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76e73a835cbac343/Documents/Trading docs/"/>
    </mc:Choice>
  </mc:AlternateContent>
  <xr:revisionPtr revIDLastSave="120" documentId="8_{A2255732-DFC0-4350-BC74-5FB2A767B534}" xr6:coauthVersionLast="47" xr6:coauthVersionMax="47" xr10:uidLastSave="{DED1228F-5AE3-45E8-A160-107EDBA26A60}"/>
  <bookViews>
    <workbookView xWindow="-98" yWindow="-98" windowWidth="20715" windowHeight="13276" xr2:uid="{565601FB-7793-4023-B0DC-A9280B7B9BA0}"/>
  </bookViews>
  <sheets>
    <sheet name="Trader's Mindset" sheetId="1" r:id="rId1"/>
    <sheet name="Confirmations" sheetId="2" r:id="rId2"/>
    <sheet name="Journal" sheetId="3" r:id="rId3"/>
    <sheet name="Market Bio Feedback" sheetId="4" r:id="rId4"/>
    <sheet name="RISK MGNT.GOALS.RESULTS" sheetId="5" r:id="rId5"/>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3" l="1"/>
  <c r="J29" i="3"/>
  <c r="I29" i="3"/>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T57" i="5"/>
  <c r="L57" i="5" s="1"/>
  <c r="C57" i="5"/>
  <c r="T56" i="5"/>
  <c r="L56" i="5" s="1"/>
  <c r="C56" i="5"/>
  <c r="T55" i="5"/>
  <c r="L55" i="5" s="1"/>
  <c r="C55" i="5"/>
  <c r="T54" i="5"/>
  <c r="L54" i="5" s="1"/>
  <c r="C54" i="5"/>
  <c r="T53" i="5"/>
  <c r="L53" i="5" s="1"/>
  <c r="C53" i="5"/>
  <c r="T52" i="5"/>
  <c r="L52" i="5" s="1"/>
  <c r="C52" i="5"/>
  <c r="T51" i="5"/>
  <c r="L51" i="5" s="1"/>
  <c r="C51" i="5"/>
  <c r="T50" i="5"/>
  <c r="L50" i="5" s="1"/>
  <c r="C50" i="5"/>
  <c r="T49" i="5"/>
  <c r="L49" i="5" s="1"/>
  <c r="C49" i="5"/>
  <c r="T48" i="5"/>
  <c r="L48" i="5" s="1"/>
  <c r="C48" i="5"/>
  <c r="T47" i="5"/>
  <c r="L47" i="5" s="1"/>
  <c r="C47" i="5"/>
  <c r="T46" i="5"/>
  <c r="L46" i="5" s="1"/>
  <c r="C46" i="5"/>
  <c r="T45" i="5"/>
  <c r="L45" i="5" s="1"/>
  <c r="C45" i="5"/>
  <c r="T44" i="5"/>
  <c r="L44" i="5" s="1"/>
  <c r="C44" i="5"/>
  <c r="T43" i="5"/>
  <c r="L43" i="5" s="1"/>
  <c r="C43" i="5"/>
  <c r="T42" i="5"/>
  <c r="L42" i="5" s="1"/>
  <c r="C42" i="5"/>
  <c r="T41" i="5"/>
  <c r="L41" i="5" s="1"/>
  <c r="C41" i="5"/>
  <c r="T40" i="5"/>
  <c r="L40" i="5" s="1"/>
  <c r="C40" i="5"/>
  <c r="T39" i="5"/>
  <c r="L39" i="5" s="1"/>
  <c r="C39" i="5"/>
  <c r="T38" i="5"/>
  <c r="L38" i="5" s="1"/>
  <c r="C38" i="5"/>
  <c r="T37" i="5"/>
  <c r="L37" i="5" s="1"/>
  <c r="C37" i="5"/>
  <c r="T36" i="5"/>
  <c r="L36" i="5" s="1"/>
  <c r="C36" i="5"/>
  <c r="T35" i="5"/>
  <c r="L35" i="5" s="1"/>
  <c r="C35" i="5"/>
  <c r="T34" i="5"/>
  <c r="L34" i="5" s="1"/>
  <c r="C34" i="5"/>
  <c r="T33" i="5"/>
  <c r="L33" i="5" s="1"/>
  <c r="C33" i="5"/>
  <c r="T32" i="5"/>
  <c r="L32" i="5" s="1"/>
  <c r="C32" i="5"/>
  <c r="T31" i="5"/>
  <c r="L31" i="5" s="1"/>
  <c r="C31" i="5"/>
  <c r="T30" i="5"/>
  <c r="L30" i="5" s="1"/>
  <c r="C30" i="5"/>
  <c r="T29" i="5"/>
  <c r="L29" i="5" s="1"/>
  <c r="C29" i="5"/>
  <c r="T28" i="5"/>
  <c r="L28" i="5" s="1"/>
  <c r="C28" i="5"/>
  <c r="T27" i="5"/>
  <c r="L27" i="5" s="1"/>
  <c r="C27" i="5"/>
  <c r="T26" i="5"/>
  <c r="L26" i="5" s="1"/>
  <c r="C26" i="5"/>
  <c r="T25" i="5"/>
  <c r="L25" i="5" s="1"/>
  <c r="C25" i="5"/>
  <c r="T24" i="5"/>
  <c r="L24" i="5" s="1"/>
  <c r="C24" i="5"/>
  <c r="T23" i="5"/>
  <c r="L23" i="5"/>
  <c r="C23" i="5"/>
  <c r="T22" i="5"/>
  <c r="L22" i="5" s="1"/>
  <c r="C22" i="5"/>
  <c r="T21" i="5"/>
  <c r="L21" i="5" s="1"/>
  <c r="C21" i="5"/>
  <c r="T20" i="5"/>
  <c r="L20" i="5" s="1"/>
  <c r="C20" i="5"/>
  <c r="T19" i="5"/>
  <c r="L19" i="5"/>
  <c r="C19" i="5"/>
  <c r="T18" i="5"/>
  <c r="L18" i="5"/>
  <c r="C18" i="5"/>
  <c r="T17" i="5"/>
  <c r="L17" i="5" s="1"/>
  <c r="C17" i="5"/>
  <c r="T16" i="5"/>
  <c r="L16" i="5"/>
  <c r="C16" i="5"/>
  <c r="T15" i="5"/>
  <c r="L15" i="5" s="1"/>
  <c r="C15" i="5"/>
  <c r="T14" i="5"/>
  <c r="L14" i="5" s="1"/>
  <c r="C14" i="5"/>
  <c r="T13" i="5"/>
  <c r="L13" i="5" s="1"/>
  <c r="C13" i="5"/>
  <c r="T12" i="5"/>
  <c r="L12" i="5" s="1"/>
  <c r="C12" i="5"/>
  <c r="T11" i="5"/>
  <c r="L11" i="5"/>
  <c r="C11" i="5"/>
  <c r="T10" i="5"/>
  <c r="L10" i="5" s="1"/>
  <c r="C10" i="5"/>
  <c r="A10" i="5"/>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T9" i="5"/>
  <c r="L9" i="5" s="1"/>
  <c r="C9" i="5"/>
  <c r="T8" i="5"/>
  <c r="L8" i="5" s="1"/>
  <c r="C8" i="5"/>
  <c r="A8" i="5"/>
  <c r="A9" i="5" s="1"/>
  <c r="T7" i="5"/>
  <c r="L7" i="5" s="1"/>
  <c r="J7" i="5" s="1"/>
  <c r="I7" i="5"/>
  <c r="I8" i="5" s="1"/>
  <c r="C7" i="5"/>
  <c r="T6" i="5"/>
  <c r="K6" i="5"/>
  <c r="J6" i="5"/>
  <c r="I6" i="5"/>
  <c r="B6" i="5"/>
  <c r="E6" i="5" s="1"/>
  <c r="T5" i="5"/>
  <c r="J8" i="5" l="1"/>
  <c r="K8" i="5"/>
  <c r="I9" i="5"/>
  <c r="K7" i="5"/>
  <c r="B7" i="5"/>
  <c r="D6" i="5"/>
  <c r="K9" i="5" l="1"/>
  <c r="I10" i="5"/>
  <c r="J9" i="5"/>
  <c r="E7" i="5"/>
  <c r="B8" i="5" s="1"/>
  <c r="D7" i="5"/>
  <c r="D8" i="5" l="1"/>
  <c r="E8" i="5"/>
  <c r="B9" i="5" s="1"/>
  <c r="K10" i="5"/>
  <c r="I11" i="5"/>
  <c r="J10" i="5"/>
  <c r="E9" i="5" l="1"/>
  <c r="B10" i="5"/>
  <c r="D9" i="5"/>
  <c r="I12" i="5"/>
  <c r="K11" i="5"/>
  <c r="J11" i="5"/>
  <c r="I13" i="5" l="1"/>
  <c r="K12" i="5"/>
  <c r="J12" i="5"/>
  <c r="E10" i="5"/>
  <c r="D10" i="5"/>
  <c r="B11" i="5"/>
  <c r="E11" i="5" l="1"/>
  <c r="D11" i="5"/>
  <c r="B12" i="5"/>
  <c r="K13" i="5"/>
  <c r="I14" i="5"/>
  <c r="J13" i="5"/>
  <c r="E12" i="5" l="1"/>
  <c r="D12" i="5"/>
  <c r="B13" i="5"/>
  <c r="K14" i="5"/>
  <c r="I15" i="5"/>
  <c r="J14" i="5"/>
  <c r="I16" i="5" l="1"/>
  <c r="K15" i="5"/>
  <c r="J15" i="5"/>
  <c r="E13" i="5"/>
  <c r="D13" i="5"/>
  <c r="B14" i="5"/>
  <c r="D14" i="5" l="1"/>
  <c r="E14" i="5"/>
  <c r="B15" i="5" s="1"/>
  <c r="I17" i="5"/>
  <c r="K16" i="5"/>
  <c r="J16" i="5"/>
  <c r="E15" i="5" l="1"/>
  <c r="B16" i="5"/>
  <c r="D15" i="5"/>
  <c r="K17" i="5"/>
  <c r="J17" i="5"/>
  <c r="I18" i="5"/>
  <c r="K18" i="5" l="1"/>
  <c r="I19" i="5"/>
  <c r="J18" i="5"/>
  <c r="E16" i="5"/>
  <c r="B17" i="5" s="1"/>
  <c r="D16" i="5"/>
  <c r="E17" i="5" l="1"/>
  <c r="D17" i="5"/>
  <c r="B18" i="5"/>
  <c r="I20" i="5"/>
  <c r="K19" i="5"/>
  <c r="J19" i="5"/>
  <c r="I21" i="5" l="1"/>
  <c r="K20" i="5"/>
  <c r="J20" i="5"/>
  <c r="D18" i="5"/>
  <c r="E18" i="5"/>
  <c r="B19" i="5" s="1"/>
  <c r="E19" i="5" l="1"/>
  <c r="B20" i="5"/>
  <c r="D19" i="5"/>
  <c r="K21" i="5"/>
  <c r="I22" i="5"/>
  <c r="J21" i="5"/>
  <c r="I23" i="5" l="1"/>
  <c r="K22" i="5"/>
  <c r="J22" i="5"/>
  <c r="E20" i="5"/>
  <c r="B21" i="5" s="1"/>
  <c r="D20" i="5"/>
  <c r="E21" i="5" l="1"/>
  <c r="B22" i="5"/>
  <c r="D21" i="5"/>
  <c r="I24" i="5"/>
  <c r="J23" i="5"/>
  <c r="K23" i="5"/>
  <c r="I25" i="5" l="1"/>
  <c r="K24" i="5"/>
  <c r="J24" i="5"/>
  <c r="E22" i="5"/>
  <c r="B23" i="5"/>
  <c r="D22" i="5"/>
  <c r="E23" i="5" l="1"/>
  <c r="B24" i="5" s="1"/>
  <c r="D23" i="5"/>
  <c r="K25" i="5"/>
  <c r="I26" i="5"/>
  <c r="J25" i="5"/>
  <c r="E24" i="5" l="1"/>
  <c r="B25" i="5" s="1"/>
  <c r="D24" i="5"/>
  <c r="I27" i="5"/>
  <c r="K26" i="5"/>
  <c r="J26" i="5"/>
  <c r="E25" i="5" l="1"/>
  <c r="B26" i="5"/>
  <c r="D25" i="5"/>
  <c r="K27" i="5"/>
  <c r="I28" i="5"/>
  <c r="J27" i="5"/>
  <c r="I29" i="5" l="1"/>
  <c r="K28" i="5"/>
  <c r="J28" i="5"/>
  <c r="E26" i="5"/>
  <c r="B27" i="5"/>
  <c r="D26" i="5"/>
  <c r="E27" i="5" l="1"/>
  <c r="D27" i="5"/>
  <c r="B28" i="5"/>
  <c r="I30" i="5"/>
  <c r="K29" i="5"/>
  <c r="J29" i="5"/>
  <c r="I31" i="5" l="1"/>
  <c r="K30" i="5"/>
  <c r="J30" i="5"/>
  <c r="D28" i="5"/>
  <c r="E28" i="5"/>
  <c r="B29" i="5" s="1"/>
  <c r="E29" i="5" l="1"/>
  <c r="D29" i="5"/>
  <c r="B30" i="5"/>
  <c r="I32" i="5"/>
  <c r="K31" i="5"/>
  <c r="J31" i="5"/>
  <c r="E30" i="5" l="1"/>
  <c r="B31" i="5" s="1"/>
  <c r="D30" i="5"/>
  <c r="I33" i="5"/>
  <c r="K32" i="5"/>
  <c r="J32" i="5"/>
  <c r="E31" i="5" l="1"/>
  <c r="B32" i="5"/>
  <c r="D31" i="5"/>
  <c r="I34" i="5"/>
  <c r="K33" i="5"/>
  <c r="J33" i="5"/>
  <c r="B33" i="5" l="1"/>
  <c r="D32" i="5"/>
  <c r="E32" i="5"/>
  <c r="I35" i="5"/>
  <c r="K34" i="5"/>
  <c r="J34" i="5"/>
  <c r="E33" i="5" l="1"/>
  <c r="D33" i="5"/>
  <c r="B34" i="5"/>
  <c r="I36" i="5"/>
  <c r="K35" i="5"/>
  <c r="J35" i="5"/>
  <c r="I37" i="5" l="1"/>
  <c r="K36" i="5"/>
  <c r="J36" i="5"/>
  <c r="E34" i="5"/>
  <c r="B35" i="5"/>
  <c r="D34" i="5"/>
  <c r="E35" i="5" l="1"/>
  <c r="B36" i="5"/>
  <c r="D35" i="5"/>
  <c r="I38" i="5"/>
  <c r="K37" i="5"/>
  <c r="J37" i="5"/>
  <c r="D36" i="5" l="1"/>
  <c r="E36" i="5"/>
  <c r="B37" i="5" s="1"/>
  <c r="I39" i="5"/>
  <c r="K38" i="5"/>
  <c r="J38" i="5"/>
  <c r="E37" i="5" l="1"/>
  <c r="D37" i="5"/>
  <c r="B38" i="5"/>
  <c r="K39" i="5"/>
  <c r="I40" i="5"/>
  <c r="J39" i="5"/>
  <c r="I41" i="5" l="1"/>
  <c r="K40" i="5"/>
  <c r="J40" i="5"/>
  <c r="E38" i="5"/>
  <c r="B39" i="5"/>
  <c r="D38" i="5"/>
  <c r="E39" i="5" l="1"/>
  <c r="B40" i="5" s="1"/>
  <c r="D39" i="5"/>
  <c r="I42" i="5"/>
  <c r="K41" i="5"/>
  <c r="J41" i="5"/>
  <c r="D40" i="5" l="1"/>
  <c r="E40" i="5"/>
  <c r="B41" i="5" s="1"/>
  <c r="I43" i="5"/>
  <c r="K42" i="5"/>
  <c r="J42" i="5"/>
  <c r="E41" i="5" l="1"/>
  <c r="D41" i="5"/>
  <c r="B42" i="5"/>
  <c r="I44" i="5"/>
  <c r="K43" i="5"/>
  <c r="J43" i="5"/>
  <c r="I45" i="5" l="1"/>
  <c r="K44" i="5"/>
  <c r="J44" i="5"/>
  <c r="E42" i="5"/>
  <c r="B43" i="5"/>
  <c r="D42" i="5"/>
  <c r="E43" i="5" l="1"/>
  <c r="B44" i="5"/>
  <c r="D43" i="5"/>
  <c r="I46" i="5"/>
  <c r="K45" i="5"/>
  <c r="J45" i="5"/>
  <c r="I47" i="5" l="1"/>
  <c r="K46" i="5"/>
  <c r="J46" i="5"/>
  <c r="D44" i="5"/>
  <c r="E44" i="5"/>
  <c r="B45" i="5" s="1"/>
  <c r="E45" i="5" l="1"/>
  <c r="D45" i="5"/>
  <c r="B46" i="5"/>
  <c r="I48" i="5"/>
  <c r="K47" i="5"/>
  <c r="J47" i="5"/>
  <c r="I49" i="5" l="1"/>
  <c r="K48" i="5"/>
  <c r="J48" i="5"/>
  <c r="E46" i="5"/>
  <c r="B47" i="5"/>
  <c r="D46" i="5"/>
  <c r="E47" i="5" l="1"/>
  <c r="B48" i="5"/>
  <c r="D47" i="5"/>
  <c r="I50" i="5"/>
  <c r="K49" i="5"/>
  <c r="J49" i="5"/>
  <c r="D48" i="5" l="1"/>
  <c r="E48" i="5"/>
  <c r="B49" i="5" s="1"/>
  <c r="I51" i="5"/>
  <c r="K50" i="5"/>
  <c r="J50" i="5"/>
  <c r="E49" i="5" l="1"/>
  <c r="B50" i="5" s="1"/>
  <c r="D49" i="5"/>
  <c r="I52" i="5"/>
  <c r="K51" i="5"/>
  <c r="J51" i="5"/>
  <c r="E50" i="5" l="1"/>
  <c r="B51" i="5"/>
  <c r="D50" i="5"/>
  <c r="I53" i="5"/>
  <c r="K52" i="5"/>
  <c r="J52" i="5"/>
  <c r="E51" i="5" l="1"/>
  <c r="B52" i="5" s="1"/>
  <c r="D51" i="5"/>
  <c r="I54" i="5"/>
  <c r="K53" i="5"/>
  <c r="J53" i="5"/>
  <c r="D52" i="5" l="1"/>
  <c r="E52" i="5"/>
  <c r="B53" i="5" s="1"/>
  <c r="I55" i="5"/>
  <c r="K54" i="5"/>
  <c r="J54" i="5"/>
  <c r="E53" i="5" l="1"/>
  <c r="D53" i="5"/>
  <c r="B54" i="5"/>
  <c r="I56" i="5"/>
  <c r="K55" i="5"/>
  <c r="J55" i="5"/>
  <c r="I57" i="5" l="1"/>
  <c r="K56" i="5"/>
  <c r="J56" i="5"/>
  <c r="E54" i="5"/>
  <c r="B55" i="5" s="1"/>
  <c r="D54" i="5"/>
  <c r="E55" i="5" l="1"/>
  <c r="B56" i="5"/>
  <c r="D55" i="5"/>
  <c r="I58" i="5"/>
  <c r="K57" i="5"/>
  <c r="J57" i="5"/>
  <c r="K58" i="5" l="1"/>
  <c r="J58" i="5"/>
  <c r="I59" i="5"/>
  <c r="D56" i="5"/>
  <c r="E56" i="5"/>
  <c r="B57" i="5" s="1"/>
  <c r="E57" i="5" l="1"/>
  <c r="D57" i="5"/>
  <c r="B58" i="5"/>
  <c r="K59" i="5"/>
  <c r="J59" i="5"/>
  <c r="I60" i="5"/>
  <c r="K60" i="5" l="1"/>
  <c r="J60" i="5"/>
  <c r="I61" i="5"/>
  <c r="E58" i="5"/>
  <c r="D58" i="5"/>
  <c r="B59" i="5"/>
  <c r="E59" i="5" l="1"/>
  <c r="D59" i="5"/>
  <c r="B60" i="5"/>
  <c r="K61" i="5"/>
  <c r="J61" i="5"/>
  <c r="I62" i="5"/>
  <c r="K62" i="5" l="1"/>
  <c r="J62" i="5"/>
  <c r="I63" i="5"/>
  <c r="E60" i="5"/>
  <c r="D60" i="5"/>
  <c r="B61" i="5"/>
  <c r="E61" i="5" l="1"/>
  <c r="D61" i="5"/>
  <c r="B62" i="5"/>
  <c r="K63" i="5"/>
  <c r="J63" i="5"/>
  <c r="I64" i="5"/>
  <c r="K64" i="5" l="1"/>
  <c r="J64" i="5"/>
  <c r="I65" i="5"/>
  <c r="E62" i="5"/>
  <c r="D62" i="5"/>
  <c r="B63" i="5"/>
  <c r="E63" i="5" l="1"/>
  <c r="D63" i="5"/>
  <c r="B64" i="5"/>
  <c r="K65" i="5"/>
  <c r="J65" i="5"/>
  <c r="I66" i="5"/>
  <c r="K66" i="5" l="1"/>
  <c r="J66" i="5"/>
  <c r="I67" i="5"/>
  <c r="E64" i="5"/>
  <c r="D64" i="5"/>
  <c r="B65" i="5"/>
  <c r="E65" i="5" l="1"/>
  <c r="D65" i="5"/>
  <c r="B66" i="5"/>
  <c r="K67" i="5"/>
  <c r="J67" i="5"/>
  <c r="I68" i="5"/>
  <c r="I69" i="5" l="1"/>
  <c r="K68" i="5"/>
  <c r="J68" i="5"/>
  <c r="E66" i="5"/>
  <c r="D66" i="5"/>
  <c r="B67" i="5"/>
  <c r="E67" i="5" l="1"/>
  <c r="D67" i="5"/>
  <c r="B68" i="5"/>
  <c r="I70" i="5"/>
  <c r="K69" i="5"/>
  <c r="J69" i="5"/>
  <c r="I71" i="5" l="1"/>
  <c r="K70" i="5"/>
  <c r="J70" i="5"/>
  <c r="E68" i="5"/>
  <c r="B69" i="5" s="1"/>
  <c r="D68" i="5"/>
  <c r="E69" i="5" l="1"/>
  <c r="B70" i="5" s="1"/>
  <c r="D69" i="5"/>
  <c r="I72" i="5"/>
  <c r="K71" i="5"/>
  <c r="J71" i="5"/>
  <c r="E70" i="5" l="1"/>
  <c r="D70" i="5"/>
  <c r="B71" i="5"/>
  <c r="I73" i="5"/>
  <c r="K72" i="5"/>
  <c r="J72" i="5"/>
  <c r="I74" i="5" l="1"/>
  <c r="K73" i="5"/>
  <c r="J73" i="5"/>
  <c r="E71" i="5"/>
  <c r="D71" i="5"/>
  <c r="B72" i="5"/>
  <c r="E72" i="5" l="1"/>
  <c r="B73" i="5"/>
  <c r="D72" i="5"/>
  <c r="I75" i="5"/>
  <c r="K74" i="5"/>
  <c r="J74" i="5"/>
  <c r="I76" i="5" l="1"/>
  <c r="K75" i="5"/>
  <c r="J75" i="5"/>
  <c r="E73" i="5"/>
  <c r="B74" i="5" s="1"/>
  <c r="D73" i="5"/>
  <c r="E74" i="5" l="1"/>
  <c r="D74" i="5"/>
  <c r="B75" i="5"/>
  <c r="I77" i="5"/>
  <c r="K76" i="5"/>
  <c r="J76" i="5"/>
  <c r="I78" i="5" l="1"/>
  <c r="J77" i="5"/>
  <c r="K77" i="5"/>
  <c r="E75" i="5"/>
  <c r="D75" i="5"/>
  <c r="B76" i="5"/>
  <c r="E76" i="5" l="1"/>
  <c r="D76" i="5"/>
  <c r="B77" i="5"/>
  <c r="I79" i="5"/>
  <c r="K78" i="5"/>
  <c r="J78" i="5"/>
  <c r="I80" i="5" l="1"/>
  <c r="K79" i="5"/>
  <c r="J79" i="5"/>
  <c r="E77" i="5"/>
  <c r="D77" i="5"/>
  <c r="B78" i="5"/>
  <c r="E78" i="5" l="1"/>
  <c r="D78" i="5"/>
  <c r="B79" i="5"/>
  <c r="I81" i="5"/>
  <c r="K80" i="5"/>
  <c r="J80" i="5"/>
  <c r="I82" i="5" l="1"/>
  <c r="K81" i="5"/>
  <c r="J81" i="5"/>
  <c r="E79" i="5"/>
  <c r="D79" i="5"/>
  <c r="B80" i="5"/>
  <c r="E80" i="5" l="1"/>
  <c r="D80" i="5"/>
  <c r="B81" i="5"/>
  <c r="I83" i="5"/>
  <c r="K82" i="5"/>
  <c r="J82" i="5"/>
  <c r="I84" i="5" l="1"/>
  <c r="K83" i="5"/>
  <c r="J83" i="5"/>
  <c r="E81" i="5"/>
  <c r="D81" i="5"/>
  <c r="B82" i="5"/>
  <c r="E82" i="5" l="1"/>
  <c r="D82" i="5"/>
  <c r="B83" i="5"/>
  <c r="I85" i="5"/>
  <c r="K84" i="5"/>
  <c r="J84" i="5"/>
  <c r="I86" i="5" l="1"/>
  <c r="J85" i="5"/>
  <c r="K85" i="5"/>
  <c r="E83" i="5"/>
  <c r="D83" i="5"/>
  <c r="B84" i="5"/>
  <c r="E84" i="5" l="1"/>
  <c r="D84" i="5"/>
  <c r="B85" i="5"/>
  <c r="I87" i="5"/>
  <c r="K86" i="5"/>
  <c r="J86" i="5"/>
  <c r="I88" i="5" l="1"/>
  <c r="K87" i="5"/>
  <c r="J87" i="5"/>
  <c r="E85" i="5"/>
  <c r="D85" i="5"/>
  <c r="B86" i="5"/>
  <c r="E86" i="5" l="1"/>
  <c r="D86" i="5"/>
  <c r="B87" i="5"/>
  <c r="I89" i="5"/>
  <c r="K88" i="5"/>
  <c r="J88" i="5"/>
  <c r="I90" i="5" l="1"/>
  <c r="K89" i="5"/>
  <c r="J89" i="5"/>
  <c r="E87" i="5"/>
  <c r="D87" i="5"/>
  <c r="B88" i="5"/>
  <c r="E88" i="5" l="1"/>
  <c r="D88" i="5"/>
  <c r="B89" i="5"/>
  <c r="I91" i="5"/>
  <c r="K90" i="5"/>
  <c r="J90" i="5"/>
  <c r="I92" i="5" l="1"/>
  <c r="K91" i="5"/>
  <c r="J91" i="5"/>
  <c r="E89" i="5"/>
  <c r="D89" i="5"/>
  <c r="B90" i="5"/>
  <c r="E90" i="5" l="1"/>
  <c r="D90" i="5"/>
  <c r="B91" i="5"/>
  <c r="I93" i="5"/>
  <c r="K92" i="5"/>
  <c r="J92" i="5"/>
  <c r="I94" i="5" l="1"/>
  <c r="J93" i="5"/>
  <c r="K93" i="5"/>
  <c r="E91" i="5"/>
  <c r="D91" i="5"/>
  <c r="B92" i="5"/>
  <c r="E92" i="5" l="1"/>
  <c r="D92" i="5"/>
  <c r="B93" i="5"/>
  <c r="I95" i="5"/>
  <c r="K94" i="5"/>
  <c r="J94" i="5"/>
  <c r="I96" i="5" l="1"/>
  <c r="K95" i="5"/>
  <c r="J95" i="5"/>
  <c r="E93" i="5"/>
  <c r="D93" i="5"/>
  <c r="B94" i="5"/>
  <c r="E94" i="5" l="1"/>
  <c r="D94" i="5"/>
  <c r="B95" i="5"/>
  <c r="I97" i="5"/>
  <c r="K96" i="5"/>
  <c r="J96" i="5"/>
  <c r="I98" i="5" l="1"/>
  <c r="K97" i="5"/>
  <c r="J97" i="5"/>
  <c r="E95" i="5"/>
  <c r="D95" i="5"/>
  <c r="B96" i="5"/>
  <c r="E96" i="5" l="1"/>
  <c r="D96" i="5"/>
  <c r="B97" i="5"/>
  <c r="I99" i="5"/>
  <c r="K98" i="5"/>
  <c r="J98" i="5"/>
  <c r="E97" i="5" l="1"/>
  <c r="D97" i="5"/>
  <c r="B98" i="5"/>
  <c r="I100" i="5"/>
  <c r="K99" i="5"/>
  <c r="J99" i="5"/>
  <c r="I101" i="5" l="1"/>
  <c r="K100" i="5"/>
  <c r="J100" i="5"/>
  <c r="E98" i="5"/>
  <c r="D98" i="5"/>
  <c r="B99" i="5"/>
  <c r="E99" i="5" l="1"/>
  <c r="B100" i="5" s="1"/>
  <c r="D99" i="5"/>
  <c r="I102" i="5"/>
  <c r="K101" i="5"/>
  <c r="J101" i="5"/>
  <c r="E100" i="5" l="1"/>
  <c r="D100" i="5"/>
  <c r="B101" i="5"/>
  <c r="I103" i="5"/>
  <c r="K102" i="5"/>
  <c r="J102" i="5"/>
  <c r="E101" i="5" l="1"/>
  <c r="D101" i="5"/>
  <c r="B102" i="5"/>
  <c r="I104" i="5"/>
  <c r="K103" i="5"/>
  <c r="J103" i="5"/>
  <c r="I105" i="5" l="1"/>
  <c r="K104" i="5"/>
  <c r="J104" i="5"/>
  <c r="E102" i="5"/>
  <c r="B103" i="5" s="1"/>
  <c r="D102" i="5"/>
  <c r="E103" i="5" l="1"/>
  <c r="D103" i="5"/>
  <c r="B104" i="5"/>
  <c r="I106" i="5"/>
  <c r="K105" i="5"/>
  <c r="J105" i="5"/>
  <c r="I107" i="5" l="1"/>
  <c r="K106" i="5"/>
  <c r="J106" i="5"/>
  <c r="E104" i="5"/>
  <c r="D104" i="5"/>
  <c r="B105" i="5"/>
  <c r="E105" i="5" l="1"/>
  <c r="D105" i="5"/>
  <c r="B106" i="5"/>
  <c r="I108" i="5"/>
  <c r="K107" i="5"/>
  <c r="J107" i="5"/>
  <c r="E106" i="5" l="1"/>
  <c r="D106" i="5"/>
  <c r="B107" i="5"/>
  <c r="I109" i="5"/>
  <c r="K108" i="5"/>
  <c r="J108" i="5"/>
  <c r="I110" i="5" l="1"/>
  <c r="K109" i="5"/>
  <c r="J109" i="5"/>
  <c r="E107" i="5"/>
  <c r="D107" i="5"/>
  <c r="B108" i="5"/>
  <c r="E108" i="5" l="1"/>
  <c r="D108" i="5"/>
  <c r="B109" i="5"/>
  <c r="I111" i="5"/>
  <c r="K110" i="5"/>
  <c r="J110" i="5"/>
  <c r="I112" i="5" l="1"/>
  <c r="K111" i="5"/>
  <c r="J111" i="5"/>
  <c r="E109" i="5"/>
  <c r="D109" i="5"/>
  <c r="B110" i="5"/>
  <c r="E110" i="5" l="1"/>
  <c r="D110" i="5"/>
  <c r="B111" i="5"/>
  <c r="I113" i="5"/>
  <c r="K112" i="5"/>
  <c r="J112" i="5"/>
  <c r="I114" i="5" l="1"/>
  <c r="K113" i="5"/>
  <c r="J113" i="5"/>
  <c r="E111" i="5"/>
  <c r="D111" i="5"/>
  <c r="B112" i="5"/>
  <c r="E112" i="5" l="1"/>
  <c r="D112" i="5"/>
  <c r="B113" i="5"/>
  <c r="I115" i="5"/>
  <c r="K114" i="5"/>
  <c r="J114" i="5"/>
  <c r="E113" i="5" l="1"/>
  <c r="D113" i="5"/>
  <c r="B114" i="5"/>
  <c r="I116" i="5"/>
  <c r="K115" i="5"/>
  <c r="J115" i="5"/>
  <c r="I117" i="5" l="1"/>
  <c r="K116" i="5"/>
  <c r="J116" i="5"/>
  <c r="E114" i="5"/>
  <c r="D114" i="5"/>
  <c r="B115" i="5"/>
  <c r="E115" i="5" l="1"/>
  <c r="D115" i="5"/>
  <c r="B116" i="5"/>
  <c r="K117" i="5"/>
  <c r="I118" i="5"/>
  <c r="J117" i="5"/>
  <c r="K118" i="5" l="1"/>
  <c r="J118" i="5"/>
  <c r="I119" i="5"/>
  <c r="E116" i="5"/>
  <c r="D116" i="5"/>
  <c r="B117" i="5"/>
  <c r="K119" i="5" l="1"/>
  <c r="J119" i="5"/>
  <c r="I120" i="5"/>
  <c r="E117" i="5"/>
  <c r="D117" i="5"/>
  <c r="B118" i="5"/>
  <c r="E118" i="5" l="1"/>
  <c r="B119" i="5"/>
  <c r="D118" i="5"/>
  <c r="K120" i="5"/>
  <c r="J120" i="5"/>
  <c r="I121" i="5"/>
  <c r="K121" i="5" l="1"/>
  <c r="I122" i="5"/>
  <c r="J121" i="5"/>
  <c r="D119" i="5"/>
  <c r="E119" i="5"/>
  <c r="B120" i="5" s="1"/>
  <c r="E120" i="5" l="1"/>
  <c r="B121" i="5" s="1"/>
  <c r="D120" i="5"/>
  <c r="K122" i="5"/>
  <c r="J122" i="5"/>
  <c r="I123" i="5"/>
  <c r="E121" i="5" l="1"/>
  <c r="B122" i="5" s="1"/>
  <c r="D121" i="5"/>
  <c r="K123" i="5"/>
  <c r="J123" i="5"/>
  <c r="I124" i="5"/>
  <c r="E122" i="5" l="1"/>
  <c r="B123" i="5" s="1"/>
  <c r="D122" i="5"/>
  <c r="K124" i="5"/>
  <c r="I125" i="5"/>
  <c r="J124" i="5"/>
  <c r="D123" i="5" l="1"/>
  <c r="E123" i="5"/>
  <c r="B124" i="5" s="1"/>
  <c r="K125" i="5"/>
  <c r="I126" i="5"/>
  <c r="J125" i="5"/>
  <c r="E124" i="5" l="1"/>
  <c r="D124" i="5"/>
  <c r="B125" i="5"/>
  <c r="K126" i="5"/>
  <c r="J126" i="5"/>
  <c r="I127" i="5"/>
  <c r="K127" i="5" l="1"/>
  <c r="J127" i="5"/>
  <c r="I128" i="5"/>
  <c r="E125" i="5"/>
  <c r="D125" i="5"/>
  <c r="B126" i="5"/>
  <c r="E126" i="5" l="1"/>
  <c r="B127" i="5"/>
  <c r="D126" i="5"/>
  <c r="K128" i="5"/>
  <c r="J128" i="5"/>
  <c r="I129" i="5"/>
  <c r="K129" i="5" l="1"/>
  <c r="I130" i="5"/>
  <c r="J129" i="5"/>
  <c r="D127" i="5"/>
  <c r="E127" i="5"/>
  <c r="B128" i="5" s="1"/>
  <c r="E128" i="5" l="1"/>
  <c r="B129" i="5" s="1"/>
  <c r="D128" i="5"/>
  <c r="K130" i="5"/>
  <c r="J130" i="5"/>
  <c r="I131" i="5"/>
  <c r="E129" i="5" l="1"/>
  <c r="B130" i="5" s="1"/>
  <c r="D129" i="5"/>
  <c r="K131" i="5"/>
  <c r="J131" i="5"/>
  <c r="I132" i="5"/>
  <c r="E130" i="5" l="1"/>
  <c r="B131" i="5" s="1"/>
  <c r="D130" i="5"/>
  <c r="K132" i="5"/>
  <c r="I133" i="5"/>
  <c r="J132" i="5"/>
  <c r="D131" i="5" l="1"/>
  <c r="E131" i="5"/>
  <c r="B132" i="5" s="1"/>
  <c r="K133" i="5"/>
  <c r="I134" i="5"/>
  <c r="J133" i="5"/>
  <c r="E132" i="5" l="1"/>
  <c r="D132" i="5"/>
  <c r="B133" i="5"/>
  <c r="K134" i="5"/>
  <c r="I135" i="5"/>
  <c r="J134" i="5"/>
  <c r="K135" i="5" l="1"/>
  <c r="I136" i="5"/>
  <c r="J135" i="5"/>
  <c r="E133" i="5"/>
  <c r="D133" i="5"/>
  <c r="B134" i="5"/>
  <c r="D134" i="5" l="1"/>
  <c r="E134" i="5"/>
  <c r="B135" i="5" s="1"/>
  <c r="K136" i="5"/>
  <c r="I137" i="5"/>
  <c r="J136" i="5"/>
  <c r="E135" i="5" l="1"/>
  <c r="B136" i="5" s="1"/>
  <c r="D135" i="5"/>
  <c r="K137" i="5"/>
  <c r="I138" i="5"/>
  <c r="J137" i="5"/>
  <c r="E136" i="5" l="1"/>
  <c r="B137" i="5" s="1"/>
  <c r="D136" i="5"/>
  <c r="K138" i="5"/>
  <c r="I139" i="5"/>
  <c r="J138" i="5"/>
  <c r="E137" i="5" l="1"/>
  <c r="B138" i="5" s="1"/>
  <c r="D137" i="5"/>
  <c r="K139" i="5"/>
  <c r="I140" i="5"/>
  <c r="J139" i="5"/>
  <c r="E138" i="5" l="1"/>
  <c r="B139" i="5" s="1"/>
  <c r="D138" i="5"/>
  <c r="K140" i="5"/>
  <c r="I141" i="5"/>
  <c r="J140" i="5"/>
  <c r="E139" i="5" l="1"/>
  <c r="B140" i="5" s="1"/>
  <c r="D139" i="5"/>
  <c r="K141" i="5"/>
  <c r="I142" i="5"/>
  <c r="J141" i="5"/>
  <c r="D140" i="5" l="1"/>
  <c r="E140" i="5"/>
  <c r="B141" i="5" s="1"/>
  <c r="K142" i="5"/>
  <c r="I143" i="5"/>
  <c r="J142" i="5"/>
  <c r="D141" i="5" l="1"/>
  <c r="E141" i="5"/>
  <c r="B142" i="5" s="1"/>
  <c r="K143" i="5"/>
  <c r="I144" i="5"/>
  <c r="J143" i="5"/>
  <c r="D142" i="5" l="1"/>
  <c r="E142" i="5"/>
  <c r="B143" i="5" s="1"/>
  <c r="K144" i="5"/>
  <c r="I145" i="5"/>
  <c r="J144" i="5"/>
  <c r="D143" i="5" l="1"/>
  <c r="E143" i="5"/>
  <c r="B144" i="5" s="1"/>
  <c r="J145" i="5"/>
  <c r="I146" i="5"/>
  <c r="K145" i="5"/>
  <c r="D144" i="5" l="1"/>
  <c r="E144" i="5"/>
  <c r="B145" i="5" s="1"/>
  <c r="K146" i="5"/>
  <c r="J146" i="5"/>
  <c r="I147" i="5"/>
  <c r="E145" i="5" l="1"/>
  <c r="B146" i="5" s="1"/>
  <c r="D145" i="5"/>
  <c r="I148" i="5"/>
  <c r="J147" i="5"/>
  <c r="K147" i="5"/>
  <c r="E146" i="5" l="1"/>
  <c r="B147" i="5" s="1"/>
  <c r="D146" i="5"/>
  <c r="I149" i="5"/>
  <c r="K148" i="5"/>
  <c r="J148" i="5"/>
  <c r="E147" i="5" l="1"/>
  <c r="B148" i="5" s="1"/>
  <c r="D147" i="5"/>
  <c r="J149" i="5"/>
  <c r="I150" i="5"/>
  <c r="K149" i="5"/>
  <c r="E148" i="5" l="1"/>
  <c r="B149" i="5" s="1"/>
  <c r="D148" i="5"/>
  <c r="K150" i="5"/>
  <c r="J150" i="5"/>
  <c r="I151" i="5"/>
  <c r="E149" i="5" l="1"/>
  <c r="D149" i="5"/>
  <c r="B150" i="5"/>
  <c r="K151" i="5"/>
  <c r="J151" i="5"/>
  <c r="I152" i="5"/>
  <c r="E150" i="5" l="1"/>
  <c r="B151" i="5"/>
  <c r="D150" i="5"/>
  <c r="K152" i="5"/>
  <c r="I153" i="5"/>
  <c r="J152" i="5"/>
  <c r="J153" i="5" l="1"/>
  <c r="I154" i="5"/>
  <c r="K153" i="5"/>
  <c r="E151" i="5"/>
  <c r="D151" i="5"/>
  <c r="B152" i="5"/>
  <c r="E152" i="5" l="1"/>
  <c r="B153" i="5"/>
  <c r="D152" i="5"/>
  <c r="K154" i="5"/>
  <c r="J154" i="5"/>
  <c r="I155" i="5"/>
  <c r="I156" i="5" l="1"/>
  <c r="J155" i="5"/>
  <c r="K155" i="5"/>
  <c r="E153" i="5"/>
  <c r="B154" i="5" s="1"/>
  <c r="D153" i="5"/>
  <c r="E154" i="5" l="1"/>
  <c r="B155" i="5" s="1"/>
  <c r="D154" i="5"/>
  <c r="I157" i="5"/>
  <c r="K156" i="5"/>
  <c r="J156" i="5"/>
  <c r="E155" i="5" l="1"/>
  <c r="D155" i="5"/>
  <c r="B156" i="5"/>
  <c r="J157" i="5"/>
  <c r="I158" i="5"/>
  <c r="K157" i="5"/>
  <c r="K158" i="5" l="1"/>
  <c r="J158" i="5"/>
  <c r="I159" i="5"/>
  <c r="E156" i="5"/>
  <c r="D156" i="5"/>
  <c r="B157" i="5"/>
  <c r="K159" i="5" l="1"/>
  <c r="J159" i="5"/>
  <c r="I160" i="5"/>
  <c r="E157" i="5"/>
  <c r="B158" i="5" s="1"/>
  <c r="D157" i="5"/>
  <c r="E158" i="5" l="1"/>
  <c r="B159" i="5"/>
  <c r="D158" i="5"/>
  <c r="K160" i="5"/>
  <c r="I161" i="5"/>
  <c r="J160" i="5"/>
  <c r="J161" i="5" l="1"/>
  <c r="I162" i="5"/>
  <c r="K161" i="5"/>
  <c r="E159" i="5"/>
  <c r="D159" i="5"/>
  <c r="B160" i="5"/>
  <c r="K162" i="5" l="1"/>
  <c r="I163" i="5"/>
  <c r="J162" i="5"/>
  <c r="E160" i="5"/>
  <c r="B161" i="5" s="1"/>
  <c r="D160" i="5"/>
  <c r="E161" i="5" l="1"/>
  <c r="B162" i="5" s="1"/>
  <c r="D161" i="5"/>
  <c r="I164" i="5"/>
  <c r="J163" i="5"/>
  <c r="K163" i="5"/>
  <c r="E162" i="5" l="1"/>
  <c r="B163" i="5" s="1"/>
  <c r="D162" i="5"/>
  <c r="I165" i="5"/>
  <c r="K164" i="5"/>
  <c r="J164" i="5"/>
  <c r="E163" i="5" l="1"/>
  <c r="D163" i="5"/>
  <c r="B164" i="5"/>
  <c r="J165" i="5"/>
  <c r="I166" i="5"/>
  <c r="K165" i="5"/>
  <c r="K166" i="5" l="1"/>
  <c r="J166" i="5"/>
  <c r="I167" i="5"/>
  <c r="E164" i="5"/>
  <c r="D164" i="5"/>
  <c r="B165" i="5"/>
  <c r="E165" i="5" l="1"/>
  <c r="B166" i="5" s="1"/>
  <c r="D165" i="5"/>
  <c r="K167" i="5"/>
  <c r="J167" i="5"/>
  <c r="I168" i="5"/>
  <c r="E166" i="5" l="1"/>
  <c r="B167" i="5"/>
  <c r="D166" i="5"/>
  <c r="K168" i="5"/>
  <c r="J168" i="5"/>
  <c r="I169" i="5"/>
  <c r="J169" i="5" l="1"/>
  <c r="I170" i="5"/>
  <c r="K169" i="5"/>
  <c r="E167" i="5"/>
  <c r="B168" i="5" s="1"/>
  <c r="D167" i="5"/>
  <c r="E168" i="5" l="1"/>
  <c r="B169" i="5" s="1"/>
  <c r="D168" i="5"/>
  <c r="K170" i="5"/>
  <c r="J170" i="5"/>
  <c r="I171" i="5"/>
  <c r="E169" i="5" l="1"/>
  <c r="B170" i="5"/>
  <c r="D169" i="5"/>
  <c r="I172" i="5"/>
  <c r="J171" i="5"/>
  <c r="K171" i="5"/>
  <c r="I173" i="5" l="1"/>
  <c r="K172" i="5"/>
  <c r="J172" i="5"/>
  <c r="E170" i="5"/>
  <c r="B171" i="5" s="1"/>
  <c r="D170" i="5"/>
  <c r="E171" i="5" l="1"/>
  <c r="D171" i="5"/>
  <c r="B172" i="5"/>
  <c r="J173" i="5"/>
  <c r="I174" i="5"/>
  <c r="K173" i="5"/>
  <c r="E172" i="5" l="1"/>
  <c r="D172" i="5"/>
  <c r="B173" i="5"/>
  <c r="K174" i="5"/>
  <c r="J174" i="5"/>
  <c r="I175" i="5"/>
  <c r="E173" i="5" l="1"/>
  <c r="D173" i="5"/>
  <c r="B174" i="5"/>
  <c r="K175" i="5"/>
  <c r="J175" i="5"/>
  <c r="I176" i="5"/>
  <c r="J176" i="5" l="1"/>
  <c r="I177" i="5"/>
  <c r="K176" i="5"/>
  <c r="E174" i="5"/>
  <c r="B175" i="5"/>
  <c r="D174" i="5"/>
  <c r="E175" i="5" l="1"/>
  <c r="B176" i="5" s="1"/>
  <c r="D175" i="5"/>
  <c r="J177" i="5"/>
  <c r="K177" i="5"/>
  <c r="I178" i="5"/>
  <c r="E176" i="5" l="1"/>
  <c r="B177" i="5"/>
  <c r="D176" i="5"/>
  <c r="J178" i="5"/>
  <c r="K178" i="5"/>
  <c r="I179" i="5"/>
  <c r="J179" i="5" l="1"/>
  <c r="I180" i="5"/>
  <c r="K179" i="5"/>
  <c r="E177" i="5"/>
  <c r="B178" i="5"/>
  <c r="D177" i="5"/>
  <c r="E178" i="5" l="1"/>
  <c r="B179" i="5"/>
  <c r="D178" i="5"/>
  <c r="J180" i="5"/>
  <c r="K180" i="5"/>
  <c r="I181" i="5"/>
  <c r="J181" i="5" l="1"/>
  <c r="I182" i="5"/>
  <c r="K181" i="5"/>
  <c r="E179" i="5"/>
  <c r="B180" i="5"/>
  <c r="D179" i="5"/>
  <c r="E180" i="5" l="1"/>
  <c r="B181" i="5"/>
  <c r="D180" i="5"/>
  <c r="J182" i="5"/>
  <c r="I183" i="5"/>
  <c r="K182" i="5"/>
  <c r="J183" i="5" l="1"/>
  <c r="K183" i="5"/>
  <c r="I184" i="5"/>
  <c r="E181" i="5"/>
  <c r="B182" i="5"/>
  <c r="D181" i="5"/>
  <c r="E182" i="5" l="1"/>
  <c r="B183" i="5"/>
  <c r="D182" i="5"/>
  <c r="J184" i="5"/>
  <c r="I185" i="5"/>
  <c r="K184" i="5"/>
  <c r="J185" i="5" l="1"/>
  <c r="K185" i="5"/>
  <c r="I186" i="5"/>
  <c r="E183" i="5"/>
  <c r="B184" i="5"/>
  <c r="D183" i="5"/>
  <c r="E184" i="5" l="1"/>
  <c r="B185" i="5" s="1"/>
  <c r="D184" i="5"/>
  <c r="J186" i="5"/>
  <c r="K186" i="5"/>
  <c r="I187" i="5"/>
  <c r="E185" i="5" l="1"/>
  <c r="B186" i="5" s="1"/>
  <c r="D185" i="5"/>
  <c r="J187" i="5"/>
  <c r="I188" i="5"/>
  <c r="K187" i="5"/>
  <c r="E186" i="5" l="1"/>
  <c r="B187" i="5"/>
  <c r="D186" i="5"/>
  <c r="J188" i="5"/>
  <c r="K188" i="5"/>
  <c r="I189" i="5"/>
  <c r="J189" i="5" l="1"/>
  <c r="I190" i="5"/>
  <c r="K189" i="5"/>
  <c r="E187" i="5"/>
  <c r="B188" i="5"/>
  <c r="D187" i="5"/>
  <c r="J190" i="5" l="1"/>
  <c r="I191" i="5"/>
  <c r="K190" i="5"/>
  <c r="E188" i="5"/>
  <c r="B189" i="5"/>
  <c r="D188" i="5"/>
  <c r="E189" i="5" l="1"/>
  <c r="B190" i="5" s="1"/>
  <c r="D189" i="5"/>
  <c r="J191" i="5"/>
  <c r="K191" i="5"/>
  <c r="I192" i="5"/>
  <c r="E190" i="5" l="1"/>
  <c r="B191" i="5"/>
  <c r="D190" i="5"/>
  <c r="J192" i="5"/>
  <c r="I193" i="5"/>
  <c r="K192" i="5"/>
  <c r="J193" i="5" l="1"/>
  <c r="K193" i="5"/>
  <c r="I194" i="5"/>
  <c r="E191" i="5"/>
  <c r="B192" i="5" s="1"/>
  <c r="D191" i="5"/>
  <c r="E192" i="5" l="1"/>
  <c r="B193" i="5"/>
  <c r="D192" i="5"/>
  <c r="J194" i="5"/>
  <c r="K194" i="5"/>
  <c r="I195" i="5"/>
  <c r="I196" i="5" l="1"/>
  <c r="K195" i="5"/>
  <c r="E193" i="5"/>
  <c r="B194" i="5"/>
  <c r="D193" i="5"/>
  <c r="E194" i="5" l="1"/>
  <c r="B195" i="5"/>
  <c r="D194" i="5"/>
  <c r="K196" i="5"/>
  <c r="I197" i="5"/>
  <c r="E195" i="5" l="1"/>
  <c r="B196" i="5"/>
  <c r="D195" i="5"/>
  <c r="K197" i="5"/>
  <c r="I198" i="5"/>
  <c r="I199" i="5" l="1"/>
  <c r="K198" i="5"/>
  <c r="E196" i="5"/>
  <c r="D196" i="5"/>
  <c r="B197" i="5"/>
  <c r="D197" i="5" l="1"/>
  <c r="E197" i="5"/>
  <c r="B198" i="5" s="1"/>
  <c r="K199" i="5"/>
  <c r="I200" i="5"/>
  <c r="E198" i="5" l="1"/>
  <c r="D198" i="5"/>
  <c r="B199" i="5"/>
  <c r="K200" i="5"/>
  <c r="I201" i="5"/>
  <c r="I202" i="5" l="1"/>
  <c r="K201" i="5"/>
  <c r="D199" i="5"/>
  <c r="E199" i="5"/>
  <c r="B200" i="5" s="1"/>
  <c r="D200" i="5" l="1"/>
  <c r="E200" i="5"/>
  <c r="B201" i="5" s="1"/>
  <c r="I203" i="5"/>
  <c r="K202" i="5"/>
  <c r="E201" i="5" l="1"/>
  <c r="D201" i="5"/>
  <c r="B202" i="5"/>
  <c r="I204" i="5"/>
  <c r="K203" i="5"/>
  <c r="K204" i="5" l="1"/>
  <c r="I205" i="5"/>
  <c r="D202" i="5"/>
  <c r="E202" i="5"/>
  <c r="B203" i="5" s="1"/>
  <c r="E203" i="5" l="1"/>
  <c r="D203" i="5"/>
  <c r="B204" i="5"/>
  <c r="K205" i="5"/>
  <c r="I206" i="5"/>
  <c r="I207" i="5" l="1"/>
  <c r="K206" i="5"/>
  <c r="D204" i="5"/>
  <c r="E204" i="5"/>
  <c r="B205" i="5" s="1"/>
  <c r="D205" i="5" l="1"/>
  <c r="E205" i="5"/>
  <c r="B206" i="5" s="1"/>
  <c r="I208" i="5"/>
  <c r="K207" i="5"/>
  <c r="E206" i="5" l="1"/>
  <c r="B207" i="5"/>
  <c r="D206" i="5"/>
  <c r="K208" i="5"/>
  <c r="I209" i="5"/>
  <c r="I210" i="5" s="1"/>
  <c r="I211" i="5" s="1"/>
  <c r="I212" i="5" s="1"/>
  <c r="I213" i="5" s="1"/>
  <c r="I214" i="5" s="1"/>
  <c r="I215" i="5" s="1"/>
  <c r="I216" i="5" s="1"/>
  <c r="I217" i="5" s="1"/>
  <c r="I218" i="5" s="1"/>
  <c r="I219" i="5" s="1"/>
  <c r="I220" i="5" s="1"/>
  <c r="I221" i="5" s="1"/>
  <c r="I222" i="5" s="1"/>
  <c r="I223" i="5" s="1"/>
  <c r="I224" i="5" s="1"/>
  <c r="I225" i="5" s="1"/>
  <c r="I226" i="5" s="1"/>
  <c r="I227" i="5" s="1"/>
  <c r="I228" i="5" s="1"/>
  <c r="I229" i="5" s="1"/>
  <c r="I230" i="5" s="1"/>
  <c r="I231" i="5" s="1"/>
  <c r="I232" i="5" s="1"/>
  <c r="I233" i="5" s="1"/>
  <c r="I234" i="5" s="1"/>
  <c r="I235" i="5" s="1"/>
  <c r="I236" i="5" s="1"/>
  <c r="I237" i="5" s="1"/>
  <c r="I238" i="5" s="1"/>
  <c r="I239" i="5" s="1"/>
  <c r="I240" i="5" s="1"/>
  <c r="I241" i="5" s="1"/>
  <c r="I242" i="5" s="1"/>
  <c r="I243" i="5" s="1"/>
  <c r="I244" i="5" s="1"/>
  <c r="I245" i="5" s="1"/>
  <c r="I246" i="5" s="1"/>
  <c r="I247" i="5" s="1"/>
  <c r="I248" i="5" s="1"/>
  <c r="I249" i="5" s="1"/>
  <c r="I250" i="5" s="1"/>
  <c r="I251" i="5" s="1"/>
  <c r="I252" i="5" s="1"/>
  <c r="I253" i="5" s="1"/>
  <c r="I254" i="5" s="1"/>
  <c r="I255" i="5" s="1"/>
  <c r="I256" i="5" s="1"/>
  <c r="I257" i="5" s="1"/>
  <c r="I258" i="5" s="1"/>
  <c r="I259" i="5" s="1"/>
  <c r="I260" i="5" s="1"/>
  <c r="I261" i="5" s="1"/>
  <c r="I262" i="5" s="1"/>
  <c r="I263" i="5" s="1"/>
  <c r="I264" i="5" s="1"/>
  <c r="D207" i="5" l="1"/>
  <c r="E207" i="5"/>
  <c r="B208" i="5" s="1"/>
  <c r="D208" i="5" l="1"/>
  <c r="E208" i="5"/>
  <c r="B209" i="5"/>
  <c r="E209" i="5" l="1"/>
  <c r="B210" i="5" s="1"/>
  <c r="D209" i="5"/>
  <c r="E210" i="5" l="1"/>
  <c r="D210" i="5"/>
  <c r="B211" i="5"/>
  <c r="D211" i="5" l="1"/>
  <c r="E211" i="5"/>
  <c r="B212" i="5" s="1"/>
  <c r="D212" i="5" l="1"/>
  <c r="E212" i="5"/>
  <c r="B213" i="5" s="1"/>
  <c r="B214" i="5" l="1"/>
  <c r="E213" i="5"/>
  <c r="D213" i="5"/>
  <c r="E214" i="5" l="1"/>
  <c r="D214" i="5"/>
  <c r="B215" i="5"/>
  <c r="D215" i="5" l="1"/>
  <c r="E215" i="5"/>
  <c r="B216" i="5" s="1"/>
  <c r="E216" i="5" l="1"/>
  <c r="B217" i="5" s="1"/>
  <c r="D216" i="5"/>
  <c r="E217" i="5" l="1"/>
  <c r="B218" i="5" s="1"/>
  <c r="D217" i="5"/>
  <c r="E218" i="5" l="1"/>
  <c r="B219" i="5"/>
  <c r="D218" i="5"/>
  <c r="D219" i="5" l="1"/>
  <c r="E219" i="5"/>
  <c r="B220" i="5" s="1"/>
  <c r="D220" i="5" l="1"/>
  <c r="E220" i="5"/>
  <c r="B221" i="5" s="1"/>
  <c r="E221" i="5" l="1"/>
  <c r="B222" i="5" s="1"/>
  <c r="D221" i="5"/>
  <c r="E222" i="5" l="1"/>
  <c r="B223" i="5"/>
  <c r="D222" i="5"/>
  <c r="D223" i="5" l="1"/>
  <c r="E223" i="5"/>
  <c r="B224" i="5"/>
  <c r="E224" i="5" l="1"/>
  <c r="B225" i="5" s="1"/>
  <c r="D224" i="5"/>
  <c r="E225" i="5" l="1"/>
  <c r="B226" i="5" s="1"/>
  <c r="D225" i="5"/>
  <c r="E226" i="5" l="1"/>
  <c r="B227" i="5"/>
  <c r="D226" i="5"/>
  <c r="D227" i="5" l="1"/>
  <c r="E227" i="5"/>
  <c r="B228" i="5" s="1"/>
  <c r="D228" i="5" l="1"/>
  <c r="E228" i="5"/>
  <c r="B229" i="5" s="1"/>
  <c r="E229" i="5" l="1"/>
  <c r="B230" i="5" s="1"/>
  <c r="D229" i="5"/>
  <c r="E230" i="5" l="1"/>
  <c r="B231" i="5"/>
  <c r="D230" i="5"/>
  <c r="D231" i="5" l="1"/>
  <c r="B232" i="5"/>
  <c r="E231" i="5"/>
  <c r="E232" i="5" l="1"/>
  <c r="B233" i="5" s="1"/>
  <c r="D232" i="5"/>
  <c r="E233" i="5" l="1"/>
  <c r="B234" i="5" s="1"/>
  <c r="D233" i="5"/>
  <c r="E234" i="5" l="1"/>
  <c r="B235" i="5"/>
  <c r="D234" i="5"/>
  <c r="D235" i="5" l="1"/>
  <c r="B236" i="5"/>
  <c r="E235" i="5"/>
  <c r="E236" i="5" l="1"/>
  <c r="D236" i="5"/>
  <c r="B237" i="5"/>
  <c r="E237" i="5" l="1"/>
  <c r="B238" i="5" s="1"/>
  <c r="D237" i="5"/>
  <c r="E238" i="5" l="1"/>
  <c r="D238" i="5"/>
  <c r="B239" i="5"/>
  <c r="D239" i="5" l="1"/>
  <c r="E239" i="5"/>
  <c r="B240" i="5" s="1"/>
  <c r="E240" i="5" l="1"/>
  <c r="B241" i="5" s="1"/>
  <c r="D240" i="5"/>
  <c r="E241" i="5" l="1"/>
  <c r="B242" i="5" s="1"/>
  <c r="D241" i="5"/>
  <c r="E242" i="5" l="1"/>
  <c r="D242" i="5"/>
  <c r="B243" i="5"/>
  <c r="D243" i="5" l="1"/>
  <c r="E243" i="5"/>
  <c r="B244" i="5" s="1"/>
  <c r="D244" i="5" l="1"/>
  <c r="E244" i="5"/>
  <c r="B245" i="5" s="1"/>
  <c r="E245" i="5" l="1"/>
  <c r="B246" i="5" s="1"/>
  <c r="D245" i="5"/>
  <c r="E246" i="5" l="1"/>
  <c r="B247" i="5"/>
  <c r="D246" i="5"/>
  <c r="D247" i="5" l="1"/>
  <c r="E247" i="5"/>
  <c r="B248" i="5" s="1"/>
  <c r="E248" i="5" l="1"/>
  <c r="B249" i="5" s="1"/>
  <c r="D248" i="5"/>
  <c r="E249" i="5" l="1"/>
  <c r="B250" i="5" s="1"/>
  <c r="D249" i="5"/>
  <c r="E250" i="5" l="1"/>
  <c r="B251" i="5"/>
  <c r="D250" i="5"/>
  <c r="D251" i="5" l="1"/>
  <c r="E251" i="5"/>
  <c r="B252" i="5" s="1"/>
  <c r="D252" i="5" l="1"/>
  <c r="E252" i="5"/>
</calcChain>
</file>

<file path=xl/sharedStrings.xml><?xml version="1.0" encoding="utf-8"?>
<sst xmlns="http://schemas.openxmlformats.org/spreadsheetml/2006/main" count="123" uniqueCount="116">
  <si>
    <t xml:space="preserve">The Traders' Constitution </t>
  </si>
  <si>
    <t>1)</t>
  </si>
  <si>
    <t>I am a successful, disciplined and fearless Forex trader</t>
  </si>
  <si>
    <t>2)</t>
  </si>
  <si>
    <t>I enjoy the process of trading for the lessons and the profits.</t>
  </si>
  <si>
    <t>3)</t>
  </si>
  <si>
    <t>I honor the responsibilities I ask of myself and those who are watching and depending on me to be such a trader</t>
  </si>
  <si>
    <t>4)</t>
  </si>
  <si>
    <t>I will always continue to educate myself on how the market works</t>
  </si>
  <si>
    <t>5)</t>
  </si>
  <si>
    <t>I know how to determine market direction and I have a simple trading methodology that works and consists of an entry and 2 exit strategies. One for profit and one to protect me from taking large losses</t>
  </si>
  <si>
    <t>6)</t>
  </si>
  <si>
    <t>My stop loss order is placed to work within my equity management-rules and I feel comfortable with that stop loss order when I trade.</t>
  </si>
  <si>
    <t>7)</t>
  </si>
  <si>
    <t>I have a set of rules that make sense to me that are easy to execute and easy to obey and I obey these rules</t>
  </si>
  <si>
    <t>8)</t>
  </si>
  <si>
    <t xml:space="preserve">I trade for RISK:REWARD, not for money. </t>
  </si>
  <si>
    <t>9)</t>
  </si>
  <si>
    <t>I trade non-emotionally to the result, but attach my energy, emotion and attention to the process.</t>
  </si>
  <si>
    <t>10)</t>
  </si>
  <si>
    <t xml:space="preserve">I always trade with a protective stop. </t>
  </si>
  <si>
    <t>11)</t>
  </si>
  <si>
    <t>When I find a setup, I follow my trading plan and ensure to trade accordingly.</t>
  </si>
  <si>
    <t>12)</t>
  </si>
  <si>
    <t xml:space="preserve">If the currency I trade does not meet my confirmation checklist, I will look to trade another currency. </t>
  </si>
  <si>
    <t>13)</t>
  </si>
  <si>
    <t xml:space="preserve">If I cannot find a trade then I am patient and will wait until the market meets the criteria of my confirmations checklist, and after each trade I always WIN, either pips or experience. </t>
  </si>
  <si>
    <t>14)</t>
  </si>
  <si>
    <t xml:space="preserve">I am always positive when I trade. </t>
  </si>
  <si>
    <t>15)</t>
  </si>
  <si>
    <t>I will remove limiting words from the vocabulary.</t>
  </si>
  <si>
    <t>16)</t>
  </si>
  <si>
    <t>I never take anything personally.</t>
  </si>
  <si>
    <t>17)</t>
  </si>
  <si>
    <t xml:space="preserve">I never assume anything </t>
  </si>
  <si>
    <t>18)</t>
  </si>
  <si>
    <t>I always use positive words.</t>
  </si>
  <si>
    <t>19)</t>
  </si>
  <si>
    <t>I always succeed in anything I do through persistence.</t>
  </si>
  <si>
    <t>20)</t>
  </si>
  <si>
    <t xml:space="preserve">I always do my best, if I make a mistake I accept it, learn from it and move on. </t>
  </si>
  <si>
    <t>Trading Plan / Confirmation Checklist</t>
  </si>
  <si>
    <t xml:space="preserve">-create a guide for your trading strategy that allows you to find set ups consistently. </t>
  </si>
  <si>
    <t>IDEAL SET UP</t>
  </si>
  <si>
    <t>CONFIRMATIONS</t>
  </si>
  <si>
    <t>TRADING STYLE</t>
  </si>
  <si>
    <t xml:space="preserve">- identify your ideal set up </t>
  </si>
  <si>
    <t>- make a list of your confirmations necessary for you to enter</t>
  </si>
  <si>
    <t>-identify your trading style ( Swing, intraday, scalp)</t>
  </si>
  <si>
    <t>example:</t>
  </si>
  <si>
    <t>-&gt; what time frames to analyze and execute on?</t>
  </si>
  <si>
    <t>-&gt; what time of day to trade?</t>
  </si>
  <si>
    <t>-&gt; how many pips are you generally going for?</t>
  </si>
  <si>
    <t xml:space="preserve">Trade Journal. </t>
  </si>
  <si>
    <t xml:space="preserve">record your trades, when and why you entered, this provides valuable feedback when reviewing your trades. </t>
  </si>
  <si>
    <t>Key information</t>
  </si>
  <si>
    <t xml:space="preserve">Results </t>
  </si>
  <si>
    <t>Date &amp; Time</t>
  </si>
  <si>
    <t>Pair</t>
  </si>
  <si>
    <t>BUY/SELL</t>
  </si>
  <si>
    <t>Lot Size</t>
  </si>
  <si>
    <t>RISK</t>
  </si>
  <si>
    <t>REWARD/RISK RATIO</t>
  </si>
  <si>
    <t>Confirmations</t>
  </si>
  <si>
    <t>SL/TP/Manual Close</t>
  </si>
  <si>
    <t>Net Pips</t>
  </si>
  <si>
    <t>Final Risk:Reward</t>
  </si>
  <si>
    <t>End result:</t>
  </si>
  <si>
    <t>Reflection</t>
  </si>
  <si>
    <t>YOU ARE NOT YOUR CURRENT RESULTS!!!!!</t>
  </si>
  <si>
    <t>Total:</t>
  </si>
  <si>
    <t xml:space="preserve">Market Bio Feedback  - Be real with yourself to get real with your results. </t>
  </si>
  <si>
    <t xml:space="preserve">Identifying how you feel about the market while trading is key to understanding yourself and becoming a better trader. Understanding what triggers you gives you awareness to your belief system and insight to your traders mindset. Unlocking your limiting beliefs and personality will help to discover your best trading style. The goal is to eliminate emotion from trading, clear your mindset, this journal will help identify your emotions when trading. Eliminate Fears of 1. Being wrong, 2. Losing Money, 3. Missing out, 4. Leaving money on the Table. </t>
  </si>
  <si>
    <t xml:space="preserve">Identify your attitudes about trading, mark each limiting belief or fear with 1.2.3 or 4 when reviewing journal entries. </t>
  </si>
  <si>
    <t>Trade</t>
  </si>
  <si>
    <t>Feelings Before the Trade - Analysis stage</t>
  </si>
  <si>
    <t xml:space="preserve">Feelings During the Trade </t>
  </si>
  <si>
    <t>Feelings after the Trade</t>
  </si>
  <si>
    <t>Insights - what went well, what didnt, improvements</t>
  </si>
  <si>
    <t>1) Select your beginning balance and weekly return projections</t>
  </si>
  <si>
    <t xml:space="preserve">2) Track and record Return (%) tracker, and compare results in actual vs your guide. </t>
  </si>
  <si>
    <t>Guide - WEEKLY EXPECTATIONS</t>
  </si>
  <si>
    <t>Actual</t>
  </si>
  <si>
    <t>Week</t>
  </si>
  <si>
    <t>Balance</t>
  </si>
  <si>
    <t>Return (%)</t>
  </si>
  <si>
    <t>Risk ($) / Setup</t>
  </si>
  <si>
    <t>Projected ($)</t>
  </si>
  <si>
    <t>Weekly Deposit</t>
  </si>
  <si>
    <t>Risk (%) x Pair</t>
  </si>
  <si>
    <t>Profit ($)</t>
  </si>
  <si>
    <t>Return % TRACKER</t>
  </si>
  <si>
    <t>MON</t>
  </si>
  <si>
    <t>TUE</t>
  </si>
  <si>
    <t>WED</t>
  </si>
  <si>
    <t>THUR</t>
  </si>
  <si>
    <t>FRI</t>
  </si>
  <si>
    <t>NET</t>
  </si>
  <si>
    <t>PIP VALUE CONVERTER</t>
  </si>
  <si>
    <t>https://www.fxpro.co.uk/trading/calculators/pip</t>
  </si>
  <si>
    <t>PROFIT VALUE CONVERTER</t>
  </si>
  <si>
    <t>https://www.fxpro.co.uk/trading/calculators/profit</t>
  </si>
  <si>
    <t>FOREX PAIR CORRELATION</t>
  </si>
  <si>
    <t>https://www.myfxbook.com/forex-market/correlation</t>
  </si>
  <si>
    <t>Quote Pair</t>
  </si>
  <si>
    <t>Value Per 0.10 Lot Size Per Pip</t>
  </si>
  <si>
    <t>US30</t>
  </si>
  <si>
    <t>SPX500</t>
  </si>
  <si>
    <t>NAS</t>
  </si>
  <si>
    <t>EUR/USD</t>
  </si>
  <si>
    <t>GBP/USD</t>
  </si>
  <si>
    <t>AUD/JPY</t>
  </si>
  <si>
    <t>GBP/JPY</t>
  </si>
  <si>
    <t>Lot Size Formula</t>
  </si>
  <si>
    <t>https://www.myfxbook.com/es/forex-calculators/position-size</t>
  </si>
  <si>
    <t>Chart screenshot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</si>
</sst>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164" formatCode="#,##0.0000"/>
    <numFmt numFmtId="165" formatCode="mm/dd/yy"/>
    <numFmt numFmtId="166" formatCode="m/d/yy"/>
    <numFmt numFmtId="167" formatCode="&quot;$&quot;#,##0.00"/>
  </numFmts>
  <fonts count="26">
    <font>
      <sz val="11"/>
      <color theme="1"/>
      <name val="Calibri"/>
      <family val="2"/>
      <scheme val="minor"/>
    </font>
    <font>
      <b/>
      <sz val="14"/>
      <name val="Arial"/>
    </font>
    <font>
      <sz val="10"/>
      <name val="Arial"/>
    </font>
    <font>
      <sz val="12"/>
      <name val="Arial"/>
    </font>
    <font>
      <b/>
      <sz val="12"/>
      <name val="Arial"/>
    </font>
    <font>
      <i/>
      <sz val="10"/>
      <name val="Arial"/>
    </font>
    <font>
      <u/>
      <sz val="11"/>
      <color theme="10"/>
      <name val="Calibri"/>
      <family val="2"/>
      <scheme val="minor"/>
    </font>
    <font>
      <i/>
      <sz val="11"/>
      <name val="Arial"/>
    </font>
    <font>
      <b/>
      <sz val="10"/>
      <name val="Arial"/>
    </font>
    <font>
      <sz val="10"/>
      <name val="Arial"/>
      <family val="2"/>
    </font>
    <font>
      <sz val="10"/>
      <color rgb="FF000000"/>
      <name val="Arial"/>
      <family val="2"/>
    </font>
    <font>
      <b/>
      <sz val="20"/>
      <name val="Arial"/>
      <family val="2"/>
    </font>
    <font>
      <b/>
      <sz val="10"/>
      <name val="Arial"/>
      <family val="2"/>
    </font>
    <font>
      <b/>
      <sz val="10"/>
      <color rgb="FF000000"/>
      <name val="Arial"/>
      <family val="2"/>
    </font>
    <font>
      <b/>
      <sz val="11"/>
      <name val="Arial"/>
    </font>
    <font>
      <sz val="12"/>
      <color rgb="FFFF0000"/>
      <name val="Arial"/>
    </font>
    <font>
      <sz val="10"/>
      <color rgb="FF0000FF"/>
      <name val="Arial"/>
    </font>
    <font>
      <sz val="10"/>
      <color rgb="FF274E13"/>
      <name val="Arial"/>
    </font>
    <font>
      <b/>
      <sz val="10"/>
      <color rgb="FFFF0000"/>
      <name val="Arial"/>
    </font>
    <font>
      <b/>
      <sz val="10"/>
      <color rgb="FF0000FF"/>
      <name val="Arial"/>
    </font>
    <font>
      <i/>
      <sz val="12"/>
      <name val="Arial"/>
    </font>
    <font>
      <sz val="10"/>
      <color rgb="FFFF0000"/>
      <name val="Arial"/>
    </font>
    <font>
      <u/>
      <sz val="10"/>
      <color rgb="FF000000"/>
      <name val="Roboto"/>
    </font>
    <font>
      <sz val="11"/>
      <color rgb="FFFF0000"/>
      <name val="Inconsolata"/>
    </font>
    <font>
      <u/>
      <sz val="10"/>
      <color rgb="FF0000FF"/>
      <name val="Arial"/>
    </font>
    <font>
      <b/>
      <u/>
      <sz val="10"/>
      <name val="Arial"/>
    </font>
  </fonts>
  <fills count="14">
    <fill>
      <patternFill patternType="none"/>
    </fill>
    <fill>
      <patternFill patternType="gray125"/>
    </fill>
    <fill>
      <patternFill patternType="solid">
        <fgColor rgb="FF00FFFF"/>
        <bgColor rgb="FF00FFFF"/>
      </patternFill>
    </fill>
    <fill>
      <patternFill patternType="solid">
        <fgColor rgb="FF66FFFF"/>
        <bgColor indexed="64"/>
      </patternFill>
    </fill>
    <fill>
      <patternFill patternType="solid">
        <fgColor rgb="FFF3F3F3"/>
        <bgColor rgb="FFF3F3F3"/>
      </patternFill>
    </fill>
    <fill>
      <patternFill patternType="solid">
        <fgColor rgb="FFD9EAD3"/>
        <bgColor rgb="FFD9EAD3"/>
      </patternFill>
    </fill>
    <fill>
      <patternFill patternType="solid">
        <fgColor rgb="FFEFEFEF"/>
        <bgColor rgb="FFEFEFEF"/>
      </patternFill>
    </fill>
    <fill>
      <patternFill patternType="solid">
        <fgColor rgb="FFFBF9A8"/>
        <bgColor rgb="FFFBF9A8"/>
      </patternFill>
    </fill>
    <fill>
      <patternFill patternType="solid">
        <fgColor rgb="FF000000"/>
        <bgColor rgb="FF000000"/>
      </patternFill>
    </fill>
    <fill>
      <patternFill patternType="solid">
        <fgColor rgb="FFFFF2CC"/>
        <bgColor rgb="FFFFF2CC"/>
      </patternFill>
    </fill>
    <fill>
      <patternFill patternType="solid">
        <fgColor rgb="FFFFFFFF"/>
        <bgColor rgb="FFFFFFFF"/>
      </patternFill>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s>
  <borders count="12">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142">
    <xf numFmtId="0" fontId="0" fillId="0" borderId="0" xfId="0"/>
    <xf numFmtId="0" fontId="1" fillId="2" borderId="0" xfId="0" applyFont="1" applyFill="1"/>
    <xf numFmtId="0" fontId="2" fillId="0" borderId="0" xfId="0" applyFont="1"/>
    <xf numFmtId="0" fontId="3" fillId="0" borderId="0" xfId="0" applyFont="1"/>
    <xf numFmtId="0" fontId="0" fillId="3" borderId="0" xfId="0" applyFill="1"/>
    <xf numFmtId="0" fontId="4" fillId="0" borderId="0" xfId="0" applyFont="1"/>
    <xf numFmtId="0" fontId="5" fillId="0" borderId="0" xfId="0" applyFont="1"/>
    <xf numFmtId="0" fontId="0" fillId="0" borderId="0" xfId="0" applyAlignment="1">
      <alignment horizontal="center"/>
    </xf>
    <xf numFmtId="164" fontId="2" fillId="0" borderId="0" xfId="0" applyNumberFormat="1" applyFont="1" applyAlignment="1">
      <alignment horizontal="center"/>
    </xf>
    <xf numFmtId="0" fontId="2" fillId="0" borderId="1" xfId="0" applyFont="1" applyBorder="1"/>
    <xf numFmtId="0" fontId="2" fillId="0" borderId="0" xfId="0" applyFont="1" applyAlignment="1">
      <alignment horizontal="center"/>
    </xf>
    <xf numFmtId="0" fontId="2" fillId="0" borderId="2" xfId="0" applyFont="1" applyBorder="1"/>
    <xf numFmtId="0" fontId="2" fillId="0" borderId="2" xfId="0" applyFont="1" applyBorder="1" applyAlignment="1">
      <alignment horizontal="center"/>
    </xf>
    <xf numFmtId="0" fontId="8"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9" fillId="0" borderId="0" xfId="0" applyFont="1" applyAlignment="1">
      <alignment horizontal="center"/>
    </xf>
    <xf numFmtId="165" fontId="2" fillId="0" borderId="0" xfId="0" applyNumberFormat="1" applyFont="1"/>
    <xf numFmtId="10" fontId="2" fillId="0" borderId="0" xfId="0" applyNumberFormat="1" applyFont="1" applyAlignment="1">
      <alignment horizontal="center"/>
    </xf>
    <xf numFmtId="164" fontId="2" fillId="0" borderId="0" xfId="0" quotePrefix="1" applyNumberFormat="1" applyFont="1" applyAlignment="1">
      <alignment horizontal="center"/>
    </xf>
    <xf numFmtId="0" fontId="2" fillId="5" borderId="0" xfId="0" applyFont="1" applyFill="1" applyAlignment="1">
      <alignment horizontal="center"/>
    </xf>
    <xf numFmtId="6" fontId="0" fillId="0" borderId="0" xfId="0" applyNumberFormat="1" applyAlignment="1">
      <alignment horizontal="center"/>
    </xf>
    <xf numFmtId="0" fontId="6" fillId="0" borderId="0" xfId="1" applyAlignment="1"/>
    <xf numFmtId="164" fontId="9" fillId="0" borderId="0" xfId="0" applyNumberFormat="1" applyFont="1" applyAlignment="1">
      <alignment horizontal="center"/>
    </xf>
    <xf numFmtId="0" fontId="9" fillId="0" borderId="1" xfId="0" applyFont="1" applyBorder="1" applyAlignment="1">
      <alignment wrapText="1"/>
    </xf>
    <xf numFmtId="0" fontId="9" fillId="6" borderId="0" xfId="0" applyFont="1" applyFill="1" applyAlignment="1">
      <alignment horizontal="center"/>
    </xf>
    <xf numFmtId="0" fontId="10" fillId="0" borderId="0" xfId="0" applyFont="1"/>
    <xf numFmtId="6" fontId="9" fillId="0" borderId="0" xfId="0" applyNumberFormat="1" applyFont="1" applyAlignment="1">
      <alignment horizontal="center"/>
    </xf>
    <xf numFmtId="166" fontId="2" fillId="0" borderId="0" xfId="0" applyNumberFormat="1" applyFont="1"/>
    <xf numFmtId="0" fontId="10" fillId="0" borderId="0" xfId="0" applyFont="1" applyAlignment="1">
      <alignment horizontal="center"/>
    </xf>
    <xf numFmtId="0" fontId="9" fillId="0" borderId="1" xfId="0" applyFont="1" applyBorder="1"/>
    <xf numFmtId="9" fontId="2" fillId="0" borderId="0" xfId="0" applyNumberFormat="1" applyFont="1" applyAlignment="1">
      <alignment horizontal="center"/>
    </xf>
    <xf numFmtId="10" fontId="0" fillId="0" borderId="0" xfId="0" applyNumberFormat="1" applyAlignment="1">
      <alignment horizontal="center"/>
    </xf>
    <xf numFmtId="0" fontId="12" fillId="0" borderId="1" xfId="0" applyFont="1" applyBorder="1" applyAlignment="1">
      <alignment horizontal="center"/>
    </xf>
    <xf numFmtId="0" fontId="13" fillId="0" borderId="0" xfId="0" applyFont="1" applyAlignment="1">
      <alignment horizontal="center"/>
    </xf>
    <xf numFmtId="10" fontId="12" fillId="0" borderId="0" xfId="0" applyNumberFormat="1" applyFont="1" applyAlignment="1">
      <alignment horizontal="center"/>
    </xf>
    <xf numFmtId="6" fontId="13" fillId="0" borderId="0" xfId="0" applyNumberFormat="1" applyFont="1" applyAlignment="1">
      <alignment horizontal="center"/>
    </xf>
    <xf numFmtId="0" fontId="2" fillId="0" borderId="0" xfId="0" applyFont="1" applyAlignment="1">
      <alignment wrapText="1"/>
    </xf>
    <xf numFmtId="0" fontId="2" fillId="6" borderId="0" xfId="0" applyFont="1" applyFill="1"/>
    <xf numFmtId="0" fontId="2" fillId="4" borderId="0" xfId="0" applyFont="1" applyFill="1" applyAlignment="1">
      <alignment wrapText="1"/>
    </xf>
    <xf numFmtId="0" fontId="2" fillId="4" borderId="0" xfId="0" applyFont="1" applyFill="1"/>
    <xf numFmtId="0" fontId="2" fillId="6" borderId="2" xfId="0" applyFont="1" applyFill="1" applyBorder="1"/>
    <xf numFmtId="0" fontId="2" fillId="4" borderId="2" xfId="0" applyFont="1" applyFill="1" applyBorder="1" applyAlignment="1">
      <alignment wrapText="1"/>
    </xf>
    <xf numFmtId="0" fontId="2" fillId="4" borderId="2" xfId="0" applyFont="1" applyFill="1" applyBorder="1"/>
    <xf numFmtId="0" fontId="14" fillId="7" borderId="0" xfId="0" applyFont="1" applyFill="1"/>
    <xf numFmtId="0" fontId="3" fillId="7" borderId="0" xfId="0" applyFont="1" applyFill="1" applyAlignment="1">
      <alignment horizontal="center"/>
    </xf>
    <xf numFmtId="10" fontId="3" fillId="7" borderId="0" xfId="0" applyNumberFormat="1" applyFont="1" applyFill="1" applyAlignment="1">
      <alignment horizontal="center"/>
    </xf>
    <xf numFmtId="4" fontId="15" fillId="7" borderId="0" xfId="0" applyNumberFormat="1" applyFont="1" applyFill="1" applyAlignment="1">
      <alignment horizontal="center"/>
    </xf>
    <xf numFmtId="0" fontId="16" fillId="7" borderId="0" xfId="0" applyFont="1" applyFill="1" applyAlignment="1">
      <alignment horizontal="center"/>
    </xf>
    <xf numFmtId="0" fontId="17" fillId="7" borderId="1" xfId="0" applyFont="1" applyFill="1" applyBorder="1" applyAlignment="1">
      <alignment horizontal="center"/>
    </xf>
    <xf numFmtId="0" fontId="2" fillId="8" borderId="0" xfId="0" applyFont="1" applyFill="1"/>
    <xf numFmtId="0" fontId="8" fillId="7" borderId="4" xfId="0" applyFont="1" applyFill="1" applyBorder="1" applyAlignment="1">
      <alignment horizontal="left"/>
    </xf>
    <xf numFmtId="0" fontId="8" fillId="7" borderId="0" xfId="0" applyFont="1" applyFill="1" applyAlignment="1">
      <alignment horizontal="center"/>
    </xf>
    <xf numFmtId="10" fontId="18" fillId="7" borderId="0" xfId="0" applyNumberFormat="1" applyFont="1" applyFill="1" applyAlignment="1">
      <alignment horizontal="center"/>
    </xf>
    <xf numFmtId="0" fontId="19" fillId="7" borderId="0" xfId="0" applyFont="1" applyFill="1" applyAlignment="1">
      <alignment horizontal="center"/>
    </xf>
    <xf numFmtId="167" fontId="17" fillId="7" borderId="1" xfId="0" applyNumberFormat="1" applyFont="1" applyFill="1" applyBorder="1" applyAlignment="1">
      <alignment horizontal="center"/>
    </xf>
    <xf numFmtId="0" fontId="2" fillId="7" borderId="0" xfId="0" applyFont="1" applyFill="1"/>
    <xf numFmtId="0" fontId="8" fillId="7" borderId="4" xfId="0" applyFont="1" applyFill="1" applyBorder="1"/>
    <xf numFmtId="0" fontId="2" fillId="7" borderId="1" xfId="0" applyFont="1" applyFill="1" applyBorder="1"/>
    <xf numFmtId="0" fontId="2" fillId="7" borderId="4" xfId="0" applyFont="1" applyFill="1" applyBorder="1" applyAlignment="1">
      <alignment horizontal="left"/>
    </xf>
    <xf numFmtId="0" fontId="17" fillId="5" borderId="6" xfId="0" applyFont="1" applyFill="1" applyBorder="1" applyAlignment="1">
      <alignment horizontal="center"/>
    </xf>
    <xf numFmtId="167" fontId="17" fillId="5" borderId="8" xfId="0" applyNumberFormat="1" applyFont="1" applyFill="1" applyBorder="1" applyAlignment="1">
      <alignment horizontal="center"/>
    </xf>
    <xf numFmtId="0" fontId="2" fillId="5" borderId="5" xfId="0" applyFont="1" applyFill="1" applyBorder="1"/>
    <xf numFmtId="0" fontId="2" fillId="5" borderId="7" xfId="0" applyFont="1" applyFill="1" applyBorder="1"/>
    <xf numFmtId="0" fontId="2" fillId="5" borderId="6" xfId="0" applyFont="1" applyFill="1" applyBorder="1"/>
    <xf numFmtId="0" fontId="2" fillId="5" borderId="7" xfId="0" applyFont="1" applyFill="1" applyBorder="1" applyAlignment="1">
      <alignment horizontal="left"/>
    </xf>
    <xf numFmtId="0" fontId="2" fillId="6" borderId="9" xfId="0" applyFont="1" applyFill="1" applyBorder="1" applyAlignment="1">
      <alignment horizontal="center"/>
    </xf>
    <xf numFmtId="10" fontId="2" fillId="6" borderId="9" xfId="0" applyNumberFormat="1" applyFont="1" applyFill="1" applyBorder="1" applyAlignment="1">
      <alignment horizontal="center"/>
    </xf>
    <xf numFmtId="4" fontId="21" fillId="6" borderId="9" xfId="0" applyNumberFormat="1" applyFont="1" applyFill="1" applyBorder="1" applyAlignment="1">
      <alignment horizontal="center"/>
    </xf>
    <xf numFmtId="0" fontId="16" fillId="6" borderId="9" xfId="0" applyFont="1" applyFill="1" applyBorder="1" applyAlignment="1">
      <alignment horizontal="center"/>
    </xf>
    <xf numFmtId="0" fontId="17" fillId="9" borderId="8" xfId="0" applyFont="1" applyFill="1" applyBorder="1" applyAlignment="1">
      <alignment horizontal="center"/>
    </xf>
    <xf numFmtId="0" fontId="2" fillId="8" borderId="2" xfId="0" applyFont="1" applyFill="1" applyBorder="1" applyAlignment="1">
      <alignment horizontal="center"/>
    </xf>
    <xf numFmtId="0" fontId="2" fillId="6" borderId="10" xfId="0" applyFont="1" applyFill="1" applyBorder="1" applyAlignment="1">
      <alignment horizontal="center"/>
    </xf>
    <xf numFmtId="0" fontId="21" fillId="6" borderId="9" xfId="0" applyFont="1" applyFill="1" applyBorder="1" applyAlignment="1">
      <alignment horizontal="center"/>
    </xf>
    <xf numFmtId="167" fontId="17" fillId="6" borderId="3" xfId="0" applyNumberFormat="1" applyFont="1" applyFill="1" applyBorder="1" applyAlignment="1">
      <alignment horizontal="center"/>
    </xf>
    <xf numFmtId="0" fontId="2" fillId="6" borderId="8" xfId="0" applyFont="1" applyFill="1" applyBorder="1" applyAlignment="1">
      <alignment horizontal="center"/>
    </xf>
    <xf numFmtId="0" fontId="2" fillId="2" borderId="0" xfId="0" applyFont="1" applyFill="1" applyAlignment="1">
      <alignment horizontal="right"/>
    </xf>
    <xf numFmtId="167" fontId="2" fillId="2" borderId="0" xfId="0" applyNumberFormat="1" applyFont="1" applyFill="1" applyAlignment="1">
      <alignment horizontal="center"/>
    </xf>
    <xf numFmtId="0" fontId="2" fillId="2" borderId="0" xfId="0" applyFont="1" applyFill="1" applyAlignment="1">
      <alignment horizontal="center"/>
    </xf>
    <xf numFmtId="10" fontId="21" fillId="2" borderId="0" xfId="0" applyNumberFormat="1" applyFont="1" applyFill="1" applyAlignment="1">
      <alignment horizontal="center"/>
    </xf>
    <xf numFmtId="0" fontId="16" fillId="2" borderId="0" xfId="0" applyFont="1" applyFill="1" applyAlignment="1">
      <alignment horizontal="center"/>
    </xf>
    <xf numFmtId="167" fontId="17" fillId="2" borderId="1" xfId="0" applyNumberFormat="1"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right"/>
    </xf>
    <xf numFmtId="0" fontId="2" fillId="2" borderId="1" xfId="0" applyFont="1" applyFill="1" applyBorder="1" applyAlignment="1">
      <alignment horizontal="right"/>
    </xf>
    <xf numFmtId="0" fontId="2" fillId="4" borderId="0" xfId="0" applyFont="1" applyFill="1" applyAlignment="1">
      <alignment horizontal="center"/>
    </xf>
    <xf numFmtId="10" fontId="2" fillId="4" borderId="0" xfId="0" applyNumberFormat="1" applyFont="1" applyFill="1" applyAlignment="1">
      <alignment horizontal="center"/>
    </xf>
    <xf numFmtId="10" fontId="21" fillId="4" borderId="0" xfId="0" applyNumberFormat="1" applyFont="1" applyFill="1" applyAlignment="1">
      <alignment horizontal="center"/>
    </xf>
    <xf numFmtId="0" fontId="16" fillId="4" borderId="0" xfId="0" applyFont="1" applyFill="1" applyAlignment="1">
      <alignment horizontal="center"/>
    </xf>
    <xf numFmtId="0" fontId="17" fillId="4" borderId="1" xfId="0" applyFont="1" applyFill="1" applyBorder="1" applyAlignment="1">
      <alignment horizontal="center"/>
    </xf>
    <xf numFmtId="0" fontId="2" fillId="4" borderId="4" xfId="0" applyFont="1" applyFill="1" applyBorder="1" applyAlignment="1">
      <alignment horizontal="center"/>
    </xf>
    <xf numFmtId="167" fontId="17" fillId="4" borderId="1" xfId="0" applyNumberFormat="1" applyFont="1" applyFill="1" applyBorder="1" applyAlignment="1">
      <alignment horizontal="center"/>
    </xf>
    <xf numFmtId="0" fontId="2" fillId="4" borderId="4" xfId="0" applyFont="1" applyFill="1" applyBorder="1"/>
    <xf numFmtId="0" fontId="2" fillId="4" borderId="1" xfId="0" applyFont="1" applyFill="1" applyBorder="1"/>
    <xf numFmtId="0" fontId="22" fillId="4" borderId="4" xfId="0" applyFont="1" applyFill="1" applyBorder="1" applyAlignment="1">
      <alignment horizontal="left"/>
    </xf>
    <xf numFmtId="167" fontId="2" fillId="0" borderId="0" xfId="0" applyNumberFormat="1" applyFont="1" applyAlignment="1">
      <alignment horizontal="center"/>
    </xf>
    <xf numFmtId="167" fontId="21" fillId="0" borderId="0" xfId="0" applyNumberFormat="1" applyFont="1" applyAlignment="1">
      <alignment horizontal="center"/>
    </xf>
    <xf numFmtId="167" fontId="16" fillId="10" borderId="0" xfId="0" applyNumberFormat="1" applyFont="1" applyFill="1" applyAlignment="1">
      <alignment horizontal="center"/>
    </xf>
    <xf numFmtId="167" fontId="17" fillId="0" borderId="1" xfId="0" applyNumberFormat="1" applyFont="1" applyBorder="1" applyAlignment="1">
      <alignment horizontal="center"/>
    </xf>
    <xf numFmtId="0" fontId="2" fillId="0" borderId="4" xfId="0" applyFont="1" applyBorder="1" applyAlignment="1">
      <alignment horizontal="center"/>
    </xf>
    <xf numFmtId="167" fontId="23" fillId="10" borderId="0" xfId="0" applyNumberFormat="1" applyFont="1" applyFill="1" applyAlignment="1">
      <alignment horizontal="center"/>
    </xf>
    <xf numFmtId="0" fontId="16" fillId="0" borderId="0" xfId="0" applyFont="1" applyAlignment="1">
      <alignment horizontal="center"/>
    </xf>
    <xf numFmtId="0" fontId="2" fillId="0" borderId="4" xfId="0" applyFont="1" applyBorder="1"/>
    <xf numFmtId="0" fontId="2" fillId="0" borderId="4" xfId="0" applyFont="1" applyBorder="1" applyAlignment="1">
      <alignment horizontal="left"/>
    </xf>
    <xf numFmtId="0" fontId="24" fillId="0" borderId="4" xfId="0" applyFont="1" applyBorder="1" applyAlignment="1">
      <alignment horizontal="left"/>
    </xf>
    <xf numFmtId="2" fontId="2" fillId="0" borderId="4" xfId="0" applyNumberFormat="1" applyFont="1" applyBorder="1"/>
    <xf numFmtId="0" fontId="25" fillId="0" borderId="4" xfId="0" applyFont="1" applyBorder="1" applyAlignment="1">
      <alignment horizontal="left"/>
    </xf>
    <xf numFmtId="0" fontId="25" fillId="0" borderId="1" xfId="0" applyFont="1" applyBorder="1"/>
    <xf numFmtId="167" fontId="2" fillId="0" borderId="1" xfId="0" applyNumberFormat="1" applyFont="1" applyBorder="1"/>
    <xf numFmtId="9" fontId="2" fillId="0" borderId="0" xfId="0" applyNumberFormat="1" applyFont="1"/>
    <xf numFmtId="0" fontId="25" fillId="13" borderId="4" xfId="0" applyFont="1" applyFill="1" applyBorder="1"/>
    <xf numFmtId="0" fontId="24" fillId="0" borderId="4" xfId="0" applyFont="1" applyBorder="1"/>
    <xf numFmtId="0" fontId="2" fillId="0" borderId="11" xfId="0" applyFont="1" applyBorder="1"/>
    <xf numFmtId="10" fontId="21" fillId="0" borderId="0" xfId="0" applyNumberFormat="1" applyFont="1" applyAlignment="1">
      <alignment horizontal="center"/>
    </xf>
    <xf numFmtId="4" fontId="21" fillId="0" borderId="0" xfId="0" applyNumberFormat="1" applyFont="1" applyAlignment="1">
      <alignment horizontal="center"/>
    </xf>
    <xf numFmtId="0" fontId="16" fillId="10" borderId="0" xfId="0" applyFont="1" applyFill="1" applyAlignment="1">
      <alignment horizontal="center"/>
    </xf>
    <xf numFmtId="0" fontId="17" fillId="0" borderId="1" xfId="0" applyFont="1" applyBorder="1" applyAlignment="1">
      <alignment horizontal="center"/>
    </xf>
    <xf numFmtId="6" fontId="2" fillId="0" borderId="0" xfId="0" applyNumberFormat="1" applyFont="1" applyAlignment="1">
      <alignment horizontal="center"/>
    </xf>
    <xf numFmtId="0" fontId="0" fillId="0" borderId="0" xfId="0" applyNumberFormat="1" applyAlignment="1">
      <alignment horizontal="center"/>
    </xf>
    <xf numFmtId="0" fontId="2" fillId="0" borderId="2" xfId="0" applyNumberFormat="1" applyFont="1" applyBorder="1" applyAlignment="1">
      <alignment horizontal="center"/>
    </xf>
    <xf numFmtId="0" fontId="9" fillId="0" borderId="0" xfId="0" applyNumberFormat="1" applyFont="1" applyAlignment="1">
      <alignment horizontal="center"/>
    </xf>
    <xf numFmtId="0" fontId="11" fillId="0" borderId="0" xfId="0" applyNumberFormat="1" applyFont="1" applyAlignment="1">
      <alignment horizontal="center"/>
    </xf>
    <xf numFmtId="0" fontId="0" fillId="0" borderId="0" xfId="0" applyNumberFormat="1"/>
    <xf numFmtId="164" fontId="9" fillId="0" borderId="0" xfId="0" quotePrefix="1" applyNumberFormat="1" applyFont="1" applyAlignment="1">
      <alignment horizontal="center"/>
    </xf>
    <xf numFmtId="10" fontId="2" fillId="0" borderId="1" xfId="0" applyNumberFormat="1" applyFont="1" applyBorder="1" applyAlignment="1">
      <alignment horizontal="center"/>
    </xf>
    <xf numFmtId="10" fontId="0" fillId="0" borderId="0" xfId="0" applyNumberFormat="1"/>
    <xf numFmtId="0" fontId="9" fillId="0" borderId="0" xfId="0" applyFont="1" applyFill="1" applyBorder="1" applyAlignment="1">
      <alignment horizontal="center"/>
    </xf>
    <xf numFmtId="0" fontId="6" fillId="0" borderId="0" xfId="1"/>
    <xf numFmtId="0" fontId="0" fillId="0" borderId="0" xfId="0" applyAlignment="1">
      <alignment wrapText="1"/>
    </xf>
    <xf numFmtId="0" fontId="7" fillId="4" borderId="0" xfId="0" applyFont="1" applyFill="1" applyAlignment="1">
      <alignment horizontal="center"/>
    </xf>
    <xf numFmtId="0" fontId="0" fillId="0" borderId="0" xfId="0"/>
    <xf numFmtId="0" fontId="2" fillId="0" borderId="1" xfId="0" applyFont="1" applyBorder="1"/>
    <xf numFmtId="0" fontId="2" fillId="0" borderId="1" xfId="0" applyFont="1" applyBorder="1" applyAlignment="1">
      <alignment horizontal="center"/>
    </xf>
    <xf numFmtId="0" fontId="5" fillId="0" borderId="0" xfId="0" applyFont="1" applyAlignment="1">
      <alignment wrapText="1"/>
    </xf>
    <xf numFmtId="0" fontId="7" fillId="12" borderId="7" xfId="0" applyFont="1" applyFill="1" applyBorder="1" applyAlignment="1">
      <alignment horizontal="left"/>
    </xf>
    <xf numFmtId="0" fontId="2" fillId="0" borderId="5" xfId="0" applyFont="1" applyBorder="1"/>
    <xf numFmtId="0" fontId="2" fillId="0" borderId="6" xfId="0" applyFont="1" applyBorder="1"/>
    <xf numFmtId="0" fontId="20" fillId="5" borderId="5" xfId="0" applyFont="1" applyFill="1" applyBorder="1" applyAlignment="1">
      <alignment horizontal="center"/>
    </xf>
    <xf numFmtId="0" fontId="20" fillId="5" borderId="7" xfId="0" applyFont="1" applyFill="1" applyBorder="1" applyAlignment="1">
      <alignment horizontal="center"/>
    </xf>
    <xf numFmtId="0" fontId="7" fillId="6" borderId="7" xfId="0" applyFont="1" applyFill="1" applyBorder="1" applyAlignment="1">
      <alignment horizontal="center"/>
    </xf>
    <xf numFmtId="0" fontId="7" fillId="2" borderId="7" xfId="0" applyFont="1" applyFill="1" applyBorder="1" applyAlignment="1">
      <alignment horizontal="right"/>
    </xf>
    <xf numFmtId="0" fontId="7" fillId="11" borderId="7" xfId="0" applyFont="1" applyFill="1" applyBorder="1" applyAlignment="1">
      <alignment horizontal="left"/>
    </xf>
  </cellXfs>
  <cellStyles count="2">
    <cellStyle name="Hyperlink" xfId="1" builtinId="8"/>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RISK MGMT. GOALS. RESULTS-style" pivot="0" count="3" xr9:uid="{47552874-33FD-4BE4-A37B-8136C68FB4A8}">
      <tableStyleElement type="headerRow" dxfId="3"/>
      <tableStyleElement type="firstRowStripe" dxfId="2"/>
      <tableStyleElement type="secondRowStripe" dxfId="1"/>
    </tableStyle>
  </tableStyles>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3F8CFC-D8D1-4A27-AEC5-40CC78AE4B7D}" name="Table_1" displayName="Table_1" ref="A1:AC1" headerRowCount="0">
  <tableColumns count="29">
    <tableColumn id="1" xr3:uid="{11B2F3E3-4CB8-4FE5-8AF3-1CA1298C7A86}" name="Column1"/>
    <tableColumn id="2" xr3:uid="{B10683EA-60B6-42AC-ABE8-11B55098AEA5}" name="Column2"/>
    <tableColumn id="3" xr3:uid="{09EC44ED-6CF7-43B2-A895-CAD311730C55}" name="Column3"/>
    <tableColumn id="4" xr3:uid="{5A4D55A2-1573-409E-8376-DC30230B4F97}" name="Column4"/>
    <tableColumn id="5" xr3:uid="{BBC20F0E-5233-42EE-AB28-C4C98F84CCEB}" name="Column5"/>
    <tableColumn id="6" xr3:uid="{DEB370B1-3D37-4242-944D-EB48D3195824}" name="Column6"/>
    <tableColumn id="7" xr3:uid="{2262FF0F-E998-4F23-B0C9-E2A6B1D6BAC3}" name="Column7"/>
    <tableColumn id="8" xr3:uid="{4A345ADD-8A96-493D-ADCA-6FD9FB26CD10}" name="Column8"/>
    <tableColumn id="9" xr3:uid="{0F2D5153-95EB-4016-998F-DB6C56E08929}" name="Column9"/>
    <tableColumn id="10" xr3:uid="{82AD5AA1-2A62-4B7A-B8C7-93F9B08210D1}" name="Column10"/>
    <tableColumn id="11" xr3:uid="{B5525123-A9F7-45F7-9BDF-B2B7A4BBA7BD}" name="Column11"/>
    <tableColumn id="12" xr3:uid="{51BECCCB-B871-4CCB-B23E-58627DEBB5A9}" name="Column12"/>
    <tableColumn id="13" xr3:uid="{BC27AF6C-895B-4CF7-BCB2-62808660E22A}" name="Column13"/>
    <tableColumn id="14" xr3:uid="{1CCAF0D3-53F5-4773-98F8-3ECBAB50ABC6}" name="Column14"/>
    <tableColumn id="15" xr3:uid="{E5842D60-EC5C-4EA7-959A-13A8B44C3E07}" name="Column15"/>
    <tableColumn id="16" xr3:uid="{DD87FEDB-4286-4F0C-9605-EAA367C750FB}" name="Column16"/>
    <tableColumn id="17" xr3:uid="{AF0D02A9-D0E4-4100-8907-485986B93B31}" name="Column17"/>
    <tableColumn id="18" xr3:uid="{B1D2C10D-2077-4F1B-B282-AF483CBC9564}" name="Column18"/>
    <tableColumn id="19" xr3:uid="{ED414CD1-CB2D-460D-89FB-680782EEB832}" name="Column19"/>
    <tableColumn id="20" xr3:uid="{A3C3901F-EC0D-4CAC-9832-278F71AB5D62}" name="Column20"/>
    <tableColumn id="21" xr3:uid="{D7EDCD3E-5E95-4558-9937-6970DB65929F}" name="Column21"/>
    <tableColumn id="22" xr3:uid="{9FFA0F2A-A331-4227-B2BE-E624649D80DA}" name="Column22"/>
    <tableColumn id="23" xr3:uid="{6448764C-3AD3-4B49-9FED-C35BE789657B}" name="Column23"/>
    <tableColumn id="24" xr3:uid="{7C04CCF0-D1B4-4F0F-A931-4F48E7DDF63E}" name="Column24"/>
    <tableColumn id="25" xr3:uid="{E597B526-654F-47CB-AF40-B4B832002684}" name="Column25"/>
    <tableColumn id="26" xr3:uid="{D1556C22-BD41-437B-96C5-9B9CF20E6412}" name="Column26"/>
    <tableColumn id="27" xr3:uid="{B2CA5990-2E39-495E-B514-34827C190FE2}" name="Column27"/>
    <tableColumn id="28" xr3:uid="{DDC4CBFD-B394-46BE-ADFB-2298ABE8FAA6}" name="Column28"/>
    <tableColumn id="29" xr3:uid="{710023B3-35BF-4C9E-A3EB-AA52435368B4}" name="Column29"/>
  </tableColumns>
  <tableStyleInfo name="RISK MGMT. GOALS. RESUL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yfxbook.com/forex-market/correlation" TargetMode="External"/><Relationship Id="rId2" Type="http://schemas.openxmlformats.org/officeDocument/2006/relationships/hyperlink" Target="https://www.fxpro.co.uk/trading/calculators/profit" TargetMode="External"/><Relationship Id="rId1" Type="http://schemas.openxmlformats.org/officeDocument/2006/relationships/hyperlink" Target="https://www.fxpro.co.uk/trading/calculators/pip" TargetMode="External"/><Relationship Id="rId5" Type="http://schemas.openxmlformats.org/officeDocument/2006/relationships/table" Target="../tables/table1.xml"/><Relationship Id="rId4" Type="http://schemas.openxmlformats.org/officeDocument/2006/relationships/hyperlink" Target="https://www.myfxbook.com/es/forex-calculators/position-siz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51850-9E3C-4242-801B-D61F8D4DC01C}">
  <dimension ref="A1:S22"/>
  <sheetViews>
    <sheetView tabSelected="1" workbookViewId="0">
      <selection activeCell="B2" sqref="B2"/>
    </sheetView>
  </sheetViews>
  <sheetFormatPr defaultRowHeight="14.25"/>
  <sheetData>
    <row r="1" spans="1:19" ht="17.649999999999999">
      <c r="A1" s="1" t="s">
        <v>0</v>
      </c>
      <c r="B1" s="1"/>
      <c r="C1" s="4"/>
      <c r="D1" s="4"/>
      <c r="E1" s="4"/>
      <c r="F1" s="4"/>
      <c r="G1" s="4"/>
      <c r="H1" s="4"/>
      <c r="I1" s="4"/>
      <c r="J1" s="4"/>
      <c r="K1" s="4"/>
      <c r="L1" s="4"/>
      <c r="M1" s="4"/>
      <c r="N1" s="4"/>
      <c r="O1" s="4"/>
      <c r="P1" s="4"/>
      <c r="Q1" s="4"/>
      <c r="R1" s="4"/>
      <c r="S1" s="4"/>
    </row>
    <row r="3" spans="1:19" ht="15.4">
      <c r="A3" s="2" t="s">
        <v>1</v>
      </c>
      <c r="B3" s="3" t="s">
        <v>2</v>
      </c>
    </row>
    <row r="4" spans="1:19">
      <c r="A4" s="2" t="s">
        <v>3</v>
      </c>
      <c r="B4" s="2" t="s">
        <v>4</v>
      </c>
    </row>
    <row r="5" spans="1:19">
      <c r="A5" s="2" t="s">
        <v>5</v>
      </c>
      <c r="B5" s="2" t="s">
        <v>6</v>
      </c>
    </row>
    <row r="6" spans="1:19">
      <c r="A6" s="2" t="s">
        <v>7</v>
      </c>
      <c r="B6" s="2" t="s">
        <v>8</v>
      </c>
    </row>
    <row r="7" spans="1:19">
      <c r="A7" s="2" t="s">
        <v>9</v>
      </c>
      <c r="B7" s="2" t="s">
        <v>10</v>
      </c>
    </row>
    <row r="8" spans="1:19">
      <c r="A8" s="2" t="s">
        <v>11</v>
      </c>
      <c r="B8" s="2" t="s">
        <v>12</v>
      </c>
    </row>
    <row r="9" spans="1:19">
      <c r="A9" s="2" t="s">
        <v>13</v>
      </c>
      <c r="B9" s="2" t="s">
        <v>14</v>
      </c>
    </row>
    <row r="10" spans="1:19">
      <c r="A10" s="2" t="s">
        <v>15</v>
      </c>
      <c r="B10" s="2" t="s">
        <v>16</v>
      </c>
    </row>
    <row r="11" spans="1:19">
      <c r="A11" s="2" t="s">
        <v>17</v>
      </c>
      <c r="B11" s="2" t="s">
        <v>18</v>
      </c>
    </row>
    <row r="12" spans="1:19">
      <c r="A12" s="2" t="s">
        <v>19</v>
      </c>
      <c r="B12" s="2" t="s">
        <v>20</v>
      </c>
    </row>
    <row r="13" spans="1:19">
      <c r="A13" s="2" t="s">
        <v>21</v>
      </c>
      <c r="B13" s="2" t="s">
        <v>22</v>
      </c>
    </row>
    <row r="14" spans="1:19">
      <c r="A14" s="2" t="s">
        <v>23</v>
      </c>
      <c r="B14" s="2" t="s">
        <v>24</v>
      </c>
    </row>
    <row r="15" spans="1:19">
      <c r="A15" s="2" t="s">
        <v>25</v>
      </c>
      <c r="B15" s="2" t="s">
        <v>26</v>
      </c>
    </row>
    <row r="16" spans="1:19">
      <c r="A16" s="2" t="s">
        <v>27</v>
      </c>
      <c r="B16" s="2" t="s">
        <v>28</v>
      </c>
    </row>
    <row r="17" spans="1:2">
      <c r="A17" s="2" t="s">
        <v>29</v>
      </c>
      <c r="B17" s="2" t="s">
        <v>30</v>
      </c>
    </row>
    <row r="18" spans="1:2">
      <c r="A18" s="2" t="s">
        <v>31</v>
      </c>
      <c r="B18" s="2" t="s">
        <v>32</v>
      </c>
    </row>
    <row r="19" spans="1:2">
      <c r="A19" s="2" t="s">
        <v>33</v>
      </c>
      <c r="B19" s="2" t="s">
        <v>34</v>
      </c>
    </row>
    <row r="20" spans="1:2">
      <c r="A20" s="2" t="s">
        <v>35</v>
      </c>
      <c r="B20" s="2" t="s">
        <v>36</v>
      </c>
    </row>
    <row r="21" spans="1:2">
      <c r="A21" s="2" t="s">
        <v>37</v>
      </c>
      <c r="B21" s="2" t="s">
        <v>38</v>
      </c>
    </row>
    <row r="22" spans="1:2">
      <c r="A22" s="2" t="s">
        <v>39</v>
      </c>
      <c r="B22" s="2"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3F12-90F3-49B4-AE45-7DE2E5E208E1}">
  <dimension ref="A1:G8"/>
  <sheetViews>
    <sheetView workbookViewId="0">
      <selection activeCell="A32" sqref="A32"/>
    </sheetView>
  </sheetViews>
  <sheetFormatPr defaultRowHeight="14.25"/>
  <cols>
    <col min="1" max="1" width="40" customWidth="1"/>
    <col min="5" max="5" width="60.33203125" bestFit="1" customWidth="1"/>
  </cols>
  <sheetData>
    <row r="1" spans="1:7" ht="15.4">
      <c r="A1" s="5" t="s">
        <v>41</v>
      </c>
      <c r="B1" s="5"/>
      <c r="E1" s="2"/>
    </row>
    <row r="2" spans="1:7">
      <c r="A2" s="2" t="s">
        <v>42</v>
      </c>
    </row>
    <row r="3" spans="1:7" ht="15.4">
      <c r="A3" s="3"/>
      <c r="B3" s="6"/>
      <c r="C3" s="3"/>
      <c r="D3" s="6"/>
      <c r="G3" s="3"/>
    </row>
    <row r="4" spans="1:7" ht="15.4">
      <c r="A4" s="3" t="s">
        <v>43</v>
      </c>
      <c r="B4" s="3" t="s">
        <v>44</v>
      </c>
      <c r="D4" s="6"/>
      <c r="F4" s="3" t="s">
        <v>45</v>
      </c>
    </row>
    <row r="5" spans="1:7">
      <c r="A5" s="6" t="s">
        <v>46</v>
      </c>
      <c r="B5" s="6" t="s">
        <v>47</v>
      </c>
      <c r="F5" s="2" t="s">
        <v>48</v>
      </c>
    </row>
    <row r="6" spans="1:7">
      <c r="A6" s="2" t="s">
        <v>49</v>
      </c>
      <c r="B6" s="2" t="s">
        <v>49</v>
      </c>
      <c r="F6" s="2" t="s">
        <v>50</v>
      </c>
    </row>
    <row r="7" spans="1:7">
      <c r="F7" s="2" t="s">
        <v>51</v>
      </c>
    </row>
    <row r="8" spans="1:7">
      <c r="F8" s="2"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1E76-2A74-4EC6-9BAD-60F55C3D4601}">
  <dimension ref="A1:O33"/>
  <sheetViews>
    <sheetView zoomScale="90" zoomScaleNormal="90" workbookViewId="0">
      <selection activeCell="A5" sqref="A5"/>
    </sheetView>
  </sheetViews>
  <sheetFormatPr defaultRowHeight="14.25"/>
  <cols>
    <col min="1" max="1" width="18.9296875" customWidth="1"/>
    <col min="6" max="6" width="23.1328125" style="122" customWidth="1"/>
    <col min="7" max="7" width="40" bestFit="1" customWidth="1"/>
    <col min="8" max="9" width="17.46484375" bestFit="1" customWidth="1"/>
    <col min="10" max="10" width="15.59765625" style="125" bestFit="1" customWidth="1"/>
    <col min="11" max="11" width="15.59765625" bestFit="1" customWidth="1"/>
    <col min="12" max="12" width="64.19921875" bestFit="1" customWidth="1"/>
    <col min="13" max="13" width="44.73046875" bestFit="1" customWidth="1"/>
  </cols>
  <sheetData>
    <row r="1" spans="1:15" ht="15.4">
      <c r="A1" s="5" t="s">
        <v>53</v>
      </c>
      <c r="B1" s="7"/>
      <c r="C1" s="7"/>
      <c r="D1" s="7"/>
      <c r="E1" s="7"/>
      <c r="F1" s="118"/>
      <c r="G1" s="8"/>
      <c r="H1" s="9"/>
      <c r="I1" s="7"/>
      <c r="J1" s="124"/>
      <c r="K1" s="10"/>
      <c r="L1" s="7"/>
    </row>
    <row r="2" spans="1:15">
      <c r="A2" s="2" t="s">
        <v>54</v>
      </c>
      <c r="B2" s="7"/>
      <c r="C2" s="7"/>
      <c r="D2" s="7"/>
      <c r="E2" s="7"/>
      <c r="F2" s="118"/>
      <c r="G2" s="8"/>
      <c r="H2" s="9"/>
      <c r="I2" s="7"/>
      <c r="J2" s="124"/>
      <c r="K2" s="10"/>
      <c r="L2" s="7"/>
    </row>
    <row r="3" spans="1:15">
      <c r="A3" s="129" t="s">
        <v>55</v>
      </c>
      <c r="B3" s="130"/>
      <c r="C3" s="130"/>
      <c r="D3" s="130"/>
      <c r="E3" s="130"/>
      <c r="F3" s="130"/>
      <c r="G3" s="130"/>
      <c r="H3" s="131"/>
      <c r="I3" s="129" t="s">
        <v>56</v>
      </c>
      <c r="J3" s="132"/>
      <c r="K3" s="10"/>
      <c r="L3" s="7"/>
    </row>
    <row r="4" spans="1:15">
      <c r="A4" s="11" t="s">
        <v>57</v>
      </c>
      <c r="B4" s="12" t="s">
        <v>58</v>
      </c>
      <c r="C4" s="12" t="s">
        <v>59</v>
      </c>
      <c r="D4" s="12" t="s">
        <v>60</v>
      </c>
      <c r="E4" s="13" t="s">
        <v>61</v>
      </c>
      <c r="F4" s="119" t="s">
        <v>62</v>
      </c>
      <c r="G4" s="14" t="s">
        <v>63</v>
      </c>
      <c r="H4" s="12" t="s">
        <v>64</v>
      </c>
      <c r="I4" s="15" t="s">
        <v>65</v>
      </c>
      <c r="J4" s="18" t="s">
        <v>66</v>
      </c>
      <c r="K4" s="16" t="s">
        <v>67</v>
      </c>
      <c r="L4" s="2" t="s">
        <v>68</v>
      </c>
      <c r="M4" s="126" t="s">
        <v>115</v>
      </c>
      <c r="N4" s="2"/>
      <c r="O4" s="2"/>
    </row>
    <row r="5" spans="1:15">
      <c r="A5" s="17"/>
      <c r="B5" s="10"/>
      <c r="C5" s="10"/>
      <c r="D5" s="10"/>
      <c r="E5" s="31"/>
      <c r="F5" s="120"/>
      <c r="G5" s="123"/>
      <c r="H5" s="24"/>
      <c r="I5" s="20"/>
      <c r="J5" s="124"/>
      <c r="K5" s="117"/>
      <c r="L5" s="21"/>
      <c r="M5" s="127"/>
      <c r="N5" s="22"/>
      <c r="O5" s="22"/>
    </row>
    <row r="6" spans="1:15">
      <c r="A6" s="17"/>
      <c r="B6" s="7"/>
      <c r="C6" s="7"/>
      <c r="D6" s="7"/>
      <c r="E6" s="18"/>
      <c r="F6" s="120"/>
      <c r="G6" s="23"/>
      <c r="H6" s="24"/>
      <c r="I6" s="25"/>
      <c r="J6" s="124"/>
      <c r="K6" s="117"/>
      <c r="L6" s="21"/>
      <c r="M6" s="26"/>
      <c r="N6" s="22"/>
      <c r="O6" s="22"/>
    </row>
    <row r="7" spans="1:15">
      <c r="A7" s="17"/>
      <c r="B7" s="7"/>
      <c r="C7" s="7"/>
      <c r="D7" s="7"/>
      <c r="E7" s="18"/>
      <c r="F7" s="120"/>
      <c r="G7" s="19"/>
      <c r="H7" s="9"/>
      <c r="I7" s="7"/>
      <c r="J7" s="124"/>
      <c r="K7" s="18"/>
      <c r="L7" s="21"/>
      <c r="M7" s="26"/>
      <c r="O7" s="22"/>
    </row>
    <row r="8" spans="1:15">
      <c r="A8" s="17"/>
      <c r="B8" s="7"/>
      <c r="C8" s="7"/>
      <c r="D8" s="7"/>
      <c r="E8" s="18"/>
      <c r="F8" s="120"/>
      <c r="G8" s="8"/>
      <c r="H8" s="9"/>
      <c r="I8" s="7"/>
      <c r="J8" s="124"/>
      <c r="K8" s="18"/>
      <c r="L8" s="27"/>
      <c r="M8" s="26"/>
      <c r="N8" s="22"/>
      <c r="O8" s="22"/>
    </row>
    <row r="9" spans="1:15">
      <c r="A9" s="28"/>
      <c r="B9" s="7"/>
      <c r="C9" s="7"/>
      <c r="D9" s="7"/>
      <c r="E9" s="18"/>
      <c r="F9" s="120"/>
      <c r="G9" s="8"/>
      <c r="H9" s="9"/>
      <c r="I9" s="7"/>
      <c r="J9" s="124"/>
      <c r="K9" s="10"/>
      <c r="L9" s="21"/>
      <c r="M9" s="26"/>
      <c r="N9" s="22"/>
    </row>
    <row r="10" spans="1:15">
      <c r="A10" s="28"/>
      <c r="B10" s="7"/>
      <c r="C10" s="7"/>
      <c r="D10" s="7"/>
      <c r="E10" s="18"/>
      <c r="F10" s="120"/>
      <c r="G10" s="8"/>
      <c r="H10" s="9"/>
      <c r="I10" s="7"/>
      <c r="J10" s="124"/>
      <c r="K10" s="18"/>
      <c r="L10" s="21"/>
      <c r="M10" s="26"/>
      <c r="N10" s="22"/>
      <c r="O10" s="22"/>
    </row>
    <row r="11" spans="1:15">
      <c r="A11" s="28"/>
      <c r="B11" s="7"/>
      <c r="C11" s="7"/>
      <c r="D11" s="7"/>
      <c r="E11" s="18"/>
      <c r="F11" s="120"/>
      <c r="G11" s="8"/>
      <c r="H11" s="9"/>
      <c r="I11" s="7"/>
      <c r="J11" s="124"/>
      <c r="K11" s="18"/>
      <c r="L11" s="21"/>
      <c r="M11" s="26"/>
    </row>
    <row r="12" spans="1:15">
      <c r="A12" s="28"/>
      <c r="B12" s="29"/>
      <c r="C12" s="7"/>
      <c r="D12" s="7"/>
      <c r="E12" s="18"/>
      <c r="F12" s="120"/>
      <c r="G12" s="23"/>
      <c r="H12" s="30"/>
      <c r="I12" s="7"/>
      <c r="J12" s="124"/>
      <c r="K12" s="18"/>
      <c r="L12" s="21"/>
      <c r="M12" s="26"/>
      <c r="N12" s="22"/>
      <c r="O12" s="22"/>
    </row>
    <row r="13" spans="1:15">
      <c r="A13" s="28"/>
      <c r="B13" s="29"/>
      <c r="C13" s="7"/>
      <c r="D13" s="7"/>
      <c r="E13" s="18"/>
      <c r="F13" s="120"/>
      <c r="G13" s="8"/>
      <c r="H13" s="9"/>
      <c r="I13" s="7"/>
      <c r="J13" s="124"/>
      <c r="K13" s="18"/>
      <c r="L13" s="21"/>
      <c r="M13" s="26"/>
      <c r="O13" s="22"/>
    </row>
    <row r="14" spans="1:15">
      <c r="A14" s="28"/>
      <c r="B14" s="29"/>
      <c r="C14" s="29"/>
      <c r="D14" s="7"/>
      <c r="E14" s="18"/>
      <c r="F14" s="120"/>
      <c r="G14" s="8"/>
      <c r="H14" s="9"/>
      <c r="I14" s="7"/>
      <c r="J14" s="124"/>
      <c r="K14" s="31"/>
      <c r="L14" s="21"/>
      <c r="M14" s="26"/>
      <c r="O14" s="22"/>
    </row>
    <row r="15" spans="1:15">
      <c r="A15" s="28"/>
      <c r="B15" s="29"/>
      <c r="C15" s="29"/>
      <c r="D15" s="7"/>
      <c r="E15" s="18"/>
      <c r="F15" s="120"/>
      <c r="G15" s="8"/>
      <c r="H15" s="9"/>
      <c r="I15" s="7"/>
      <c r="J15" s="124"/>
      <c r="K15" s="18"/>
      <c r="L15" s="21"/>
      <c r="M15" s="26"/>
      <c r="O15" s="22"/>
    </row>
    <row r="16" spans="1:15">
      <c r="A16" s="28"/>
      <c r="B16" s="29"/>
      <c r="C16" s="29"/>
      <c r="D16" s="7"/>
      <c r="E16" s="18"/>
      <c r="F16" s="120"/>
      <c r="G16" s="8"/>
      <c r="H16" s="9"/>
      <c r="I16" s="7"/>
      <c r="J16" s="124"/>
      <c r="K16" s="18"/>
      <c r="L16" s="21"/>
      <c r="M16" s="26"/>
      <c r="O16" s="22"/>
    </row>
    <row r="17" spans="1:15">
      <c r="A17" s="28"/>
      <c r="B17" s="29"/>
      <c r="C17" s="29"/>
      <c r="D17" s="7"/>
      <c r="E17" s="18"/>
      <c r="F17" s="120"/>
      <c r="G17" s="8"/>
      <c r="H17" s="9"/>
      <c r="I17" s="7"/>
      <c r="J17" s="124"/>
      <c r="K17" s="18"/>
      <c r="L17" s="21"/>
      <c r="M17" s="26"/>
      <c r="O17" s="22"/>
    </row>
    <row r="18" spans="1:15">
      <c r="A18" s="28"/>
      <c r="B18" s="29"/>
      <c r="C18" s="29"/>
      <c r="D18" s="7"/>
      <c r="E18" s="18"/>
      <c r="F18" s="120"/>
      <c r="G18" s="8"/>
      <c r="H18" s="9"/>
      <c r="I18" s="7"/>
      <c r="J18" s="124"/>
      <c r="K18" s="18"/>
      <c r="L18" s="21"/>
      <c r="M18" s="26"/>
      <c r="O18" s="22"/>
    </row>
    <row r="19" spans="1:15">
      <c r="A19" s="28"/>
      <c r="B19" s="29"/>
      <c r="C19" s="29"/>
      <c r="D19" s="7"/>
      <c r="E19" s="18"/>
      <c r="F19" s="120"/>
      <c r="G19" s="8"/>
      <c r="H19" s="9"/>
      <c r="I19" s="7"/>
      <c r="J19" s="124"/>
      <c r="K19" s="32"/>
      <c r="L19" s="21"/>
      <c r="M19" s="26"/>
      <c r="O19" s="22"/>
    </row>
    <row r="20" spans="1:15">
      <c r="A20" s="28"/>
      <c r="B20" s="29"/>
      <c r="C20" s="29"/>
      <c r="D20" s="7"/>
      <c r="E20" s="18"/>
      <c r="F20" s="120"/>
      <c r="G20" s="8"/>
      <c r="H20" s="9"/>
      <c r="I20" s="7"/>
      <c r="J20" s="124"/>
      <c r="K20" s="31"/>
      <c r="L20" s="21"/>
      <c r="M20" s="26"/>
      <c r="O20" s="22"/>
    </row>
    <row r="21" spans="1:15">
      <c r="A21" s="28"/>
      <c r="B21" s="29"/>
      <c r="C21" s="29"/>
      <c r="D21" s="7"/>
      <c r="E21" s="32"/>
      <c r="F21" s="120"/>
      <c r="G21" s="8"/>
      <c r="H21" s="9"/>
      <c r="I21" s="7"/>
      <c r="J21" s="124"/>
      <c r="K21" s="18"/>
      <c r="L21" s="21"/>
      <c r="M21" s="26"/>
      <c r="O21" s="22"/>
    </row>
    <row r="22" spans="1:15">
      <c r="A22" s="28"/>
      <c r="B22" s="29"/>
      <c r="C22" s="29"/>
      <c r="D22" s="7"/>
      <c r="E22" s="18"/>
      <c r="F22" s="120"/>
      <c r="G22" s="8"/>
      <c r="H22" s="9"/>
      <c r="I22" s="7"/>
      <c r="J22" s="124"/>
      <c r="K22" s="32"/>
      <c r="L22" s="21"/>
      <c r="M22" s="26"/>
      <c r="N22" s="22"/>
      <c r="O22" s="22"/>
    </row>
    <row r="23" spans="1:15">
      <c r="A23" s="28"/>
      <c r="B23" s="29"/>
      <c r="C23" s="29"/>
      <c r="D23" s="7"/>
      <c r="E23" s="32"/>
      <c r="F23" s="120"/>
      <c r="G23" s="8"/>
      <c r="H23" s="9"/>
      <c r="I23" s="7"/>
      <c r="J23" s="124"/>
      <c r="K23" s="32"/>
      <c r="L23" s="21"/>
      <c r="M23" s="26"/>
      <c r="O23" s="22"/>
    </row>
    <row r="24" spans="1:15">
      <c r="B24" s="7"/>
      <c r="C24" s="7"/>
      <c r="D24" s="7"/>
      <c r="E24" s="7"/>
      <c r="F24" s="120"/>
      <c r="G24" s="8"/>
      <c r="H24" s="9"/>
      <c r="I24" s="7"/>
      <c r="J24" s="124"/>
      <c r="K24" s="10"/>
      <c r="L24" s="7"/>
    </row>
    <row r="25" spans="1:15">
      <c r="B25" s="7"/>
      <c r="C25" s="7"/>
      <c r="D25" s="7"/>
      <c r="E25" s="7"/>
      <c r="F25" s="120"/>
      <c r="G25" s="8"/>
      <c r="H25" s="9"/>
      <c r="I25" s="7"/>
      <c r="J25" s="124"/>
      <c r="K25" s="10"/>
      <c r="L25" s="7"/>
    </row>
    <row r="26" spans="1:15">
      <c r="B26" s="7"/>
      <c r="C26" s="7"/>
      <c r="D26" s="7"/>
      <c r="E26" s="7"/>
      <c r="F26" s="120"/>
      <c r="G26" s="8"/>
      <c r="H26" s="9"/>
      <c r="I26" s="7"/>
      <c r="J26" s="124"/>
      <c r="K26" s="10"/>
      <c r="L26" s="7"/>
    </row>
    <row r="27" spans="1:15">
      <c r="B27" s="7"/>
      <c r="C27" s="7"/>
      <c r="D27" s="7"/>
      <c r="E27" s="7"/>
      <c r="F27" s="120"/>
      <c r="G27" s="8"/>
      <c r="H27" s="9"/>
      <c r="I27" s="7"/>
      <c r="J27" s="124"/>
      <c r="K27" s="10"/>
      <c r="L27" s="7"/>
    </row>
    <row r="28" spans="1:15" ht="25.15">
      <c r="B28" s="7"/>
      <c r="C28" s="7"/>
      <c r="D28" s="7"/>
      <c r="E28" s="7"/>
      <c r="F28" s="121" t="s">
        <v>69</v>
      </c>
      <c r="G28" s="8"/>
      <c r="H28" s="9"/>
      <c r="I28" s="33" t="s">
        <v>70</v>
      </c>
      <c r="J28" s="35" t="s">
        <v>70</v>
      </c>
      <c r="K28" s="34" t="s">
        <v>70</v>
      </c>
    </row>
    <row r="29" spans="1:15">
      <c r="B29" s="7"/>
      <c r="C29" s="7"/>
      <c r="D29" s="7"/>
      <c r="E29" s="7"/>
      <c r="F29" s="120"/>
      <c r="G29" s="8"/>
      <c r="H29" s="9"/>
      <c r="I29" s="33">
        <f>SUM(I5:I26)</f>
        <v>0</v>
      </c>
      <c r="J29" s="35">
        <f>SUM(J5:J26)</f>
        <v>0</v>
      </c>
      <c r="K29" s="36">
        <f>SUM(K5:K27)</f>
        <v>0</v>
      </c>
    </row>
    <row r="30" spans="1:15">
      <c r="B30" s="7"/>
      <c r="C30" s="7"/>
      <c r="D30" s="7"/>
      <c r="E30" s="7"/>
      <c r="F30" s="120"/>
      <c r="G30" s="8"/>
      <c r="H30" s="9"/>
      <c r="I30" s="7"/>
      <c r="J30" s="124"/>
      <c r="K30" s="10"/>
      <c r="L30" s="7"/>
    </row>
    <row r="31" spans="1:15">
      <c r="B31" s="7"/>
      <c r="C31" s="7"/>
      <c r="D31" s="7"/>
      <c r="E31" s="7"/>
      <c r="F31" s="120"/>
      <c r="G31" s="8"/>
      <c r="H31" s="9"/>
      <c r="I31" s="7"/>
      <c r="J31" s="124"/>
      <c r="K31" s="10"/>
      <c r="L31" s="7"/>
    </row>
    <row r="32" spans="1:15">
      <c r="B32" s="7"/>
      <c r="C32" s="7"/>
      <c r="D32" s="7"/>
      <c r="E32" s="7"/>
      <c r="F32" s="120"/>
      <c r="G32" s="8"/>
      <c r="H32" s="9"/>
      <c r="I32" s="7"/>
      <c r="J32" s="124"/>
      <c r="K32" s="10"/>
      <c r="L32" s="7"/>
    </row>
    <row r="33" spans="2:12">
      <c r="B33" s="7"/>
      <c r="C33" s="7"/>
      <c r="D33" s="7"/>
      <c r="E33" s="7"/>
      <c r="F33" s="120"/>
      <c r="G33" s="8"/>
      <c r="H33" s="9"/>
      <c r="I33" s="7"/>
      <c r="J33" s="124"/>
      <c r="K33" s="10"/>
      <c r="L33" s="7"/>
    </row>
  </sheetData>
  <mergeCells count="2">
    <mergeCell ref="A3:H3"/>
    <mergeCell ref="I3:J3"/>
  </mergeCells>
  <conditionalFormatting sqref="E1:E33">
    <cfRule type="notContainsBlanks" dxfId="0" priority="1">
      <formula>LEN(TRIM(E1))&gt;0</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C8F7E-FD71-4F53-B1B2-A6FE8FC78BC9}">
  <dimension ref="A1:E6"/>
  <sheetViews>
    <sheetView zoomScale="70" zoomScaleNormal="70" workbookViewId="0">
      <selection activeCell="B46" sqref="B46"/>
    </sheetView>
  </sheetViews>
  <sheetFormatPr defaultRowHeight="14.25"/>
  <cols>
    <col min="1" max="1" width="13.9296875" customWidth="1"/>
    <col min="2" max="2" width="63.46484375" bestFit="1" customWidth="1"/>
    <col min="3" max="3" width="66.9296875" bestFit="1" customWidth="1"/>
    <col min="4" max="4" width="51.6640625" bestFit="1" customWidth="1"/>
    <col min="5" max="5" width="59.1328125" customWidth="1"/>
  </cols>
  <sheetData>
    <row r="1" spans="1:5" ht="15.4">
      <c r="A1" s="5" t="s">
        <v>71</v>
      </c>
      <c r="B1" s="37"/>
      <c r="C1" s="37"/>
      <c r="D1" s="37"/>
    </row>
    <row r="2" spans="1:5">
      <c r="A2" s="133" t="s">
        <v>72</v>
      </c>
      <c r="B2" s="130"/>
      <c r="C2" s="130"/>
      <c r="D2" s="130"/>
      <c r="E2" s="130"/>
    </row>
    <row r="3" spans="1:5">
      <c r="B3" s="37"/>
      <c r="C3" s="37"/>
      <c r="D3" s="37"/>
    </row>
    <row r="4" spans="1:5">
      <c r="A4" s="38" t="s">
        <v>73</v>
      </c>
      <c r="B4" s="39"/>
      <c r="C4" s="39"/>
      <c r="D4" s="39"/>
      <c r="E4" s="40"/>
    </row>
    <row r="5" spans="1:5">
      <c r="A5" s="41" t="s">
        <v>74</v>
      </c>
      <c r="B5" s="42" t="s">
        <v>75</v>
      </c>
      <c r="C5" s="42" t="s">
        <v>76</v>
      </c>
      <c r="D5" s="42" t="s">
        <v>77</v>
      </c>
      <c r="E5" s="43" t="s">
        <v>78</v>
      </c>
    </row>
    <row r="6" spans="1:5">
      <c r="B6" s="128"/>
      <c r="C6" s="128"/>
      <c r="D6" s="128"/>
    </row>
  </sheetData>
  <mergeCells count="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43A9-6B37-43A5-97CE-66D7B91D69A1}">
  <dimension ref="A1:AC470"/>
  <sheetViews>
    <sheetView zoomScale="60" zoomScaleNormal="60" workbookViewId="0">
      <selection activeCell="M41" sqref="M41"/>
    </sheetView>
  </sheetViews>
  <sheetFormatPr defaultRowHeight="14.25"/>
  <cols>
    <col min="2" max="2" width="17" bestFit="1" customWidth="1"/>
    <col min="3" max="3" width="9.53125" bestFit="1" customWidth="1"/>
    <col min="4" max="4" width="14.3984375" customWidth="1"/>
    <col min="5" max="5" width="14.3984375" bestFit="1" customWidth="1"/>
    <col min="6" max="6" width="13.6640625" bestFit="1" customWidth="1"/>
    <col min="8" max="8" width="9.06640625" customWidth="1"/>
    <col min="9" max="9" width="9.86328125" bestFit="1" customWidth="1"/>
    <col min="10" max="10" width="9.53125" bestFit="1" customWidth="1"/>
    <col min="11" max="11" width="12.6640625" bestFit="1" customWidth="1"/>
  </cols>
  <sheetData>
    <row r="1" spans="1:29" ht="15.4">
      <c r="A1" s="44" t="s">
        <v>79</v>
      </c>
      <c r="B1" s="45"/>
      <c r="C1" s="46"/>
      <c r="D1" s="47"/>
      <c r="E1" s="48"/>
      <c r="F1" s="49"/>
      <c r="G1" s="50"/>
      <c r="H1" s="51" t="s">
        <v>80</v>
      </c>
      <c r="I1" s="52"/>
      <c r="J1" s="52"/>
      <c r="K1" s="53"/>
      <c r="L1" s="54"/>
      <c r="M1" s="55"/>
      <c r="N1" s="56"/>
      <c r="O1" s="57"/>
      <c r="P1" s="56"/>
      <c r="Q1" s="56"/>
      <c r="R1" s="56"/>
      <c r="S1" s="56"/>
      <c r="T1" s="58"/>
      <c r="U1" s="56"/>
      <c r="V1" s="59"/>
      <c r="W1" s="58"/>
      <c r="X1" s="56"/>
      <c r="Y1" s="56"/>
      <c r="Z1" s="56"/>
      <c r="AA1" s="56"/>
      <c r="AB1" s="56"/>
      <c r="AC1" s="56"/>
    </row>
    <row r="2" spans="1:29" ht="15.4">
      <c r="A2" s="137" t="s">
        <v>81</v>
      </c>
      <c r="B2" s="135"/>
      <c r="C2" s="135"/>
      <c r="D2" s="135"/>
      <c r="E2" s="135"/>
      <c r="F2" s="60"/>
      <c r="G2" s="50"/>
      <c r="H2" s="138" t="s">
        <v>82</v>
      </c>
      <c r="I2" s="135"/>
      <c r="J2" s="135"/>
      <c r="K2" s="135"/>
      <c r="L2" s="136"/>
      <c r="M2" s="61"/>
      <c r="N2" s="62"/>
      <c r="O2" s="63"/>
      <c r="P2" s="62"/>
      <c r="Q2" s="62"/>
      <c r="R2" s="62"/>
      <c r="S2" s="62"/>
      <c r="T2" s="64"/>
      <c r="U2" s="62"/>
      <c r="V2" s="65"/>
      <c r="W2" s="64"/>
      <c r="X2" s="62"/>
      <c r="Y2" s="62"/>
      <c r="Z2" s="62"/>
      <c r="AA2" s="62"/>
      <c r="AB2" s="62"/>
      <c r="AC2" s="62"/>
    </row>
    <row r="3" spans="1:29">
      <c r="A3" s="66" t="s">
        <v>83</v>
      </c>
      <c r="B3" s="66" t="s">
        <v>84</v>
      </c>
      <c r="C3" s="67" t="s">
        <v>85</v>
      </c>
      <c r="D3" s="68" t="s">
        <v>86</v>
      </c>
      <c r="E3" s="69" t="s">
        <v>87</v>
      </c>
      <c r="F3" s="70" t="s">
        <v>88</v>
      </c>
      <c r="G3" s="71"/>
      <c r="H3" s="72" t="s">
        <v>83</v>
      </c>
      <c r="I3" s="66" t="s">
        <v>84</v>
      </c>
      <c r="J3" s="66" t="s">
        <v>85</v>
      </c>
      <c r="K3" s="73" t="s">
        <v>89</v>
      </c>
      <c r="L3" s="69" t="s">
        <v>90</v>
      </c>
      <c r="M3" s="74" t="s">
        <v>88</v>
      </c>
      <c r="N3" s="66"/>
      <c r="O3" s="139" t="s">
        <v>91</v>
      </c>
      <c r="P3" s="135"/>
      <c r="Q3" s="135"/>
      <c r="R3" s="135"/>
      <c r="S3" s="135"/>
      <c r="T3" s="136"/>
      <c r="U3" s="66"/>
      <c r="V3" s="72"/>
      <c r="W3" s="75"/>
      <c r="X3" s="66"/>
      <c r="Y3" s="66"/>
      <c r="Z3" s="66"/>
      <c r="AA3" s="66"/>
      <c r="AB3" s="66"/>
      <c r="AC3" s="66"/>
    </row>
    <row r="4" spans="1:29">
      <c r="A4" s="76"/>
      <c r="B4" s="77">
        <v>70000</v>
      </c>
      <c r="C4" s="78">
        <v>0.05</v>
      </c>
      <c r="D4" s="79">
        <v>0.01</v>
      </c>
      <c r="E4" s="80"/>
      <c r="F4" s="81"/>
      <c r="G4" s="76"/>
      <c r="H4" s="82"/>
      <c r="I4" s="77">
        <v>70000</v>
      </c>
      <c r="J4" s="78"/>
      <c r="K4" s="79">
        <v>0.01</v>
      </c>
      <c r="L4" s="80"/>
      <c r="M4" s="81"/>
      <c r="N4" s="76"/>
      <c r="O4" s="83" t="s">
        <v>92</v>
      </c>
      <c r="P4" s="76" t="s">
        <v>93</v>
      </c>
      <c r="Q4" s="76" t="s">
        <v>94</v>
      </c>
      <c r="R4" s="76" t="s">
        <v>95</v>
      </c>
      <c r="S4" s="76" t="s">
        <v>96</v>
      </c>
      <c r="T4" s="84" t="s">
        <v>97</v>
      </c>
      <c r="U4" s="76"/>
      <c r="V4" s="140" t="s">
        <v>98</v>
      </c>
      <c r="W4" s="135"/>
      <c r="X4" s="135"/>
      <c r="Y4" s="135"/>
      <c r="Z4" s="135"/>
      <c r="AA4" s="136"/>
      <c r="AB4" s="76"/>
      <c r="AC4" s="76"/>
    </row>
    <row r="5" spans="1:29">
      <c r="A5" s="40"/>
      <c r="B5" s="85"/>
      <c r="C5" s="86"/>
      <c r="D5" s="87"/>
      <c r="E5" s="88"/>
      <c r="F5" s="89"/>
      <c r="G5" s="50"/>
      <c r="H5" s="90"/>
      <c r="I5" s="85"/>
      <c r="J5" s="85"/>
      <c r="K5" s="87"/>
      <c r="L5" s="88"/>
      <c r="M5" s="91"/>
      <c r="N5" s="40"/>
      <c r="O5" s="92">
        <v>0</v>
      </c>
      <c r="P5" s="40">
        <v>0</v>
      </c>
      <c r="Q5" s="40">
        <v>0</v>
      </c>
      <c r="R5" s="40">
        <v>0</v>
      </c>
      <c r="S5" s="40">
        <v>0</v>
      </c>
      <c r="T5" s="93">
        <f t="shared" ref="T5" si="0">O5+P5+Q5+R5+S5</f>
        <v>0</v>
      </c>
      <c r="U5" s="40"/>
      <c r="V5" s="94" t="s">
        <v>99</v>
      </c>
      <c r="W5" s="93"/>
      <c r="X5" s="40"/>
      <c r="Y5" s="40"/>
      <c r="Z5" s="40"/>
      <c r="AA5" s="40"/>
      <c r="AB5" s="40"/>
      <c r="AC5" s="40"/>
    </row>
    <row r="6" spans="1:29">
      <c r="A6" s="2">
        <v>0</v>
      </c>
      <c r="B6" s="95">
        <f>B4</f>
        <v>70000</v>
      </c>
      <c r="C6" s="10"/>
      <c r="D6" s="96">
        <f t="shared" ref="D6:D252" si="1">B6*$D$4</f>
        <v>700</v>
      </c>
      <c r="E6" s="97">
        <f t="shared" ref="E6:E252" si="2">B6*$C$4</f>
        <v>3500</v>
      </c>
      <c r="F6" s="98"/>
      <c r="G6" s="50"/>
      <c r="H6" s="99">
        <v>0</v>
      </c>
      <c r="I6" s="95">
        <f>I4</f>
        <v>70000</v>
      </c>
      <c r="J6" s="18">
        <f t="shared" ref="J6:J194" si="3">L6/I6</f>
        <v>0</v>
      </c>
      <c r="K6" s="100">
        <f t="shared" ref="K6:K208" si="4">I6*$K$4</f>
        <v>700</v>
      </c>
      <c r="L6" s="101"/>
      <c r="M6" s="98"/>
      <c r="N6" s="2"/>
      <c r="O6" s="102"/>
      <c r="T6" s="9">
        <f>O6+P6+Q6+R6+S6</f>
        <v>0</v>
      </c>
      <c r="V6" s="103"/>
      <c r="W6" s="9"/>
    </row>
    <row r="7" spans="1:29">
      <c r="A7" s="2">
        <v>1</v>
      </c>
      <c r="B7" s="95">
        <f t="shared" ref="B7:B70" si="5">(B6+E6)+F$4</f>
        <v>73500</v>
      </c>
      <c r="C7" s="18">
        <f t="shared" ref="C7:C252" si="6">C$4</f>
        <v>0.05</v>
      </c>
      <c r="D7" s="96">
        <f t="shared" si="1"/>
        <v>735</v>
      </c>
      <c r="E7" s="97">
        <f t="shared" si="2"/>
        <v>3675</v>
      </c>
      <c r="F7" s="98"/>
      <c r="G7" s="50"/>
      <c r="H7" s="99">
        <v>1</v>
      </c>
      <c r="I7" s="95">
        <f t="shared" ref="I7:I70" si="7">(I6+L6)+M$4</f>
        <v>70000</v>
      </c>
      <c r="J7" s="18">
        <f t="shared" si="3"/>
        <v>0</v>
      </c>
      <c r="K7" s="100">
        <f t="shared" si="4"/>
        <v>700</v>
      </c>
      <c r="L7" s="101">
        <f>T7</f>
        <v>0</v>
      </c>
      <c r="M7" s="98"/>
      <c r="O7" s="102"/>
      <c r="T7" s="9">
        <f t="shared" ref="T7:T57" si="8">O7+P7+Q7+R7+S7</f>
        <v>0</v>
      </c>
      <c r="V7" s="141" t="s">
        <v>100</v>
      </c>
      <c r="W7" s="135"/>
      <c r="X7" s="135"/>
      <c r="Y7" s="135"/>
      <c r="Z7" s="135"/>
      <c r="AA7" s="136"/>
    </row>
    <row r="8" spans="1:29">
      <c r="A8">
        <f t="shared" ref="A8:A71" si="9">A7+1</f>
        <v>2</v>
      </c>
      <c r="B8" s="95">
        <f t="shared" si="5"/>
        <v>77175</v>
      </c>
      <c r="C8" s="18">
        <f t="shared" si="6"/>
        <v>0.05</v>
      </c>
      <c r="D8" s="96">
        <f t="shared" si="1"/>
        <v>771.75</v>
      </c>
      <c r="E8" s="97">
        <f t="shared" si="2"/>
        <v>3858.75</v>
      </c>
      <c r="F8" s="98"/>
      <c r="G8" s="50"/>
      <c r="H8" s="99">
        <v>2</v>
      </c>
      <c r="I8" s="95">
        <f t="shared" si="7"/>
        <v>70000</v>
      </c>
      <c r="J8" s="18">
        <f t="shared" si="3"/>
        <v>0</v>
      </c>
      <c r="K8" s="100">
        <f t="shared" si="4"/>
        <v>700</v>
      </c>
      <c r="L8" s="101">
        <f t="shared" ref="L8:L57" si="10">T8</f>
        <v>0</v>
      </c>
      <c r="M8" s="98"/>
      <c r="O8" s="102"/>
      <c r="T8" s="9">
        <f t="shared" si="8"/>
        <v>0</v>
      </c>
      <c r="V8" s="104" t="s">
        <v>101</v>
      </c>
      <c r="W8" s="9"/>
    </row>
    <row r="9" spans="1:29">
      <c r="A9">
        <f t="shared" si="9"/>
        <v>3</v>
      </c>
      <c r="B9" s="95">
        <f t="shared" si="5"/>
        <v>81033.75</v>
      </c>
      <c r="C9" s="18">
        <f t="shared" si="6"/>
        <v>0.05</v>
      </c>
      <c r="D9" s="96">
        <f t="shared" si="1"/>
        <v>810.33749999999998</v>
      </c>
      <c r="E9" s="97">
        <f t="shared" si="2"/>
        <v>4051.6875</v>
      </c>
      <c r="F9" s="98"/>
      <c r="G9" s="50"/>
      <c r="H9" s="99">
        <v>3</v>
      </c>
      <c r="I9" s="95">
        <f t="shared" si="7"/>
        <v>70000</v>
      </c>
      <c r="J9" s="18">
        <f t="shared" si="3"/>
        <v>0</v>
      </c>
      <c r="K9" s="100">
        <f t="shared" si="4"/>
        <v>700</v>
      </c>
      <c r="L9" s="101">
        <f t="shared" si="10"/>
        <v>0</v>
      </c>
      <c r="M9" s="98"/>
      <c r="O9" s="105"/>
      <c r="T9" s="9">
        <f t="shared" si="8"/>
        <v>0</v>
      </c>
      <c r="V9" s="103"/>
      <c r="W9" s="9"/>
    </row>
    <row r="10" spans="1:29">
      <c r="A10">
        <f t="shared" si="9"/>
        <v>4</v>
      </c>
      <c r="B10" s="95">
        <f t="shared" si="5"/>
        <v>85085.4375</v>
      </c>
      <c r="C10" s="18">
        <f t="shared" si="6"/>
        <v>0.05</v>
      </c>
      <c r="D10" s="96">
        <f t="shared" si="1"/>
        <v>850.854375</v>
      </c>
      <c r="E10" s="97">
        <f t="shared" si="2"/>
        <v>4254.2718750000004</v>
      </c>
      <c r="F10" s="98"/>
      <c r="G10" s="50"/>
      <c r="H10" s="99">
        <v>4</v>
      </c>
      <c r="I10" s="95">
        <f t="shared" si="7"/>
        <v>70000</v>
      </c>
      <c r="J10" s="18">
        <f t="shared" si="3"/>
        <v>0</v>
      </c>
      <c r="K10" s="100">
        <f t="shared" si="4"/>
        <v>700</v>
      </c>
      <c r="L10" s="101">
        <f t="shared" si="10"/>
        <v>0</v>
      </c>
      <c r="M10" s="98"/>
      <c r="O10" s="102"/>
      <c r="T10" s="9">
        <f t="shared" si="8"/>
        <v>0</v>
      </c>
      <c r="V10" s="134" t="s">
        <v>102</v>
      </c>
      <c r="W10" s="135"/>
      <c r="X10" s="135"/>
      <c r="Y10" s="135"/>
      <c r="Z10" s="135"/>
      <c r="AA10" s="136"/>
    </row>
    <row r="11" spans="1:29">
      <c r="A11">
        <f t="shared" si="9"/>
        <v>5</v>
      </c>
      <c r="B11" s="95">
        <f t="shared" si="5"/>
        <v>89339.709375000006</v>
      </c>
      <c r="C11" s="18">
        <f t="shared" si="6"/>
        <v>0.05</v>
      </c>
      <c r="D11" s="96">
        <f t="shared" si="1"/>
        <v>893.39709375000007</v>
      </c>
      <c r="E11" s="97">
        <f t="shared" si="2"/>
        <v>4466.9854687500001</v>
      </c>
      <c r="F11" s="98"/>
      <c r="G11" s="50"/>
      <c r="H11" s="99">
        <v>5</v>
      </c>
      <c r="I11" s="95">
        <f t="shared" si="7"/>
        <v>70000</v>
      </c>
      <c r="J11" s="18">
        <f t="shared" si="3"/>
        <v>0</v>
      </c>
      <c r="K11" s="100">
        <f t="shared" si="4"/>
        <v>700</v>
      </c>
      <c r="L11" s="101">
        <f t="shared" si="10"/>
        <v>0</v>
      </c>
      <c r="M11" s="98"/>
      <c r="O11" s="102"/>
      <c r="T11" s="9">
        <f t="shared" si="8"/>
        <v>0</v>
      </c>
      <c r="V11" s="104" t="s">
        <v>103</v>
      </c>
      <c r="W11" s="9"/>
    </row>
    <row r="12" spans="1:29">
      <c r="A12">
        <f t="shared" si="9"/>
        <v>6</v>
      </c>
      <c r="B12" s="95">
        <f t="shared" si="5"/>
        <v>93806.69484375001</v>
      </c>
      <c r="C12" s="18">
        <f t="shared" si="6"/>
        <v>0.05</v>
      </c>
      <c r="D12" s="96">
        <f t="shared" si="1"/>
        <v>938.06694843750017</v>
      </c>
      <c r="E12" s="97">
        <f t="shared" si="2"/>
        <v>4690.3347421875005</v>
      </c>
      <c r="F12" s="98"/>
      <c r="G12" s="50"/>
      <c r="H12" s="99">
        <v>6</v>
      </c>
      <c r="I12" s="95">
        <f t="shared" si="7"/>
        <v>70000</v>
      </c>
      <c r="J12" s="18">
        <f t="shared" si="3"/>
        <v>0</v>
      </c>
      <c r="K12" s="100">
        <f t="shared" si="4"/>
        <v>700</v>
      </c>
      <c r="L12" s="101">
        <f t="shared" si="10"/>
        <v>0</v>
      </c>
      <c r="M12" s="98"/>
      <c r="O12" s="102"/>
      <c r="T12" s="9">
        <f t="shared" si="8"/>
        <v>0</v>
      </c>
      <c r="V12" s="103"/>
      <c r="W12" s="9"/>
    </row>
    <row r="13" spans="1:29">
      <c r="A13">
        <f t="shared" si="9"/>
        <v>7</v>
      </c>
      <c r="B13" s="95">
        <f t="shared" si="5"/>
        <v>98497.029585937504</v>
      </c>
      <c r="C13" s="18">
        <f t="shared" si="6"/>
        <v>0.05</v>
      </c>
      <c r="D13" s="96">
        <f t="shared" si="1"/>
        <v>984.97029585937503</v>
      </c>
      <c r="E13" s="97">
        <f t="shared" si="2"/>
        <v>4924.8514792968754</v>
      </c>
      <c r="F13" s="98"/>
      <c r="G13" s="50"/>
      <c r="H13" s="99">
        <v>7</v>
      </c>
      <c r="I13" s="95">
        <f t="shared" si="7"/>
        <v>70000</v>
      </c>
      <c r="J13" s="18">
        <f t="shared" si="3"/>
        <v>0</v>
      </c>
      <c r="K13" s="100">
        <f t="shared" si="4"/>
        <v>700</v>
      </c>
      <c r="L13" s="101">
        <f t="shared" si="10"/>
        <v>0</v>
      </c>
      <c r="M13" s="98"/>
      <c r="O13" s="102"/>
      <c r="T13" s="9">
        <f t="shared" si="8"/>
        <v>0</v>
      </c>
      <c r="V13" s="106" t="s">
        <v>104</v>
      </c>
      <c r="W13" s="107" t="s">
        <v>105</v>
      </c>
    </row>
    <row r="14" spans="1:29">
      <c r="A14">
        <f t="shared" si="9"/>
        <v>8</v>
      </c>
      <c r="B14" s="95">
        <f t="shared" si="5"/>
        <v>103421.88106523438</v>
      </c>
      <c r="C14" s="18">
        <f t="shared" si="6"/>
        <v>0.05</v>
      </c>
      <c r="D14" s="96">
        <f t="shared" si="1"/>
        <v>1034.2188106523438</v>
      </c>
      <c r="E14" s="97">
        <f t="shared" si="2"/>
        <v>5171.0940532617196</v>
      </c>
      <c r="F14" s="98"/>
      <c r="G14" s="50"/>
      <c r="H14" s="99">
        <v>8</v>
      </c>
      <c r="I14" s="95">
        <f t="shared" si="7"/>
        <v>70000</v>
      </c>
      <c r="J14" s="18">
        <f t="shared" si="3"/>
        <v>0</v>
      </c>
      <c r="K14" s="100">
        <f t="shared" si="4"/>
        <v>700</v>
      </c>
      <c r="L14" s="101">
        <f t="shared" si="10"/>
        <v>0</v>
      </c>
      <c r="M14" s="98"/>
      <c r="O14" s="102"/>
      <c r="T14" s="9">
        <f t="shared" si="8"/>
        <v>0</v>
      </c>
      <c r="V14" s="103" t="s">
        <v>106</v>
      </c>
      <c r="W14" s="9"/>
    </row>
    <row r="15" spans="1:29">
      <c r="A15">
        <f t="shared" si="9"/>
        <v>9</v>
      </c>
      <c r="B15" s="95">
        <f t="shared" si="5"/>
        <v>108592.97511849611</v>
      </c>
      <c r="C15" s="18">
        <f t="shared" si="6"/>
        <v>0.05</v>
      </c>
      <c r="D15" s="96">
        <f t="shared" si="1"/>
        <v>1085.9297511849611</v>
      </c>
      <c r="E15" s="97">
        <f t="shared" si="2"/>
        <v>5429.6487559248053</v>
      </c>
      <c r="F15" s="98"/>
      <c r="G15" s="50"/>
      <c r="H15" s="99">
        <v>9</v>
      </c>
      <c r="I15" s="95">
        <f t="shared" si="7"/>
        <v>70000</v>
      </c>
      <c r="J15" s="18">
        <f t="shared" si="3"/>
        <v>0</v>
      </c>
      <c r="K15" s="100">
        <f t="shared" si="4"/>
        <v>700</v>
      </c>
      <c r="L15" s="101">
        <f t="shared" si="10"/>
        <v>0</v>
      </c>
      <c r="M15" s="98"/>
      <c r="O15" s="102"/>
      <c r="T15" s="9">
        <f t="shared" si="8"/>
        <v>0</v>
      </c>
      <c r="V15" s="103" t="s">
        <v>107</v>
      </c>
      <c r="W15" s="108"/>
      <c r="AB15" s="109"/>
    </row>
    <row r="16" spans="1:29">
      <c r="A16">
        <f t="shared" si="9"/>
        <v>10</v>
      </c>
      <c r="B16" s="95">
        <f t="shared" si="5"/>
        <v>114022.62387442091</v>
      </c>
      <c r="C16" s="18">
        <f t="shared" si="6"/>
        <v>0.05</v>
      </c>
      <c r="D16" s="96">
        <f t="shared" si="1"/>
        <v>1140.2262387442092</v>
      </c>
      <c r="E16" s="97">
        <f t="shared" si="2"/>
        <v>5701.1311937210457</v>
      </c>
      <c r="F16" s="98"/>
      <c r="G16" s="50"/>
      <c r="H16" s="99">
        <v>10</v>
      </c>
      <c r="I16" s="95">
        <f t="shared" si="7"/>
        <v>70000</v>
      </c>
      <c r="J16" s="18">
        <f t="shared" si="3"/>
        <v>0</v>
      </c>
      <c r="K16" s="100">
        <f t="shared" si="4"/>
        <v>700</v>
      </c>
      <c r="L16" s="101">
        <f t="shared" si="10"/>
        <v>0</v>
      </c>
      <c r="M16" s="98"/>
      <c r="O16" s="102"/>
      <c r="T16" s="9">
        <f t="shared" si="8"/>
        <v>0</v>
      </c>
      <c r="V16" s="103" t="s">
        <v>108</v>
      </c>
      <c r="W16" s="9"/>
      <c r="AB16" s="109"/>
    </row>
    <row r="17" spans="1:28">
      <c r="A17">
        <f t="shared" si="9"/>
        <v>11</v>
      </c>
      <c r="B17" s="95">
        <f t="shared" si="5"/>
        <v>119723.75506814195</v>
      </c>
      <c r="C17" s="18">
        <f t="shared" si="6"/>
        <v>0.05</v>
      </c>
      <c r="D17" s="96">
        <f t="shared" si="1"/>
        <v>1197.2375506814196</v>
      </c>
      <c r="E17" s="97">
        <f t="shared" si="2"/>
        <v>5986.1877534070982</v>
      </c>
      <c r="F17" s="98"/>
      <c r="G17" s="50"/>
      <c r="H17" s="99">
        <v>11</v>
      </c>
      <c r="I17" s="95">
        <f t="shared" si="7"/>
        <v>70000</v>
      </c>
      <c r="J17" s="18">
        <f t="shared" si="3"/>
        <v>0</v>
      </c>
      <c r="K17" s="100">
        <f t="shared" si="4"/>
        <v>700</v>
      </c>
      <c r="L17" s="101">
        <f t="shared" si="10"/>
        <v>0</v>
      </c>
      <c r="M17" s="98"/>
      <c r="O17" s="102"/>
      <c r="T17" s="9">
        <f t="shared" si="8"/>
        <v>0</v>
      </c>
      <c r="V17" s="103" t="s">
        <v>109</v>
      </c>
      <c r="W17" s="9"/>
      <c r="AB17" s="109"/>
    </row>
    <row r="18" spans="1:28">
      <c r="A18">
        <f t="shared" si="9"/>
        <v>12</v>
      </c>
      <c r="B18" s="95">
        <f t="shared" si="5"/>
        <v>125709.94282154905</v>
      </c>
      <c r="C18" s="18">
        <f t="shared" si="6"/>
        <v>0.05</v>
      </c>
      <c r="D18" s="96">
        <f t="shared" si="1"/>
        <v>1257.0994282154904</v>
      </c>
      <c r="E18" s="97">
        <f t="shared" si="2"/>
        <v>6285.4971410774524</v>
      </c>
      <c r="F18" s="98"/>
      <c r="G18" s="50"/>
      <c r="H18" s="99">
        <v>12</v>
      </c>
      <c r="I18" s="95">
        <f t="shared" si="7"/>
        <v>70000</v>
      </c>
      <c r="J18" s="18">
        <f t="shared" si="3"/>
        <v>0</v>
      </c>
      <c r="K18" s="100">
        <f t="shared" si="4"/>
        <v>700</v>
      </c>
      <c r="L18" s="101">
        <f t="shared" si="10"/>
        <v>0</v>
      </c>
      <c r="M18" s="98"/>
      <c r="O18" s="102"/>
      <c r="T18" s="9">
        <f t="shared" si="8"/>
        <v>0</v>
      </c>
      <c r="V18" s="103" t="s">
        <v>110</v>
      </c>
      <c r="W18" s="9"/>
      <c r="AB18" s="109"/>
    </row>
    <row r="19" spans="1:28">
      <c r="A19">
        <f t="shared" si="9"/>
        <v>13</v>
      </c>
      <c r="B19" s="95">
        <f t="shared" si="5"/>
        <v>131995.43996262649</v>
      </c>
      <c r="C19" s="18">
        <f t="shared" si="6"/>
        <v>0.05</v>
      </c>
      <c r="D19" s="96">
        <f t="shared" si="1"/>
        <v>1319.9543996262651</v>
      </c>
      <c r="E19" s="97">
        <f t="shared" si="2"/>
        <v>6599.7719981313248</v>
      </c>
      <c r="F19" s="98"/>
      <c r="G19" s="50"/>
      <c r="H19" s="99">
        <v>13</v>
      </c>
      <c r="I19" s="95">
        <f t="shared" si="7"/>
        <v>70000</v>
      </c>
      <c r="J19" s="18">
        <f t="shared" si="3"/>
        <v>0</v>
      </c>
      <c r="K19" s="100">
        <f t="shared" si="4"/>
        <v>700</v>
      </c>
      <c r="L19" s="101">
        <f t="shared" si="10"/>
        <v>0</v>
      </c>
      <c r="M19" s="98"/>
      <c r="O19" s="102"/>
      <c r="T19" s="9">
        <f t="shared" si="8"/>
        <v>0</v>
      </c>
      <c r="V19" s="103" t="s">
        <v>111</v>
      </c>
      <c r="W19" s="9"/>
    </row>
    <row r="20" spans="1:28">
      <c r="A20">
        <f t="shared" si="9"/>
        <v>14</v>
      </c>
      <c r="B20" s="95">
        <f t="shared" si="5"/>
        <v>138595.21196075782</v>
      </c>
      <c r="C20" s="18">
        <f t="shared" si="6"/>
        <v>0.05</v>
      </c>
      <c r="D20" s="96">
        <f t="shared" si="1"/>
        <v>1385.9521196075782</v>
      </c>
      <c r="E20" s="97">
        <f t="shared" si="2"/>
        <v>6929.7605980378912</v>
      </c>
      <c r="F20" s="98"/>
      <c r="G20" s="50"/>
      <c r="H20" s="99">
        <v>14</v>
      </c>
      <c r="I20" s="95">
        <f t="shared" si="7"/>
        <v>70000</v>
      </c>
      <c r="J20" s="18">
        <f t="shared" si="3"/>
        <v>0</v>
      </c>
      <c r="K20" s="100">
        <f t="shared" si="4"/>
        <v>700</v>
      </c>
      <c r="L20" s="101">
        <f t="shared" si="10"/>
        <v>0</v>
      </c>
      <c r="M20" s="98"/>
      <c r="O20" s="102"/>
      <c r="T20" s="9">
        <f t="shared" si="8"/>
        <v>0</v>
      </c>
      <c r="V20" s="103" t="s">
        <v>112</v>
      </c>
      <c r="W20" s="9"/>
    </row>
    <row r="21" spans="1:28">
      <c r="A21">
        <f t="shared" si="9"/>
        <v>15</v>
      </c>
      <c r="B21" s="95">
        <f t="shared" si="5"/>
        <v>145524.97255879571</v>
      </c>
      <c r="C21" s="18">
        <f t="shared" si="6"/>
        <v>0.05</v>
      </c>
      <c r="D21" s="96">
        <f t="shared" si="1"/>
        <v>1455.2497255879571</v>
      </c>
      <c r="E21" s="97">
        <f t="shared" si="2"/>
        <v>7276.2486279397854</v>
      </c>
      <c r="F21" s="98"/>
      <c r="G21" s="50"/>
      <c r="H21" s="99">
        <v>15</v>
      </c>
      <c r="I21" s="95">
        <f t="shared" si="7"/>
        <v>70000</v>
      </c>
      <c r="J21" s="18">
        <f t="shared" si="3"/>
        <v>0</v>
      </c>
      <c r="K21" s="100">
        <f t="shared" si="4"/>
        <v>700</v>
      </c>
      <c r="L21" s="101">
        <f t="shared" si="10"/>
        <v>0</v>
      </c>
      <c r="M21" s="98"/>
      <c r="O21" s="102"/>
      <c r="T21" s="9">
        <f t="shared" si="8"/>
        <v>0</v>
      </c>
      <c r="V21" s="110" t="s">
        <v>113</v>
      </c>
      <c r="W21" s="9"/>
    </row>
    <row r="22" spans="1:28">
      <c r="A22">
        <f t="shared" si="9"/>
        <v>16</v>
      </c>
      <c r="B22" s="95">
        <f t="shared" si="5"/>
        <v>152801.22118673549</v>
      </c>
      <c r="C22" s="18">
        <f t="shared" si="6"/>
        <v>0.05</v>
      </c>
      <c r="D22" s="96">
        <f t="shared" si="1"/>
        <v>1528.0122118673551</v>
      </c>
      <c r="E22" s="97">
        <f t="shared" si="2"/>
        <v>7640.0610593367746</v>
      </c>
      <c r="F22" s="98"/>
      <c r="G22" s="50"/>
      <c r="H22" s="99">
        <v>16</v>
      </c>
      <c r="I22" s="95">
        <f t="shared" si="7"/>
        <v>70000</v>
      </c>
      <c r="J22" s="18">
        <f t="shared" si="3"/>
        <v>0</v>
      </c>
      <c r="K22" s="100">
        <f t="shared" si="4"/>
        <v>700</v>
      </c>
      <c r="L22" s="101">
        <f t="shared" si="10"/>
        <v>0</v>
      </c>
      <c r="M22" s="98"/>
      <c r="O22" s="102"/>
      <c r="T22" s="9">
        <f t="shared" si="8"/>
        <v>0</v>
      </c>
      <c r="V22" s="111" t="s">
        <v>114</v>
      </c>
      <c r="W22" s="9"/>
    </row>
    <row r="23" spans="1:28">
      <c r="A23">
        <f t="shared" si="9"/>
        <v>17</v>
      </c>
      <c r="B23" s="95">
        <f t="shared" si="5"/>
        <v>160441.28224607225</v>
      </c>
      <c r="C23" s="18">
        <f t="shared" si="6"/>
        <v>0.05</v>
      </c>
      <c r="D23" s="96">
        <f t="shared" si="1"/>
        <v>1604.4128224607225</v>
      </c>
      <c r="E23" s="97">
        <f t="shared" si="2"/>
        <v>8022.064112303613</v>
      </c>
      <c r="F23" s="98"/>
      <c r="G23" s="50"/>
      <c r="H23" s="99">
        <v>17</v>
      </c>
      <c r="I23" s="95">
        <f t="shared" si="7"/>
        <v>70000</v>
      </c>
      <c r="J23" s="18">
        <f t="shared" si="3"/>
        <v>0</v>
      </c>
      <c r="K23" s="100">
        <f t="shared" si="4"/>
        <v>700</v>
      </c>
      <c r="L23" s="101">
        <f t="shared" si="10"/>
        <v>0</v>
      </c>
      <c r="M23" s="98"/>
      <c r="O23" s="102"/>
      <c r="T23" s="9">
        <f t="shared" si="8"/>
        <v>0</v>
      </c>
      <c r="V23" s="103"/>
      <c r="W23" s="9"/>
    </row>
    <row r="24" spans="1:28">
      <c r="A24">
        <f t="shared" si="9"/>
        <v>18</v>
      </c>
      <c r="B24" s="95">
        <f t="shared" si="5"/>
        <v>168463.34635837586</v>
      </c>
      <c r="C24" s="18">
        <f t="shared" si="6"/>
        <v>0.05</v>
      </c>
      <c r="D24" s="96">
        <f t="shared" si="1"/>
        <v>1684.6334635837586</v>
      </c>
      <c r="E24" s="97">
        <f t="shared" si="2"/>
        <v>8423.1673179187928</v>
      </c>
      <c r="F24" s="98"/>
      <c r="G24" s="50"/>
      <c r="H24" s="99">
        <v>18</v>
      </c>
      <c r="I24" s="95">
        <f t="shared" si="7"/>
        <v>70000</v>
      </c>
      <c r="J24" s="18">
        <f t="shared" si="3"/>
        <v>0</v>
      </c>
      <c r="K24" s="100">
        <f t="shared" si="4"/>
        <v>700</v>
      </c>
      <c r="L24" s="101">
        <f t="shared" si="10"/>
        <v>0</v>
      </c>
      <c r="M24" s="98"/>
      <c r="O24" s="102"/>
      <c r="T24" s="9">
        <f t="shared" si="8"/>
        <v>0</v>
      </c>
      <c r="V24" s="103"/>
      <c r="W24" s="9"/>
    </row>
    <row r="25" spans="1:28">
      <c r="A25">
        <f t="shared" si="9"/>
        <v>19</v>
      </c>
      <c r="B25" s="95">
        <f t="shared" si="5"/>
        <v>176886.51367629465</v>
      </c>
      <c r="C25" s="18">
        <f t="shared" si="6"/>
        <v>0.05</v>
      </c>
      <c r="D25" s="96">
        <f t="shared" si="1"/>
        <v>1768.8651367629466</v>
      </c>
      <c r="E25" s="97">
        <f t="shared" si="2"/>
        <v>8844.3256838147336</v>
      </c>
      <c r="F25" s="98"/>
      <c r="G25" s="50"/>
      <c r="H25" s="99">
        <v>19</v>
      </c>
      <c r="I25" s="95">
        <f t="shared" si="7"/>
        <v>70000</v>
      </c>
      <c r="J25" s="18">
        <f t="shared" si="3"/>
        <v>0</v>
      </c>
      <c r="K25" s="100">
        <f t="shared" si="4"/>
        <v>700</v>
      </c>
      <c r="L25" s="101">
        <f t="shared" si="10"/>
        <v>0</v>
      </c>
      <c r="M25" s="98"/>
      <c r="O25" s="102"/>
      <c r="T25" s="9">
        <f t="shared" si="8"/>
        <v>0</v>
      </c>
      <c r="V25" s="103"/>
      <c r="W25" s="9"/>
    </row>
    <row r="26" spans="1:28">
      <c r="A26">
        <f t="shared" si="9"/>
        <v>20</v>
      </c>
      <c r="B26" s="95">
        <f t="shared" si="5"/>
        <v>185730.83936010938</v>
      </c>
      <c r="C26" s="18">
        <f t="shared" si="6"/>
        <v>0.05</v>
      </c>
      <c r="D26" s="96">
        <f t="shared" si="1"/>
        <v>1857.3083936010939</v>
      </c>
      <c r="E26" s="97">
        <f t="shared" si="2"/>
        <v>9286.5419680054692</v>
      </c>
      <c r="F26" s="98"/>
      <c r="G26" s="50"/>
      <c r="H26" s="99">
        <v>20</v>
      </c>
      <c r="I26" s="95">
        <f t="shared" si="7"/>
        <v>70000</v>
      </c>
      <c r="J26" s="18">
        <f t="shared" si="3"/>
        <v>0</v>
      </c>
      <c r="K26" s="100">
        <f t="shared" si="4"/>
        <v>700</v>
      </c>
      <c r="L26" s="101">
        <f t="shared" si="10"/>
        <v>0</v>
      </c>
      <c r="M26" s="98"/>
      <c r="O26" s="102"/>
      <c r="T26" s="9">
        <f t="shared" si="8"/>
        <v>0</v>
      </c>
      <c r="V26" s="103"/>
      <c r="W26" s="9"/>
    </row>
    <row r="27" spans="1:28">
      <c r="A27">
        <f t="shared" si="9"/>
        <v>21</v>
      </c>
      <c r="B27" s="95">
        <f t="shared" si="5"/>
        <v>195017.38132811486</v>
      </c>
      <c r="C27" s="18">
        <f t="shared" si="6"/>
        <v>0.05</v>
      </c>
      <c r="D27" s="96">
        <f t="shared" si="1"/>
        <v>1950.1738132811486</v>
      </c>
      <c r="E27" s="97">
        <f t="shared" si="2"/>
        <v>9750.8690664057431</v>
      </c>
      <c r="F27" s="98"/>
      <c r="G27" s="50"/>
      <c r="H27" s="99">
        <v>21</v>
      </c>
      <c r="I27" s="95">
        <f t="shared" si="7"/>
        <v>70000</v>
      </c>
      <c r="J27" s="18">
        <f t="shared" si="3"/>
        <v>0</v>
      </c>
      <c r="K27" s="100">
        <f t="shared" si="4"/>
        <v>700</v>
      </c>
      <c r="L27" s="101">
        <f t="shared" si="10"/>
        <v>0</v>
      </c>
      <c r="M27" s="98"/>
      <c r="O27" s="102"/>
      <c r="T27" s="9">
        <f t="shared" si="8"/>
        <v>0</v>
      </c>
      <c r="V27" s="103"/>
      <c r="W27" s="9"/>
    </row>
    <row r="28" spans="1:28">
      <c r="A28">
        <f t="shared" si="9"/>
        <v>22</v>
      </c>
      <c r="B28" s="95">
        <f t="shared" si="5"/>
        <v>204768.25039452061</v>
      </c>
      <c r="C28" s="18">
        <f t="shared" si="6"/>
        <v>0.05</v>
      </c>
      <c r="D28" s="96">
        <f t="shared" si="1"/>
        <v>2047.6825039452062</v>
      </c>
      <c r="E28" s="97">
        <f t="shared" si="2"/>
        <v>10238.412519726031</v>
      </c>
      <c r="F28" s="98"/>
      <c r="G28" s="50"/>
      <c r="H28" s="99">
        <v>22</v>
      </c>
      <c r="I28" s="95">
        <f t="shared" si="7"/>
        <v>70000</v>
      </c>
      <c r="J28" s="18">
        <f t="shared" si="3"/>
        <v>0</v>
      </c>
      <c r="K28" s="100">
        <f t="shared" si="4"/>
        <v>700</v>
      </c>
      <c r="L28" s="101">
        <f t="shared" si="10"/>
        <v>0</v>
      </c>
      <c r="M28" s="98"/>
      <c r="O28" s="102"/>
      <c r="T28" s="9">
        <f t="shared" si="8"/>
        <v>0</v>
      </c>
      <c r="V28" s="103"/>
      <c r="W28" s="9"/>
    </row>
    <row r="29" spans="1:28">
      <c r="A29">
        <f t="shared" si="9"/>
        <v>23</v>
      </c>
      <c r="B29" s="95">
        <f t="shared" si="5"/>
        <v>215006.66291424664</v>
      </c>
      <c r="C29" s="18">
        <f t="shared" si="6"/>
        <v>0.05</v>
      </c>
      <c r="D29" s="96">
        <f t="shared" si="1"/>
        <v>2150.0666291424664</v>
      </c>
      <c r="E29" s="97">
        <f t="shared" si="2"/>
        <v>10750.333145712333</v>
      </c>
      <c r="F29" s="98"/>
      <c r="G29" s="50"/>
      <c r="H29" s="99">
        <v>23</v>
      </c>
      <c r="I29" s="95">
        <f t="shared" si="7"/>
        <v>70000</v>
      </c>
      <c r="J29" s="18">
        <f t="shared" si="3"/>
        <v>0</v>
      </c>
      <c r="K29" s="100">
        <f t="shared" si="4"/>
        <v>700</v>
      </c>
      <c r="L29" s="101">
        <f t="shared" si="10"/>
        <v>0</v>
      </c>
      <c r="M29" s="98"/>
      <c r="O29" s="102"/>
      <c r="T29" s="9">
        <f t="shared" si="8"/>
        <v>0</v>
      </c>
      <c r="V29" s="103"/>
      <c r="W29" s="9"/>
    </row>
    <row r="30" spans="1:28">
      <c r="A30">
        <f t="shared" si="9"/>
        <v>24</v>
      </c>
      <c r="B30" s="95">
        <f t="shared" si="5"/>
        <v>225756.99605995897</v>
      </c>
      <c r="C30" s="18">
        <f t="shared" si="6"/>
        <v>0.05</v>
      </c>
      <c r="D30" s="96">
        <f t="shared" si="1"/>
        <v>2257.5699605995896</v>
      </c>
      <c r="E30" s="97">
        <f t="shared" si="2"/>
        <v>11287.849802997949</v>
      </c>
      <c r="F30" s="98"/>
      <c r="G30" s="50"/>
      <c r="H30" s="99">
        <v>24</v>
      </c>
      <c r="I30" s="95">
        <f t="shared" si="7"/>
        <v>70000</v>
      </c>
      <c r="J30" s="18">
        <f t="shared" si="3"/>
        <v>0</v>
      </c>
      <c r="K30" s="100">
        <f t="shared" si="4"/>
        <v>700</v>
      </c>
      <c r="L30" s="101">
        <f t="shared" si="10"/>
        <v>0</v>
      </c>
      <c r="M30" s="98"/>
      <c r="O30" s="102"/>
      <c r="T30" s="9">
        <f t="shared" si="8"/>
        <v>0</v>
      </c>
      <c r="V30" s="103"/>
      <c r="W30" s="9"/>
    </row>
    <row r="31" spans="1:28">
      <c r="A31">
        <f t="shared" si="9"/>
        <v>25</v>
      </c>
      <c r="B31" s="95">
        <f t="shared" si="5"/>
        <v>237044.84586295692</v>
      </c>
      <c r="C31" s="18">
        <f t="shared" si="6"/>
        <v>0.05</v>
      </c>
      <c r="D31" s="96">
        <f t="shared" si="1"/>
        <v>2370.4484586295694</v>
      </c>
      <c r="E31" s="97">
        <f t="shared" si="2"/>
        <v>11852.242293147847</v>
      </c>
      <c r="F31" s="98"/>
      <c r="G31" s="50"/>
      <c r="H31" s="99">
        <v>25</v>
      </c>
      <c r="I31" s="95">
        <f t="shared" si="7"/>
        <v>70000</v>
      </c>
      <c r="J31" s="18">
        <f t="shared" si="3"/>
        <v>0</v>
      </c>
      <c r="K31" s="100">
        <f t="shared" si="4"/>
        <v>700</v>
      </c>
      <c r="L31" s="101">
        <f t="shared" si="10"/>
        <v>0</v>
      </c>
      <c r="M31" s="98"/>
      <c r="O31" s="102"/>
      <c r="T31" s="9">
        <f t="shared" si="8"/>
        <v>0</v>
      </c>
      <c r="V31" s="103"/>
      <c r="W31" s="9"/>
    </row>
    <row r="32" spans="1:28">
      <c r="A32">
        <f t="shared" si="9"/>
        <v>26</v>
      </c>
      <c r="B32" s="95">
        <f t="shared" si="5"/>
        <v>248897.08815610476</v>
      </c>
      <c r="C32" s="18">
        <f t="shared" si="6"/>
        <v>0.05</v>
      </c>
      <c r="D32" s="96">
        <f t="shared" si="1"/>
        <v>2488.9708815610475</v>
      </c>
      <c r="E32" s="97">
        <f t="shared" si="2"/>
        <v>12444.854407805238</v>
      </c>
      <c r="F32" s="98"/>
      <c r="G32" s="50"/>
      <c r="H32" s="99">
        <v>26</v>
      </c>
      <c r="I32" s="95">
        <f t="shared" si="7"/>
        <v>70000</v>
      </c>
      <c r="J32" s="18">
        <f t="shared" si="3"/>
        <v>0</v>
      </c>
      <c r="K32" s="100">
        <f t="shared" si="4"/>
        <v>700</v>
      </c>
      <c r="L32" s="101">
        <f t="shared" si="10"/>
        <v>0</v>
      </c>
      <c r="M32" s="98"/>
      <c r="O32" s="102"/>
      <c r="T32" s="9">
        <f t="shared" si="8"/>
        <v>0</v>
      </c>
      <c r="V32" s="103"/>
      <c r="W32" s="9"/>
    </row>
    <row r="33" spans="1:23">
      <c r="A33">
        <f t="shared" si="9"/>
        <v>27</v>
      </c>
      <c r="B33" s="95">
        <f t="shared" si="5"/>
        <v>261341.94256391001</v>
      </c>
      <c r="C33" s="18">
        <f t="shared" si="6"/>
        <v>0.05</v>
      </c>
      <c r="D33" s="96">
        <f t="shared" si="1"/>
        <v>2613.4194256391002</v>
      </c>
      <c r="E33" s="97">
        <f t="shared" si="2"/>
        <v>13067.097128195501</v>
      </c>
      <c r="F33" s="98"/>
      <c r="G33" s="50"/>
      <c r="H33" s="99">
        <v>27</v>
      </c>
      <c r="I33" s="95">
        <f t="shared" si="7"/>
        <v>70000</v>
      </c>
      <c r="J33" s="18">
        <f t="shared" si="3"/>
        <v>0</v>
      </c>
      <c r="K33" s="100">
        <f t="shared" si="4"/>
        <v>700</v>
      </c>
      <c r="L33" s="101">
        <f t="shared" si="10"/>
        <v>0</v>
      </c>
      <c r="M33" s="98"/>
      <c r="O33" s="102"/>
      <c r="T33" s="9">
        <f t="shared" si="8"/>
        <v>0</v>
      </c>
      <c r="V33" s="103"/>
      <c r="W33" s="9"/>
    </row>
    <row r="34" spans="1:23">
      <c r="A34">
        <f t="shared" si="9"/>
        <v>28</v>
      </c>
      <c r="B34" s="95">
        <f t="shared" si="5"/>
        <v>274409.03969210549</v>
      </c>
      <c r="C34" s="18">
        <f t="shared" si="6"/>
        <v>0.05</v>
      </c>
      <c r="D34" s="96">
        <f t="shared" si="1"/>
        <v>2744.0903969210549</v>
      </c>
      <c r="E34" s="97">
        <f t="shared" si="2"/>
        <v>13720.451984605275</v>
      </c>
      <c r="F34" s="98"/>
      <c r="G34" s="50"/>
      <c r="H34" s="99">
        <v>28</v>
      </c>
      <c r="I34" s="95">
        <f t="shared" si="7"/>
        <v>70000</v>
      </c>
      <c r="J34" s="18">
        <f t="shared" si="3"/>
        <v>0</v>
      </c>
      <c r="K34" s="100">
        <f t="shared" si="4"/>
        <v>700</v>
      </c>
      <c r="L34" s="101">
        <f t="shared" si="10"/>
        <v>0</v>
      </c>
      <c r="M34" s="98"/>
      <c r="O34" s="102"/>
      <c r="T34" s="9">
        <f t="shared" si="8"/>
        <v>0</v>
      </c>
      <c r="V34" s="103"/>
      <c r="W34" s="9"/>
    </row>
    <row r="35" spans="1:23">
      <c r="A35">
        <f t="shared" si="9"/>
        <v>29</v>
      </c>
      <c r="B35" s="95">
        <f t="shared" si="5"/>
        <v>288129.49167671078</v>
      </c>
      <c r="C35" s="18">
        <f t="shared" si="6"/>
        <v>0.05</v>
      </c>
      <c r="D35" s="96">
        <f t="shared" si="1"/>
        <v>2881.2949167671077</v>
      </c>
      <c r="E35" s="97">
        <f t="shared" si="2"/>
        <v>14406.474583835539</v>
      </c>
      <c r="F35" s="98"/>
      <c r="G35" s="50"/>
      <c r="H35" s="99">
        <v>29</v>
      </c>
      <c r="I35" s="95">
        <f t="shared" si="7"/>
        <v>70000</v>
      </c>
      <c r="J35" s="18">
        <f t="shared" si="3"/>
        <v>0</v>
      </c>
      <c r="K35" s="100">
        <f t="shared" si="4"/>
        <v>700</v>
      </c>
      <c r="L35" s="101">
        <f t="shared" si="10"/>
        <v>0</v>
      </c>
      <c r="M35" s="98"/>
      <c r="O35" s="102"/>
      <c r="T35" s="9">
        <f t="shared" si="8"/>
        <v>0</v>
      </c>
      <c r="V35" s="103"/>
      <c r="W35" s="9"/>
    </row>
    <row r="36" spans="1:23">
      <c r="A36">
        <f t="shared" si="9"/>
        <v>30</v>
      </c>
      <c r="B36" s="95">
        <f t="shared" si="5"/>
        <v>302535.96626054629</v>
      </c>
      <c r="C36" s="18">
        <f t="shared" si="6"/>
        <v>0.05</v>
      </c>
      <c r="D36" s="96">
        <f t="shared" si="1"/>
        <v>3025.3596626054632</v>
      </c>
      <c r="E36" s="97">
        <f t="shared" si="2"/>
        <v>15126.798313027315</v>
      </c>
      <c r="F36" s="98"/>
      <c r="G36" s="50"/>
      <c r="H36" s="99">
        <v>30</v>
      </c>
      <c r="I36" s="95">
        <f t="shared" si="7"/>
        <v>70000</v>
      </c>
      <c r="J36" s="18">
        <f t="shared" si="3"/>
        <v>0</v>
      </c>
      <c r="K36" s="100">
        <f t="shared" si="4"/>
        <v>700</v>
      </c>
      <c r="L36" s="101">
        <f t="shared" si="10"/>
        <v>0</v>
      </c>
      <c r="M36" s="98"/>
      <c r="O36" s="102"/>
      <c r="T36" s="9">
        <f t="shared" si="8"/>
        <v>0</v>
      </c>
      <c r="V36" s="103"/>
      <c r="W36" s="9"/>
    </row>
    <row r="37" spans="1:23">
      <c r="A37">
        <f t="shared" si="9"/>
        <v>31</v>
      </c>
      <c r="B37" s="95">
        <f t="shared" si="5"/>
        <v>317662.7645735736</v>
      </c>
      <c r="C37" s="18">
        <f t="shared" si="6"/>
        <v>0.05</v>
      </c>
      <c r="D37" s="96">
        <f t="shared" si="1"/>
        <v>3176.6276457357362</v>
      </c>
      <c r="E37" s="97">
        <f t="shared" si="2"/>
        <v>15883.138228678681</v>
      </c>
      <c r="F37" s="98"/>
      <c r="G37" s="50"/>
      <c r="H37" s="99">
        <v>31</v>
      </c>
      <c r="I37" s="95">
        <f t="shared" si="7"/>
        <v>70000</v>
      </c>
      <c r="J37" s="18">
        <f t="shared" si="3"/>
        <v>0</v>
      </c>
      <c r="K37" s="100">
        <f t="shared" si="4"/>
        <v>700</v>
      </c>
      <c r="L37" s="101">
        <f t="shared" si="10"/>
        <v>0</v>
      </c>
      <c r="M37" s="98"/>
      <c r="O37" s="102"/>
      <c r="T37" s="9">
        <f t="shared" si="8"/>
        <v>0</v>
      </c>
      <c r="V37" s="103"/>
      <c r="W37" s="9"/>
    </row>
    <row r="38" spans="1:23">
      <c r="A38">
        <f t="shared" si="9"/>
        <v>32</v>
      </c>
      <c r="B38" s="95">
        <f t="shared" si="5"/>
        <v>333545.90280225227</v>
      </c>
      <c r="C38" s="18">
        <f t="shared" si="6"/>
        <v>0.05</v>
      </c>
      <c r="D38" s="96">
        <f t="shared" si="1"/>
        <v>3335.4590280225229</v>
      </c>
      <c r="E38" s="97">
        <f t="shared" si="2"/>
        <v>16677.295140112616</v>
      </c>
      <c r="F38" s="98"/>
      <c r="G38" s="50"/>
      <c r="H38" s="99">
        <v>32</v>
      </c>
      <c r="I38" s="95">
        <f t="shared" si="7"/>
        <v>70000</v>
      </c>
      <c r="J38" s="18">
        <f t="shared" si="3"/>
        <v>0</v>
      </c>
      <c r="K38" s="100">
        <f t="shared" si="4"/>
        <v>700</v>
      </c>
      <c r="L38" s="101">
        <f t="shared" si="10"/>
        <v>0</v>
      </c>
      <c r="M38" s="98"/>
      <c r="O38" s="102"/>
      <c r="T38" s="9">
        <f t="shared" si="8"/>
        <v>0</v>
      </c>
      <c r="V38" s="103"/>
      <c r="W38" s="9"/>
    </row>
    <row r="39" spans="1:23">
      <c r="A39">
        <f t="shared" si="9"/>
        <v>33</v>
      </c>
      <c r="B39" s="95">
        <f t="shared" si="5"/>
        <v>350223.1979423649</v>
      </c>
      <c r="C39" s="18">
        <f t="shared" si="6"/>
        <v>0.05</v>
      </c>
      <c r="D39" s="96">
        <f t="shared" si="1"/>
        <v>3502.2319794236491</v>
      </c>
      <c r="E39" s="97">
        <f t="shared" si="2"/>
        <v>17511.159897118247</v>
      </c>
      <c r="F39" s="98"/>
      <c r="G39" s="50"/>
      <c r="H39" s="99">
        <v>33</v>
      </c>
      <c r="I39" s="95">
        <f t="shared" si="7"/>
        <v>70000</v>
      </c>
      <c r="J39" s="18">
        <f t="shared" si="3"/>
        <v>0</v>
      </c>
      <c r="K39" s="100">
        <f t="shared" si="4"/>
        <v>700</v>
      </c>
      <c r="L39" s="101">
        <f t="shared" si="10"/>
        <v>0</v>
      </c>
      <c r="M39" s="98"/>
      <c r="O39" s="102"/>
      <c r="T39" s="9">
        <f t="shared" si="8"/>
        <v>0</v>
      </c>
      <c r="V39" s="103"/>
      <c r="W39" s="9"/>
    </row>
    <row r="40" spans="1:23">
      <c r="A40">
        <f t="shared" si="9"/>
        <v>34</v>
      </c>
      <c r="B40" s="95">
        <f t="shared" si="5"/>
        <v>367734.35783948313</v>
      </c>
      <c r="C40" s="18">
        <f t="shared" si="6"/>
        <v>0.05</v>
      </c>
      <c r="D40" s="96">
        <f t="shared" si="1"/>
        <v>3677.3435783948312</v>
      </c>
      <c r="E40" s="97">
        <f t="shared" si="2"/>
        <v>18386.717891974156</v>
      </c>
      <c r="F40" s="98"/>
      <c r="G40" s="50"/>
      <c r="H40" s="99">
        <v>34</v>
      </c>
      <c r="I40" s="95">
        <f t="shared" si="7"/>
        <v>70000</v>
      </c>
      <c r="J40" s="18">
        <f t="shared" si="3"/>
        <v>0</v>
      </c>
      <c r="K40" s="100">
        <f t="shared" si="4"/>
        <v>700</v>
      </c>
      <c r="L40" s="101">
        <f t="shared" si="10"/>
        <v>0</v>
      </c>
      <c r="M40" s="98"/>
      <c r="O40" s="102"/>
      <c r="T40" s="9">
        <f t="shared" si="8"/>
        <v>0</v>
      </c>
      <c r="V40" s="103"/>
      <c r="W40" s="9"/>
    </row>
    <row r="41" spans="1:23">
      <c r="A41">
        <f t="shared" si="9"/>
        <v>35</v>
      </c>
      <c r="B41" s="95">
        <f t="shared" si="5"/>
        <v>386121.07573145727</v>
      </c>
      <c r="C41" s="18">
        <f t="shared" si="6"/>
        <v>0.05</v>
      </c>
      <c r="D41" s="96">
        <f t="shared" si="1"/>
        <v>3861.2107573145727</v>
      </c>
      <c r="E41" s="97">
        <f t="shared" si="2"/>
        <v>19306.053786572866</v>
      </c>
      <c r="F41" s="98"/>
      <c r="G41" s="50"/>
      <c r="H41" s="99">
        <v>35</v>
      </c>
      <c r="I41" s="95">
        <f t="shared" si="7"/>
        <v>70000</v>
      </c>
      <c r="J41" s="18">
        <f t="shared" si="3"/>
        <v>0</v>
      </c>
      <c r="K41" s="100">
        <f t="shared" si="4"/>
        <v>700</v>
      </c>
      <c r="L41" s="101">
        <f t="shared" si="10"/>
        <v>0</v>
      </c>
      <c r="M41" s="98"/>
      <c r="O41" s="102"/>
      <c r="T41" s="9">
        <f t="shared" si="8"/>
        <v>0</v>
      </c>
      <c r="V41" s="103"/>
      <c r="W41" s="9"/>
    </row>
    <row r="42" spans="1:23">
      <c r="A42">
        <f t="shared" si="9"/>
        <v>36</v>
      </c>
      <c r="B42" s="95">
        <f t="shared" si="5"/>
        <v>405427.12951803015</v>
      </c>
      <c r="C42" s="18">
        <f t="shared" si="6"/>
        <v>0.05</v>
      </c>
      <c r="D42" s="96">
        <f t="shared" si="1"/>
        <v>4054.2712951803014</v>
      </c>
      <c r="E42" s="97">
        <f t="shared" si="2"/>
        <v>20271.35647590151</v>
      </c>
      <c r="F42" s="98"/>
      <c r="G42" s="50"/>
      <c r="H42" s="99">
        <v>36</v>
      </c>
      <c r="I42" s="95">
        <f t="shared" si="7"/>
        <v>70000</v>
      </c>
      <c r="J42" s="18">
        <f t="shared" si="3"/>
        <v>0</v>
      </c>
      <c r="K42" s="100">
        <f t="shared" si="4"/>
        <v>700</v>
      </c>
      <c r="L42" s="101">
        <f t="shared" si="10"/>
        <v>0</v>
      </c>
      <c r="M42" s="98"/>
      <c r="O42" s="102"/>
      <c r="T42" s="9">
        <f t="shared" si="8"/>
        <v>0</v>
      </c>
      <c r="V42" s="103"/>
      <c r="W42" s="9"/>
    </row>
    <row r="43" spans="1:23">
      <c r="A43">
        <f t="shared" si="9"/>
        <v>37</v>
      </c>
      <c r="B43" s="95">
        <f t="shared" si="5"/>
        <v>425698.48599393165</v>
      </c>
      <c r="C43" s="18">
        <f t="shared" si="6"/>
        <v>0.05</v>
      </c>
      <c r="D43" s="96">
        <f t="shared" si="1"/>
        <v>4256.9848599393163</v>
      </c>
      <c r="E43" s="97">
        <f t="shared" si="2"/>
        <v>21284.924299696584</v>
      </c>
      <c r="F43" s="98"/>
      <c r="G43" s="50"/>
      <c r="H43" s="99">
        <v>37</v>
      </c>
      <c r="I43" s="95">
        <f t="shared" si="7"/>
        <v>70000</v>
      </c>
      <c r="J43" s="18">
        <f t="shared" si="3"/>
        <v>0</v>
      </c>
      <c r="K43" s="100">
        <f t="shared" si="4"/>
        <v>700</v>
      </c>
      <c r="L43" s="101">
        <f t="shared" si="10"/>
        <v>0</v>
      </c>
      <c r="M43" s="98"/>
      <c r="O43" s="102"/>
      <c r="T43" s="9">
        <f t="shared" si="8"/>
        <v>0</v>
      </c>
      <c r="V43" s="103"/>
      <c r="W43" s="9"/>
    </row>
    <row r="44" spans="1:23">
      <c r="A44">
        <f t="shared" si="9"/>
        <v>38</v>
      </c>
      <c r="B44" s="95">
        <f t="shared" si="5"/>
        <v>446983.41029362823</v>
      </c>
      <c r="C44" s="18">
        <f t="shared" si="6"/>
        <v>0.05</v>
      </c>
      <c r="D44" s="96">
        <f t="shared" si="1"/>
        <v>4469.8341029362828</v>
      </c>
      <c r="E44" s="97">
        <f t="shared" si="2"/>
        <v>22349.170514681413</v>
      </c>
      <c r="F44" s="98"/>
      <c r="G44" s="50"/>
      <c r="H44" s="99">
        <v>38</v>
      </c>
      <c r="I44" s="95">
        <f t="shared" si="7"/>
        <v>70000</v>
      </c>
      <c r="J44" s="18">
        <f t="shared" si="3"/>
        <v>0</v>
      </c>
      <c r="K44" s="100">
        <f t="shared" si="4"/>
        <v>700</v>
      </c>
      <c r="L44" s="101">
        <f t="shared" si="10"/>
        <v>0</v>
      </c>
      <c r="M44" s="98"/>
      <c r="O44" s="102"/>
      <c r="T44" s="9">
        <f t="shared" si="8"/>
        <v>0</v>
      </c>
      <c r="V44" s="103"/>
      <c r="W44" s="9"/>
    </row>
    <row r="45" spans="1:23">
      <c r="A45">
        <f t="shared" si="9"/>
        <v>39</v>
      </c>
      <c r="B45" s="95">
        <f t="shared" si="5"/>
        <v>469332.58080830966</v>
      </c>
      <c r="C45" s="18">
        <f t="shared" si="6"/>
        <v>0.05</v>
      </c>
      <c r="D45" s="96">
        <f t="shared" si="1"/>
        <v>4693.3258080830965</v>
      </c>
      <c r="E45" s="97">
        <f t="shared" si="2"/>
        <v>23466.629040415486</v>
      </c>
      <c r="F45" s="98"/>
      <c r="G45" s="50"/>
      <c r="H45" s="99">
        <v>39</v>
      </c>
      <c r="I45" s="95">
        <f t="shared" si="7"/>
        <v>70000</v>
      </c>
      <c r="J45" s="18">
        <f t="shared" si="3"/>
        <v>0</v>
      </c>
      <c r="K45" s="100">
        <f t="shared" si="4"/>
        <v>700</v>
      </c>
      <c r="L45" s="101">
        <f t="shared" si="10"/>
        <v>0</v>
      </c>
      <c r="M45" s="98"/>
      <c r="O45" s="102"/>
      <c r="T45" s="9">
        <f t="shared" si="8"/>
        <v>0</v>
      </c>
      <c r="V45" s="103"/>
      <c r="W45" s="9"/>
    </row>
    <row r="46" spans="1:23">
      <c r="A46">
        <f t="shared" si="9"/>
        <v>40</v>
      </c>
      <c r="B46" s="95">
        <f t="shared" si="5"/>
        <v>492799.20984872512</v>
      </c>
      <c r="C46" s="18">
        <f t="shared" si="6"/>
        <v>0.05</v>
      </c>
      <c r="D46" s="96">
        <f t="shared" si="1"/>
        <v>4927.9920984872515</v>
      </c>
      <c r="E46" s="97">
        <f t="shared" si="2"/>
        <v>24639.960492436257</v>
      </c>
      <c r="F46" s="98"/>
      <c r="G46" s="50"/>
      <c r="H46" s="99">
        <v>40</v>
      </c>
      <c r="I46" s="95">
        <f t="shared" si="7"/>
        <v>70000</v>
      </c>
      <c r="J46" s="18">
        <f t="shared" si="3"/>
        <v>0</v>
      </c>
      <c r="K46" s="100">
        <f t="shared" si="4"/>
        <v>700</v>
      </c>
      <c r="L46" s="101">
        <f t="shared" si="10"/>
        <v>0</v>
      </c>
      <c r="M46" s="98"/>
      <c r="O46" s="102"/>
      <c r="T46" s="9">
        <f t="shared" si="8"/>
        <v>0</v>
      </c>
      <c r="V46" s="103"/>
      <c r="W46" s="9"/>
    </row>
    <row r="47" spans="1:23">
      <c r="A47">
        <f t="shared" si="9"/>
        <v>41</v>
      </c>
      <c r="B47" s="95">
        <f t="shared" si="5"/>
        <v>517439.17034116137</v>
      </c>
      <c r="C47" s="18">
        <f t="shared" si="6"/>
        <v>0.05</v>
      </c>
      <c r="D47" s="96">
        <f t="shared" si="1"/>
        <v>5174.3917034116139</v>
      </c>
      <c r="E47" s="97">
        <f t="shared" si="2"/>
        <v>25871.958517058069</v>
      </c>
      <c r="F47" s="98"/>
      <c r="G47" s="50"/>
      <c r="H47" s="99">
        <v>41</v>
      </c>
      <c r="I47" s="95">
        <f t="shared" si="7"/>
        <v>70000</v>
      </c>
      <c r="J47" s="18">
        <f t="shared" si="3"/>
        <v>0</v>
      </c>
      <c r="K47" s="100">
        <f t="shared" si="4"/>
        <v>700</v>
      </c>
      <c r="L47" s="101">
        <f t="shared" si="10"/>
        <v>0</v>
      </c>
      <c r="M47" s="98"/>
      <c r="O47" s="102"/>
      <c r="T47" s="9">
        <f t="shared" si="8"/>
        <v>0</v>
      </c>
      <c r="V47" s="103"/>
      <c r="W47" s="9"/>
    </row>
    <row r="48" spans="1:23">
      <c r="A48">
        <f t="shared" si="9"/>
        <v>42</v>
      </c>
      <c r="B48" s="95">
        <f t="shared" si="5"/>
        <v>543311.12885821948</v>
      </c>
      <c r="C48" s="18">
        <f t="shared" si="6"/>
        <v>0.05</v>
      </c>
      <c r="D48" s="96">
        <f t="shared" si="1"/>
        <v>5433.1112885821949</v>
      </c>
      <c r="E48" s="97">
        <f t="shared" si="2"/>
        <v>27165.556442910976</v>
      </c>
      <c r="F48" s="98"/>
      <c r="G48" s="50"/>
      <c r="H48" s="99">
        <v>42</v>
      </c>
      <c r="I48" s="95">
        <f t="shared" si="7"/>
        <v>70000</v>
      </c>
      <c r="J48" s="18">
        <f t="shared" si="3"/>
        <v>0</v>
      </c>
      <c r="K48" s="100">
        <f t="shared" si="4"/>
        <v>700</v>
      </c>
      <c r="L48" s="101">
        <f t="shared" si="10"/>
        <v>0</v>
      </c>
      <c r="M48" s="98"/>
      <c r="O48" s="102"/>
      <c r="T48" s="9">
        <f t="shared" si="8"/>
        <v>0</v>
      </c>
      <c r="V48" s="103"/>
      <c r="W48" s="9"/>
    </row>
    <row r="49" spans="1:23">
      <c r="A49">
        <f t="shared" si="9"/>
        <v>43</v>
      </c>
      <c r="B49" s="95">
        <f t="shared" si="5"/>
        <v>570476.6853011304</v>
      </c>
      <c r="C49" s="18">
        <f t="shared" si="6"/>
        <v>0.05</v>
      </c>
      <c r="D49" s="96">
        <f t="shared" si="1"/>
        <v>5704.7668530113042</v>
      </c>
      <c r="E49" s="97">
        <f t="shared" si="2"/>
        <v>28523.834265056521</v>
      </c>
      <c r="F49" s="98"/>
      <c r="G49" s="50"/>
      <c r="H49" s="99">
        <v>43</v>
      </c>
      <c r="I49" s="95">
        <f t="shared" si="7"/>
        <v>70000</v>
      </c>
      <c r="J49" s="18">
        <f t="shared" si="3"/>
        <v>0</v>
      </c>
      <c r="K49" s="100">
        <f t="shared" si="4"/>
        <v>700</v>
      </c>
      <c r="L49" s="101">
        <f t="shared" si="10"/>
        <v>0</v>
      </c>
      <c r="M49" s="98"/>
      <c r="O49" s="102"/>
      <c r="T49" s="9">
        <f t="shared" si="8"/>
        <v>0</v>
      </c>
      <c r="V49" s="103"/>
      <c r="W49" s="9"/>
    </row>
    <row r="50" spans="1:23">
      <c r="A50">
        <f t="shared" si="9"/>
        <v>44</v>
      </c>
      <c r="B50" s="95">
        <f t="shared" si="5"/>
        <v>599000.51956618694</v>
      </c>
      <c r="C50" s="18">
        <f t="shared" si="6"/>
        <v>0.05</v>
      </c>
      <c r="D50" s="96">
        <f t="shared" si="1"/>
        <v>5990.005195661869</v>
      </c>
      <c r="E50" s="97">
        <f t="shared" si="2"/>
        <v>29950.02597830935</v>
      </c>
      <c r="F50" s="98"/>
      <c r="G50" s="50"/>
      <c r="H50" s="99">
        <v>44</v>
      </c>
      <c r="I50" s="95">
        <f t="shared" si="7"/>
        <v>70000</v>
      </c>
      <c r="J50" s="18">
        <f t="shared" si="3"/>
        <v>0</v>
      </c>
      <c r="K50" s="100">
        <f t="shared" si="4"/>
        <v>700</v>
      </c>
      <c r="L50" s="101">
        <f t="shared" si="10"/>
        <v>0</v>
      </c>
      <c r="M50" s="98"/>
      <c r="O50" s="102"/>
      <c r="T50" s="9">
        <f t="shared" si="8"/>
        <v>0</v>
      </c>
      <c r="V50" s="103"/>
      <c r="W50" s="9"/>
    </row>
    <row r="51" spans="1:23">
      <c r="A51">
        <f t="shared" si="9"/>
        <v>45</v>
      </c>
      <c r="B51" s="95">
        <f t="shared" si="5"/>
        <v>628950.54554449627</v>
      </c>
      <c r="C51" s="18">
        <f t="shared" si="6"/>
        <v>0.05</v>
      </c>
      <c r="D51" s="96">
        <f t="shared" si="1"/>
        <v>6289.5054554449625</v>
      </c>
      <c r="E51" s="97">
        <f t="shared" si="2"/>
        <v>31447.527277224814</v>
      </c>
      <c r="F51" s="98"/>
      <c r="G51" s="50"/>
      <c r="H51" s="99">
        <v>45</v>
      </c>
      <c r="I51" s="95">
        <f t="shared" si="7"/>
        <v>70000</v>
      </c>
      <c r="J51" s="18">
        <f t="shared" si="3"/>
        <v>0</v>
      </c>
      <c r="K51" s="100">
        <f t="shared" si="4"/>
        <v>700</v>
      </c>
      <c r="L51" s="101">
        <f t="shared" si="10"/>
        <v>0</v>
      </c>
      <c r="M51" s="98"/>
      <c r="O51" s="102"/>
      <c r="T51" s="9">
        <f t="shared" si="8"/>
        <v>0</v>
      </c>
      <c r="V51" s="103"/>
      <c r="W51" s="9"/>
    </row>
    <row r="52" spans="1:23">
      <c r="A52">
        <f t="shared" si="9"/>
        <v>46</v>
      </c>
      <c r="B52" s="95">
        <f t="shared" si="5"/>
        <v>660398.07282172109</v>
      </c>
      <c r="C52" s="18">
        <f t="shared" si="6"/>
        <v>0.05</v>
      </c>
      <c r="D52" s="96">
        <f t="shared" si="1"/>
        <v>6603.9807282172114</v>
      </c>
      <c r="E52" s="97">
        <f t="shared" si="2"/>
        <v>33019.903641086057</v>
      </c>
      <c r="F52" s="98"/>
      <c r="G52" s="50"/>
      <c r="H52" s="99">
        <v>46</v>
      </c>
      <c r="I52" s="95">
        <f t="shared" si="7"/>
        <v>70000</v>
      </c>
      <c r="J52" s="18">
        <f t="shared" si="3"/>
        <v>0</v>
      </c>
      <c r="K52" s="100">
        <f t="shared" si="4"/>
        <v>700</v>
      </c>
      <c r="L52" s="101">
        <f t="shared" si="10"/>
        <v>0</v>
      </c>
      <c r="M52" s="98"/>
      <c r="O52" s="102"/>
      <c r="T52" s="9">
        <f t="shared" si="8"/>
        <v>0</v>
      </c>
      <c r="V52" s="103"/>
      <c r="W52" s="9"/>
    </row>
    <row r="53" spans="1:23">
      <c r="A53">
        <f t="shared" si="9"/>
        <v>47</v>
      </c>
      <c r="B53" s="95">
        <f t="shared" si="5"/>
        <v>693417.97646280716</v>
      </c>
      <c r="C53" s="18">
        <f t="shared" si="6"/>
        <v>0.05</v>
      </c>
      <c r="D53" s="96">
        <f t="shared" si="1"/>
        <v>6934.179764628072</v>
      </c>
      <c r="E53" s="97">
        <f t="shared" si="2"/>
        <v>34670.898823140356</v>
      </c>
      <c r="F53" s="98"/>
      <c r="G53" s="50"/>
      <c r="H53" s="99">
        <v>47</v>
      </c>
      <c r="I53" s="95">
        <f t="shared" si="7"/>
        <v>70000</v>
      </c>
      <c r="J53" s="18">
        <f t="shared" si="3"/>
        <v>0</v>
      </c>
      <c r="K53" s="100">
        <f t="shared" si="4"/>
        <v>700</v>
      </c>
      <c r="L53" s="101">
        <f t="shared" si="10"/>
        <v>0</v>
      </c>
      <c r="M53" s="98"/>
      <c r="O53" s="102"/>
      <c r="T53" s="9">
        <f t="shared" si="8"/>
        <v>0</v>
      </c>
      <c r="V53" s="103"/>
      <c r="W53" s="9"/>
    </row>
    <row r="54" spans="1:23">
      <c r="A54">
        <f t="shared" si="9"/>
        <v>48</v>
      </c>
      <c r="B54" s="95">
        <f t="shared" si="5"/>
        <v>728088.87528594746</v>
      </c>
      <c r="C54" s="18">
        <f t="shared" si="6"/>
        <v>0.05</v>
      </c>
      <c r="D54" s="96">
        <f t="shared" si="1"/>
        <v>7280.8887528594751</v>
      </c>
      <c r="E54" s="97">
        <f t="shared" si="2"/>
        <v>36404.443764297372</v>
      </c>
      <c r="F54" s="98"/>
      <c r="G54" s="50"/>
      <c r="H54" s="99">
        <v>48</v>
      </c>
      <c r="I54" s="95">
        <f t="shared" si="7"/>
        <v>70000</v>
      </c>
      <c r="J54" s="18">
        <f t="shared" si="3"/>
        <v>0</v>
      </c>
      <c r="K54" s="100">
        <f t="shared" si="4"/>
        <v>700</v>
      </c>
      <c r="L54" s="101">
        <f t="shared" si="10"/>
        <v>0</v>
      </c>
      <c r="M54" s="98"/>
      <c r="O54" s="102"/>
      <c r="T54" s="9">
        <f t="shared" si="8"/>
        <v>0</v>
      </c>
      <c r="V54" s="103"/>
      <c r="W54" s="9"/>
    </row>
    <row r="55" spans="1:23">
      <c r="A55">
        <f t="shared" si="9"/>
        <v>49</v>
      </c>
      <c r="B55" s="95">
        <f t="shared" si="5"/>
        <v>764493.31905024487</v>
      </c>
      <c r="C55" s="18">
        <f t="shared" si="6"/>
        <v>0.05</v>
      </c>
      <c r="D55" s="96">
        <f t="shared" si="1"/>
        <v>7644.9331905024492</v>
      </c>
      <c r="E55" s="97">
        <f t="shared" si="2"/>
        <v>38224.665952512245</v>
      </c>
      <c r="F55" s="98"/>
      <c r="G55" s="50"/>
      <c r="H55" s="99">
        <v>49</v>
      </c>
      <c r="I55" s="95">
        <f t="shared" si="7"/>
        <v>70000</v>
      </c>
      <c r="J55" s="18">
        <f t="shared" si="3"/>
        <v>0</v>
      </c>
      <c r="K55" s="100">
        <f t="shared" si="4"/>
        <v>700</v>
      </c>
      <c r="L55" s="101">
        <f t="shared" si="10"/>
        <v>0</v>
      </c>
      <c r="M55" s="98"/>
      <c r="O55" s="102"/>
      <c r="T55" s="9">
        <f t="shared" si="8"/>
        <v>0</v>
      </c>
      <c r="V55" s="103"/>
      <c r="W55" s="9"/>
    </row>
    <row r="56" spans="1:23">
      <c r="A56">
        <f t="shared" si="9"/>
        <v>50</v>
      </c>
      <c r="B56" s="95">
        <f t="shared" si="5"/>
        <v>802717.98500275717</v>
      </c>
      <c r="C56" s="18">
        <f t="shared" si="6"/>
        <v>0.05</v>
      </c>
      <c r="D56" s="96">
        <f t="shared" si="1"/>
        <v>8027.1798500275718</v>
      </c>
      <c r="E56" s="97">
        <f t="shared" si="2"/>
        <v>40135.89925013786</v>
      </c>
      <c r="F56" s="98"/>
      <c r="G56" s="50"/>
      <c r="H56" s="99">
        <v>50</v>
      </c>
      <c r="I56" s="95">
        <f t="shared" si="7"/>
        <v>70000</v>
      </c>
      <c r="J56" s="18">
        <f t="shared" si="3"/>
        <v>0</v>
      </c>
      <c r="K56" s="100">
        <f t="shared" si="4"/>
        <v>700</v>
      </c>
      <c r="L56" s="101">
        <f t="shared" si="10"/>
        <v>0</v>
      </c>
      <c r="M56" s="98"/>
      <c r="O56" s="102"/>
      <c r="T56" s="9">
        <f t="shared" si="8"/>
        <v>0</v>
      </c>
      <c r="V56" s="103"/>
      <c r="W56" s="9"/>
    </row>
    <row r="57" spans="1:23">
      <c r="A57">
        <f t="shared" si="9"/>
        <v>51</v>
      </c>
      <c r="B57" s="95">
        <f t="shared" si="5"/>
        <v>842853.88425289502</v>
      </c>
      <c r="C57" s="18">
        <f t="shared" si="6"/>
        <v>0.05</v>
      </c>
      <c r="D57" s="96">
        <f t="shared" si="1"/>
        <v>8428.5388425289511</v>
      </c>
      <c r="E57" s="97">
        <f t="shared" si="2"/>
        <v>42142.694212644754</v>
      </c>
      <c r="F57" s="98"/>
      <c r="G57" s="50"/>
      <c r="H57" s="99">
        <v>51</v>
      </c>
      <c r="I57" s="95">
        <f t="shared" si="7"/>
        <v>70000</v>
      </c>
      <c r="J57" s="18">
        <f t="shared" si="3"/>
        <v>0</v>
      </c>
      <c r="K57" s="100">
        <f t="shared" si="4"/>
        <v>700</v>
      </c>
      <c r="L57" s="101">
        <f t="shared" si="10"/>
        <v>0</v>
      </c>
      <c r="M57" s="98"/>
      <c r="O57" s="112"/>
      <c r="P57" s="11"/>
      <c r="Q57" s="11"/>
      <c r="R57" s="11"/>
      <c r="S57" s="11"/>
      <c r="T57" s="14">
        <f t="shared" si="8"/>
        <v>0</v>
      </c>
      <c r="V57" s="103"/>
      <c r="W57" s="9"/>
    </row>
    <row r="58" spans="1:23">
      <c r="A58">
        <f t="shared" si="9"/>
        <v>52</v>
      </c>
      <c r="B58" s="95">
        <f t="shared" si="5"/>
        <v>884996.57846553973</v>
      </c>
      <c r="C58" s="18">
        <f t="shared" si="6"/>
        <v>0.05</v>
      </c>
      <c r="D58" s="96">
        <f t="shared" si="1"/>
        <v>8849.9657846553982</v>
      </c>
      <c r="E58" s="97">
        <f t="shared" si="2"/>
        <v>44249.828923276989</v>
      </c>
      <c r="F58" s="98"/>
      <c r="G58" s="50"/>
      <c r="H58" s="99">
        <v>52</v>
      </c>
      <c r="I58" s="95">
        <f t="shared" si="7"/>
        <v>70000</v>
      </c>
      <c r="J58" s="18">
        <f t="shared" si="3"/>
        <v>0</v>
      </c>
      <c r="K58" s="100">
        <f t="shared" si="4"/>
        <v>700</v>
      </c>
      <c r="L58" s="101"/>
      <c r="M58" s="98"/>
      <c r="O58" s="102"/>
      <c r="T58" s="9"/>
      <c r="V58" s="103"/>
      <c r="W58" s="9"/>
    </row>
    <row r="59" spans="1:23">
      <c r="A59">
        <f t="shared" si="9"/>
        <v>53</v>
      </c>
      <c r="B59" s="95">
        <f t="shared" si="5"/>
        <v>929246.4073888167</v>
      </c>
      <c r="C59" s="18">
        <f t="shared" si="6"/>
        <v>0.05</v>
      </c>
      <c r="D59" s="96">
        <f t="shared" si="1"/>
        <v>9292.4640738881681</v>
      </c>
      <c r="E59" s="97">
        <f t="shared" si="2"/>
        <v>46462.320369440837</v>
      </c>
      <c r="F59" s="98"/>
      <c r="G59" s="50"/>
      <c r="H59" s="99">
        <v>53</v>
      </c>
      <c r="I59" s="95">
        <f t="shared" si="7"/>
        <v>70000</v>
      </c>
      <c r="J59" s="18">
        <f t="shared" si="3"/>
        <v>0</v>
      </c>
      <c r="K59" s="100">
        <f t="shared" si="4"/>
        <v>700</v>
      </c>
      <c r="L59" s="101"/>
      <c r="M59" s="98"/>
      <c r="O59" s="102"/>
      <c r="T59" s="9"/>
      <c r="V59" s="103"/>
      <c r="W59" s="9"/>
    </row>
    <row r="60" spans="1:23">
      <c r="A60">
        <f t="shared" si="9"/>
        <v>54</v>
      </c>
      <c r="B60" s="95">
        <f t="shared" si="5"/>
        <v>975708.72775825753</v>
      </c>
      <c r="C60" s="18">
        <f t="shared" si="6"/>
        <v>0.05</v>
      </c>
      <c r="D60" s="96">
        <f t="shared" si="1"/>
        <v>9757.0872775825756</v>
      </c>
      <c r="E60" s="97">
        <f t="shared" si="2"/>
        <v>48785.43638791288</v>
      </c>
      <c r="F60" s="98"/>
      <c r="G60" s="50"/>
      <c r="H60" s="99">
        <v>54</v>
      </c>
      <c r="I60" s="95">
        <f t="shared" si="7"/>
        <v>70000</v>
      </c>
      <c r="J60" s="18">
        <f t="shared" si="3"/>
        <v>0</v>
      </c>
      <c r="K60" s="100">
        <f t="shared" si="4"/>
        <v>700</v>
      </c>
      <c r="L60" s="101"/>
      <c r="M60" s="98"/>
      <c r="O60" s="102"/>
      <c r="T60" s="9"/>
      <c r="V60" s="103"/>
      <c r="W60" s="9"/>
    </row>
    <row r="61" spans="1:23">
      <c r="A61">
        <f t="shared" si="9"/>
        <v>55</v>
      </c>
      <c r="B61" s="95">
        <f t="shared" si="5"/>
        <v>1024494.1641461704</v>
      </c>
      <c r="C61" s="18">
        <f t="shared" si="6"/>
        <v>0.05</v>
      </c>
      <c r="D61" s="96">
        <f t="shared" si="1"/>
        <v>10244.941641461704</v>
      </c>
      <c r="E61" s="97">
        <f t="shared" si="2"/>
        <v>51224.708207308518</v>
      </c>
      <c r="F61" s="98"/>
      <c r="G61" s="50"/>
      <c r="H61" s="99">
        <v>55</v>
      </c>
      <c r="I61" s="95">
        <f t="shared" si="7"/>
        <v>70000</v>
      </c>
      <c r="J61" s="18">
        <f t="shared" si="3"/>
        <v>0</v>
      </c>
      <c r="K61" s="100">
        <f t="shared" si="4"/>
        <v>700</v>
      </c>
      <c r="L61" s="101"/>
      <c r="M61" s="98"/>
      <c r="O61" s="102"/>
      <c r="T61" s="9"/>
      <c r="V61" s="103"/>
      <c r="W61" s="9"/>
    </row>
    <row r="62" spans="1:23">
      <c r="A62">
        <f t="shared" si="9"/>
        <v>56</v>
      </c>
      <c r="B62" s="95">
        <f t="shared" si="5"/>
        <v>1075718.8723534788</v>
      </c>
      <c r="C62" s="18">
        <f t="shared" si="6"/>
        <v>0.05</v>
      </c>
      <c r="D62" s="96">
        <f t="shared" si="1"/>
        <v>10757.188723534788</v>
      </c>
      <c r="E62" s="97">
        <f t="shared" si="2"/>
        <v>53785.94361767394</v>
      </c>
      <c r="F62" s="98"/>
      <c r="G62" s="50"/>
      <c r="H62" s="99">
        <v>56</v>
      </c>
      <c r="I62" s="95">
        <f t="shared" si="7"/>
        <v>70000</v>
      </c>
      <c r="J62" s="18">
        <f t="shared" si="3"/>
        <v>0</v>
      </c>
      <c r="K62" s="100">
        <f t="shared" si="4"/>
        <v>700</v>
      </c>
      <c r="L62" s="101"/>
      <c r="M62" s="98"/>
      <c r="O62" s="102"/>
      <c r="T62" s="9"/>
      <c r="V62" s="103"/>
      <c r="W62" s="9"/>
    </row>
    <row r="63" spans="1:23">
      <c r="A63">
        <f t="shared" si="9"/>
        <v>57</v>
      </c>
      <c r="B63" s="95">
        <f t="shared" si="5"/>
        <v>1129504.8159711529</v>
      </c>
      <c r="C63" s="18">
        <f t="shared" si="6"/>
        <v>0.05</v>
      </c>
      <c r="D63" s="96">
        <f t="shared" si="1"/>
        <v>11295.048159711529</v>
      </c>
      <c r="E63" s="97">
        <f t="shared" si="2"/>
        <v>56475.240798557643</v>
      </c>
      <c r="F63" s="98"/>
      <c r="G63" s="50"/>
      <c r="H63" s="99">
        <v>57</v>
      </c>
      <c r="I63" s="95">
        <f t="shared" si="7"/>
        <v>70000</v>
      </c>
      <c r="J63" s="18">
        <f t="shared" si="3"/>
        <v>0</v>
      </c>
      <c r="K63" s="100">
        <f t="shared" si="4"/>
        <v>700</v>
      </c>
      <c r="L63" s="101"/>
      <c r="M63" s="98"/>
      <c r="O63" s="102"/>
      <c r="T63" s="9"/>
      <c r="V63" s="103"/>
      <c r="W63" s="9"/>
    </row>
    <row r="64" spans="1:23">
      <c r="A64">
        <f t="shared" si="9"/>
        <v>58</v>
      </c>
      <c r="B64" s="95">
        <f t="shared" si="5"/>
        <v>1185980.0567697105</v>
      </c>
      <c r="C64" s="18">
        <f t="shared" si="6"/>
        <v>0.05</v>
      </c>
      <c r="D64" s="96">
        <f t="shared" si="1"/>
        <v>11859.800567697106</v>
      </c>
      <c r="E64" s="97">
        <f t="shared" si="2"/>
        <v>59299.002838485525</v>
      </c>
      <c r="F64" s="98"/>
      <c r="G64" s="50"/>
      <c r="H64" s="99">
        <v>58</v>
      </c>
      <c r="I64" s="95">
        <f t="shared" si="7"/>
        <v>70000</v>
      </c>
      <c r="J64" s="18">
        <f t="shared" si="3"/>
        <v>0</v>
      </c>
      <c r="K64" s="100">
        <f t="shared" si="4"/>
        <v>700</v>
      </c>
      <c r="L64" s="101"/>
      <c r="M64" s="98"/>
      <c r="O64" s="102"/>
      <c r="T64" s="9"/>
      <c r="V64" s="103"/>
      <c r="W64" s="9"/>
    </row>
    <row r="65" spans="1:23">
      <c r="A65">
        <f t="shared" si="9"/>
        <v>59</v>
      </c>
      <c r="B65" s="95">
        <f t="shared" si="5"/>
        <v>1245279.0596081959</v>
      </c>
      <c r="C65" s="18">
        <f t="shared" si="6"/>
        <v>0.05</v>
      </c>
      <c r="D65" s="96">
        <f t="shared" si="1"/>
        <v>12452.790596081959</v>
      </c>
      <c r="E65" s="97">
        <f t="shared" si="2"/>
        <v>62263.952980409798</v>
      </c>
      <c r="F65" s="98"/>
      <c r="G65" s="50"/>
      <c r="H65" s="99">
        <v>59</v>
      </c>
      <c r="I65" s="95">
        <f t="shared" si="7"/>
        <v>70000</v>
      </c>
      <c r="J65" s="18">
        <f t="shared" si="3"/>
        <v>0</v>
      </c>
      <c r="K65" s="100">
        <f t="shared" si="4"/>
        <v>700</v>
      </c>
      <c r="L65" s="101"/>
      <c r="M65" s="98"/>
      <c r="O65" s="102"/>
      <c r="T65" s="9"/>
      <c r="V65" s="103"/>
      <c r="W65" s="9"/>
    </row>
    <row r="66" spans="1:23">
      <c r="A66">
        <f t="shared" si="9"/>
        <v>60</v>
      </c>
      <c r="B66" s="95">
        <f t="shared" si="5"/>
        <v>1307543.0125886058</v>
      </c>
      <c r="C66" s="18">
        <f t="shared" si="6"/>
        <v>0.05</v>
      </c>
      <c r="D66" s="96">
        <f t="shared" si="1"/>
        <v>13075.430125886058</v>
      </c>
      <c r="E66" s="97">
        <f t="shared" si="2"/>
        <v>65377.150629430289</v>
      </c>
      <c r="F66" s="98"/>
      <c r="G66" s="50"/>
      <c r="H66" s="99">
        <v>60</v>
      </c>
      <c r="I66" s="95">
        <f t="shared" si="7"/>
        <v>70000</v>
      </c>
      <c r="J66" s="18">
        <f t="shared" si="3"/>
        <v>0</v>
      </c>
      <c r="K66" s="100">
        <f t="shared" si="4"/>
        <v>700</v>
      </c>
      <c r="L66" s="101"/>
      <c r="M66" s="98"/>
      <c r="O66" s="102"/>
      <c r="T66" s="9"/>
      <c r="V66" s="103"/>
      <c r="W66" s="9"/>
    </row>
    <row r="67" spans="1:23">
      <c r="A67">
        <f t="shared" si="9"/>
        <v>61</v>
      </c>
      <c r="B67" s="95">
        <f t="shared" si="5"/>
        <v>1372920.1632180361</v>
      </c>
      <c r="C67" s="18">
        <f t="shared" si="6"/>
        <v>0.05</v>
      </c>
      <c r="D67" s="96">
        <f t="shared" si="1"/>
        <v>13729.20163218036</v>
      </c>
      <c r="E67" s="97">
        <f t="shared" si="2"/>
        <v>68646.008160901809</v>
      </c>
      <c r="F67" s="98"/>
      <c r="G67" s="50"/>
      <c r="H67" s="99">
        <v>61</v>
      </c>
      <c r="I67" s="95">
        <f t="shared" si="7"/>
        <v>70000</v>
      </c>
      <c r="J67" s="18">
        <f t="shared" si="3"/>
        <v>0</v>
      </c>
      <c r="K67" s="100">
        <f t="shared" si="4"/>
        <v>700</v>
      </c>
      <c r="L67" s="101"/>
      <c r="M67" s="98"/>
      <c r="O67" s="102"/>
      <c r="T67" s="9"/>
      <c r="V67" s="103"/>
      <c r="W67" s="9"/>
    </row>
    <row r="68" spans="1:23">
      <c r="A68">
        <f t="shared" si="9"/>
        <v>62</v>
      </c>
      <c r="B68" s="95">
        <f t="shared" si="5"/>
        <v>1441566.1713789378</v>
      </c>
      <c r="C68" s="18">
        <f t="shared" si="6"/>
        <v>0.05</v>
      </c>
      <c r="D68" s="96">
        <f t="shared" si="1"/>
        <v>14415.661713789377</v>
      </c>
      <c r="E68" s="97">
        <f t="shared" si="2"/>
        <v>72078.308568946886</v>
      </c>
      <c r="F68" s="98"/>
      <c r="G68" s="50"/>
      <c r="H68" s="99">
        <v>62</v>
      </c>
      <c r="I68" s="95">
        <f t="shared" si="7"/>
        <v>70000</v>
      </c>
      <c r="J68" s="18">
        <f t="shared" si="3"/>
        <v>0</v>
      </c>
      <c r="K68" s="100">
        <f t="shared" si="4"/>
        <v>700</v>
      </c>
      <c r="L68" s="101"/>
      <c r="M68" s="98"/>
      <c r="O68" s="102"/>
      <c r="T68" s="9"/>
      <c r="V68" s="103"/>
      <c r="W68" s="9"/>
    </row>
    <row r="69" spans="1:23">
      <c r="A69">
        <f t="shared" si="9"/>
        <v>63</v>
      </c>
      <c r="B69" s="95">
        <f t="shared" si="5"/>
        <v>1513644.4799478846</v>
      </c>
      <c r="C69" s="18">
        <f t="shared" si="6"/>
        <v>0.05</v>
      </c>
      <c r="D69" s="96">
        <f t="shared" si="1"/>
        <v>15136.444799478846</v>
      </c>
      <c r="E69" s="97">
        <f t="shared" si="2"/>
        <v>75682.223997394234</v>
      </c>
      <c r="F69" s="98"/>
      <c r="G69" s="50"/>
      <c r="H69" s="99">
        <v>63</v>
      </c>
      <c r="I69" s="95">
        <f t="shared" si="7"/>
        <v>70000</v>
      </c>
      <c r="J69" s="18">
        <f t="shared" si="3"/>
        <v>0</v>
      </c>
      <c r="K69" s="100">
        <f t="shared" si="4"/>
        <v>700</v>
      </c>
      <c r="L69" s="101"/>
      <c r="M69" s="98"/>
      <c r="O69" s="102"/>
      <c r="T69" s="9"/>
      <c r="V69" s="103"/>
      <c r="W69" s="9"/>
    </row>
    <row r="70" spans="1:23">
      <c r="A70">
        <f t="shared" si="9"/>
        <v>64</v>
      </c>
      <c r="B70" s="95">
        <f t="shared" si="5"/>
        <v>1589326.7039452789</v>
      </c>
      <c r="C70" s="18">
        <f t="shared" si="6"/>
        <v>0.05</v>
      </c>
      <c r="D70" s="96">
        <f t="shared" si="1"/>
        <v>15893.267039452789</v>
      </c>
      <c r="E70" s="97">
        <f t="shared" si="2"/>
        <v>79466.33519726395</v>
      </c>
      <c r="F70" s="98"/>
      <c r="G70" s="50"/>
      <c r="H70" s="99">
        <v>64</v>
      </c>
      <c r="I70" s="95">
        <f t="shared" si="7"/>
        <v>70000</v>
      </c>
      <c r="J70" s="18">
        <f t="shared" si="3"/>
        <v>0</v>
      </c>
      <c r="K70" s="100">
        <f t="shared" si="4"/>
        <v>700</v>
      </c>
      <c r="L70" s="101"/>
      <c r="M70" s="98"/>
      <c r="O70" s="102"/>
      <c r="T70" s="9"/>
      <c r="V70" s="103"/>
      <c r="W70" s="9"/>
    </row>
    <row r="71" spans="1:23">
      <c r="A71">
        <f t="shared" si="9"/>
        <v>65</v>
      </c>
      <c r="B71" s="95">
        <f t="shared" ref="B71:B134" si="11">(B70+E70)+F$4</f>
        <v>1668793.0391425428</v>
      </c>
      <c r="C71" s="18">
        <f t="shared" si="6"/>
        <v>0.05</v>
      </c>
      <c r="D71" s="96">
        <f t="shared" si="1"/>
        <v>16687.930391425427</v>
      </c>
      <c r="E71" s="97">
        <f t="shared" si="2"/>
        <v>83439.651957127149</v>
      </c>
      <c r="F71" s="98"/>
      <c r="G71" s="50"/>
      <c r="H71" s="99">
        <v>65</v>
      </c>
      <c r="I71" s="95">
        <f t="shared" ref="I71:I134" si="12">(I70+L70)+M$4</f>
        <v>70000</v>
      </c>
      <c r="J71" s="18">
        <f t="shared" si="3"/>
        <v>0</v>
      </c>
      <c r="K71" s="100">
        <f t="shared" si="4"/>
        <v>700</v>
      </c>
      <c r="L71" s="101"/>
      <c r="M71" s="98"/>
      <c r="O71" s="102"/>
      <c r="T71" s="9"/>
      <c r="V71" s="103"/>
      <c r="W71" s="9"/>
    </row>
    <row r="72" spans="1:23">
      <c r="A72">
        <f t="shared" ref="A72:A135" si="13">A71+1</f>
        <v>66</v>
      </c>
      <c r="B72" s="95">
        <f t="shared" si="11"/>
        <v>1752232.6910996698</v>
      </c>
      <c r="C72" s="18">
        <f t="shared" si="6"/>
        <v>0.05</v>
      </c>
      <c r="D72" s="96">
        <f t="shared" si="1"/>
        <v>17522.326910996697</v>
      </c>
      <c r="E72" s="97">
        <f t="shared" si="2"/>
        <v>87611.634554983495</v>
      </c>
      <c r="F72" s="98"/>
      <c r="G72" s="50"/>
      <c r="H72" s="99">
        <v>66</v>
      </c>
      <c r="I72" s="95">
        <f t="shared" si="12"/>
        <v>70000</v>
      </c>
      <c r="J72" s="18">
        <f t="shared" si="3"/>
        <v>0</v>
      </c>
      <c r="K72" s="100">
        <f t="shared" si="4"/>
        <v>700</v>
      </c>
      <c r="L72" s="101"/>
      <c r="M72" s="98"/>
      <c r="O72" s="102"/>
      <c r="T72" s="9"/>
      <c r="V72" s="103"/>
      <c r="W72" s="9"/>
    </row>
    <row r="73" spans="1:23">
      <c r="A73">
        <f t="shared" si="13"/>
        <v>67</v>
      </c>
      <c r="B73" s="95">
        <f t="shared" si="11"/>
        <v>1839844.3256546534</v>
      </c>
      <c r="C73" s="18">
        <f t="shared" si="6"/>
        <v>0.05</v>
      </c>
      <c r="D73" s="96">
        <f t="shared" si="1"/>
        <v>18398.443256546536</v>
      </c>
      <c r="E73" s="97">
        <f t="shared" si="2"/>
        <v>91992.216282732668</v>
      </c>
      <c r="F73" s="98"/>
      <c r="G73" s="50"/>
      <c r="H73" s="99">
        <v>67</v>
      </c>
      <c r="I73" s="95">
        <f t="shared" si="12"/>
        <v>70000</v>
      </c>
      <c r="J73" s="18">
        <f t="shared" si="3"/>
        <v>0</v>
      </c>
      <c r="K73" s="100">
        <f t="shared" si="4"/>
        <v>700</v>
      </c>
      <c r="L73" s="101"/>
      <c r="M73" s="98"/>
      <c r="O73" s="102"/>
      <c r="T73" s="9"/>
      <c r="V73" s="103"/>
      <c r="W73" s="9"/>
    </row>
    <row r="74" spans="1:23">
      <c r="A74">
        <f t="shared" si="13"/>
        <v>68</v>
      </c>
      <c r="B74" s="95">
        <f t="shared" si="11"/>
        <v>1931836.5419373862</v>
      </c>
      <c r="C74" s="18">
        <f t="shared" si="6"/>
        <v>0.05</v>
      </c>
      <c r="D74" s="96">
        <f t="shared" si="1"/>
        <v>19318.365419373862</v>
      </c>
      <c r="E74" s="97">
        <f t="shared" si="2"/>
        <v>96591.82709686931</v>
      </c>
      <c r="F74" s="98"/>
      <c r="G74" s="50"/>
      <c r="H74" s="99">
        <v>68</v>
      </c>
      <c r="I74" s="95">
        <f t="shared" si="12"/>
        <v>70000</v>
      </c>
      <c r="J74" s="18">
        <f t="shared" si="3"/>
        <v>0</v>
      </c>
      <c r="K74" s="100">
        <f t="shared" si="4"/>
        <v>700</v>
      </c>
      <c r="L74" s="101"/>
      <c r="M74" s="98"/>
      <c r="O74" s="102"/>
      <c r="T74" s="9"/>
      <c r="V74" s="103"/>
      <c r="W74" s="9"/>
    </row>
    <row r="75" spans="1:23">
      <c r="A75">
        <f t="shared" si="13"/>
        <v>69</v>
      </c>
      <c r="B75" s="95">
        <f t="shared" si="11"/>
        <v>2028428.3690342554</v>
      </c>
      <c r="C75" s="18">
        <f t="shared" si="6"/>
        <v>0.05</v>
      </c>
      <c r="D75" s="96">
        <f t="shared" si="1"/>
        <v>20284.283690342556</v>
      </c>
      <c r="E75" s="97">
        <f t="shared" si="2"/>
        <v>101421.41845171277</v>
      </c>
      <c r="F75" s="98"/>
      <c r="G75" s="50"/>
      <c r="H75" s="99">
        <v>69</v>
      </c>
      <c r="I75" s="95">
        <f t="shared" si="12"/>
        <v>70000</v>
      </c>
      <c r="J75" s="18">
        <f t="shared" si="3"/>
        <v>0</v>
      </c>
      <c r="K75" s="100">
        <f t="shared" si="4"/>
        <v>700</v>
      </c>
      <c r="L75" s="101"/>
      <c r="M75" s="98"/>
      <c r="O75" s="102"/>
      <c r="T75" s="9"/>
      <c r="V75" s="103"/>
      <c r="W75" s="9"/>
    </row>
    <row r="76" spans="1:23">
      <c r="A76">
        <f t="shared" si="13"/>
        <v>70</v>
      </c>
      <c r="B76" s="95">
        <f t="shared" si="11"/>
        <v>2129849.7874859683</v>
      </c>
      <c r="C76" s="18">
        <f t="shared" si="6"/>
        <v>0.05</v>
      </c>
      <c r="D76" s="96">
        <f t="shared" si="1"/>
        <v>21298.497874859684</v>
      </c>
      <c r="E76" s="97">
        <f t="shared" si="2"/>
        <v>106492.48937429843</v>
      </c>
      <c r="F76" s="98"/>
      <c r="G76" s="50"/>
      <c r="H76" s="99">
        <v>70</v>
      </c>
      <c r="I76" s="95">
        <f t="shared" si="12"/>
        <v>70000</v>
      </c>
      <c r="J76" s="18">
        <f t="shared" si="3"/>
        <v>0</v>
      </c>
      <c r="K76" s="100">
        <f t="shared" si="4"/>
        <v>700</v>
      </c>
      <c r="L76" s="101"/>
      <c r="M76" s="98"/>
      <c r="O76" s="102"/>
      <c r="T76" s="9"/>
      <c r="V76" s="103"/>
      <c r="W76" s="9"/>
    </row>
    <row r="77" spans="1:23">
      <c r="A77">
        <f t="shared" si="13"/>
        <v>71</v>
      </c>
      <c r="B77" s="95">
        <f t="shared" si="11"/>
        <v>2236342.2768602669</v>
      </c>
      <c r="C77" s="18">
        <f t="shared" si="6"/>
        <v>0.05</v>
      </c>
      <c r="D77" s="96">
        <f t="shared" si="1"/>
        <v>22363.422768602668</v>
      </c>
      <c r="E77" s="97">
        <f t="shared" si="2"/>
        <v>111817.11384301336</v>
      </c>
      <c r="F77" s="98"/>
      <c r="G77" s="50"/>
      <c r="H77" s="99">
        <v>71</v>
      </c>
      <c r="I77" s="95">
        <f t="shared" si="12"/>
        <v>70000</v>
      </c>
      <c r="J77" s="18">
        <f t="shared" si="3"/>
        <v>0</v>
      </c>
      <c r="K77" s="100">
        <f t="shared" si="4"/>
        <v>700</v>
      </c>
      <c r="L77" s="101"/>
      <c r="M77" s="98"/>
      <c r="O77" s="102"/>
      <c r="T77" s="9"/>
      <c r="V77" s="103"/>
      <c r="W77" s="9"/>
    </row>
    <row r="78" spans="1:23">
      <c r="A78">
        <f t="shared" si="13"/>
        <v>72</v>
      </c>
      <c r="B78" s="95">
        <f t="shared" si="11"/>
        <v>2348159.3907032805</v>
      </c>
      <c r="C78" s="18">
        <f t="shared" si="6"/>
        <v>0.05</v>
      </c>
      <c r="D78" s="96">
        <f t="shared" si="1"/>
        <v>23481.593907032806</v>
      </c>
      <c r="E78" s="97">
        <f t="shared" si="2"/>
        <v>117407.96953516403</v>
      </c>
      <c r="F78" s="98"/>
      <c r="G78" s="50"/>
      <c r="H78" s="99">
        <v>72</v>
      </c>
      <c r="I78" s="95">
        <f t="shared" si="12"/>
        <v>70000</v>
      </c>
      <c r="J78" s="18">
        <f t="shared" si="3"/>
        <v>0</v>
      </c>
      <c r="K78" s="100">
        <f t="shared" si="4"/>
        <v>700</v>
      </c>
      <c r="L78" s="101"/>
      <c r="M78" s="98"/>
      <c r="O78" s="102"/>
      <c r="T78" s="9"/>
      <c r="V78" s="103"/>
      <c r="W78" s="9"/>
    </row>
    <row r="79" spans="1:23">
      <c r="A79">
        <f t="shared" si="13"/>
        <v>73</v>
      </c>
      <c r="B79" s="95">
        <f t="shared" si="11"/>
        <v>2465567.3602384445</v>
      </c>
      <c r="C79" s="18">
        <f t="shared" si="6"/>
        <v>0.05</v>
      </c>
      <c r="D79" s="96">
        <f t="shared" si="1"/>
        <v>24655.673602384446</v>
      </c>
      <c r="E79" s="97">
        <f t="shared" si="2"/>
        <v>123278.36801192223</v>
      </c>
      <c r="F79" s="98"/>
      <c r="G79" s="50"/>
      <c r="H79" s="99">
        <v>73</v>
      </c>
      <c r="I79" s="95">
        <f t="shared" si="12"/>
        <v>70000</v>
      </c>
      <c r="J79" s="18">
        <f t="shared" si="3"/>
        <v>0</v>
      </c>
      <c r="K79" s="100">
        <f t="shared" si="4"/>
        <v>700</v>
      </c>
      <c r="L79" s="101"/>
      <c r="M79" s="98"/>
      <c r="O79" s="102"/>
      <c r="T79" s="9"/>
      <c r="V79" s="103"/>
      <c r="W79" s="9"/>
    </row>
    <row r="80" spans="1:23">
      <c r="A80">
        <f t="shared" si="13"/>
        <v>74</v>
      </c>
      <c r="B80" s="95">
        <f t="shared" si="11"/>
        <v>2588845.7282503666</v>
      </c>
      <c r="C80" s="18">
        <f t="shared" si="6"/>
        <v>0.05</v>
      </c>
      <c r="D80" s="96">
        <f t="shared" si="1"/>
        <v>25888.457282503667</v>
      </c>
      <c r="E80" s="97">
        <f t="shared" si="2"/>
        <v>129442.28641251834</v>
      </c>
      <c r="F80" s="98"/>
      <c r="G80" s="50"/>
      <c r="H80" s="99">
        <v>74</v>
      </c>
      <c r="I80" s="95">
        <f t="shared" si="12"/>
        <v>70000</v>
      </c>
      <c r="J80" s="18">
        <f t="shared" si="3"/>
        <v>0</v>
      </c>
      <c r="K80" s="100">
        <f t="shared" si="4"/>
        <v>700</v>
      </c>
      <c r="L80" s="101"/>
      <c r="M80" s="98"/>
      <c r="O80" s="102"/>
      <c r="T80" s="9"/>
      <c r="V80" s="103"/>
      <c r="W80" s="9"/>
    </row>
    <row r="81" spans="1:23">
      <c r="A81">
        <f t="shared" si="13"/>
        <v>75</v>
      </c>
      <c r="B81" s="95">
        <f t="shared" si="11"/>
        <v>2718288.0146628851</v>
      </c>
      <c r="C81" s="18">
        <f t="shared" si="6"/>
        <v>0.05</v>
      </c>
      <c r="D81" s="96">
        <f t="shared" si="1"/>
        <v>27182.880146628853</v>
      </c>
      <c r="E81" s="97">
        <f t="shared" si="2"/>
        <v>135914.40073314426</v>
      </c>
      <c r="F81" s="98"/>
      <c r="G81" s="50"/>
      <c r="H81" s="99">
        <v>75</v>
      </c>
      <c r="I81" s="95">
        <f t="shared" si="12"/>
        <v>70000</v>
      </c>
      <c r="J81" s="18">
        <f t="shared" si="3"/>
        <v>0</v>
      </c>
      <c r="K81" s="100">
        <f t="shared" si="4"/>
        <v>700</v>
      </c>
      <c r="L81" s="101"/>
      <c r="M81" s="98"/>
      <c r="O81" s="102"/>
      <c r="T81" s="9"/>
      <c r="V81" s="103"/>
      <c r="W81" s="9"/>
    </row>
    <row r="82" spans="1:23">
      <c r="A82">
        <f t="shared" si="13"/>
        <v>76</v>
      </c>
      <c r="B82" s="95">
        <f t="shared" si="11"/>
        <v>2854202.4153960291</v>
      </c>
      <c r="C82" s="18">
        <f t="shared" si="6"/>
        <v>0.05</v>
      </c>
      <c r="D82" s="96">
        <f t="shared" si="1"/>
        <v>28542.02415396029</v>
      </c>
      <c r="E82" s="97">
        <f t="shared" si="2"/>
        <v>142710.12076980146</v>
      </c>
      <c r="F82" s="98"/>
      <c r="G82" s="50"/>
      <c r="H82" s="99">
        <v>76</v>
      </c>
      <c r="I82" s="95">
        <f t="shared" si="12"/>
        <v>70000</v>
      </c>
      <c r="J82" s="18">
        <f t="shared" si="3"/>
        <v>0</v>
      </c>
      <c r="K82" s="100">
        <f t="shared" si="4"/>
        <v>700</v>
      </c>
      <c r="L82" s="101"/>
      <c r="M82" s="98"/>
      <c r="O82" s="102"/>
      <c r="T82" s="9"/>
      <c r="V82" s="103"/>
      <c r="W82" s="9"/>
    </row>
    <row r="83" spans="1:23">
      <c r="A83">
        <f t="shared" si="13"/>
        <v>77</v>
      </c>
      <c r="B83" s="95">
        <f t="shared" si="11"/>
        <v>2996912.5361658307</v>
      </c>
      <c r="C83" s="18">
        <f t="shared" si="6"/>
        <v>0.05</v>
      </c>
      <c r="D83" s="96">
        <f t="shared" si="1"/>
        <v>29969.125361658309</v>
      </c>
      <c r="E83" s="97">
        <f t="shared" si="2"/>
        <v>149845.62680829153</v>
      </c>
      <c r="F83" s="98"/>
      <c r="G83" s="50"/>
      <c r="H83" s="99">
        <v>77</v>
      </c>
      <c r="I83" s="95">
        <f t="shared" si="12"/>
        <v>70000</v>
      </c>
      <c r="J83" s="18">
        <f t="shared" si="3"/>
        <v>0</v>
      </c>
      <c r="K83" s="100">
        <f t="shared" si="4"/>
        <v>700</v>
      </c>
      <c r="L83" s="101"/>
      <c r="M83" s="98"/>
      <c r="O83" s="102"/>
      <c r="T83" s="9"/>
      <c r="V83" s="103"/>
      <c r="W83" s="9"/>
    </row>
    <row r="84" spans="1:23">
      <c r="A84">
        <f t="shared" si="13"/>
        <v>78</v>
      </c>
      <c r="B84" s="95">
        <f t="shared" si="11"/>
        <v>3146758.162974122</v>
      </c>
      <c r="C84" s="18">
        <f t="shared" si="6"/>
        <v>0.05</v>
      </c>
      <c r="D84" s="96">
        <f t="shared" si="1"/>
        <v>31467.58162974122</v>
      </c>
      <c r="E84" s="97">
        <f t="shared" si="2"/>
        <v>157337.9081487061</v>
      </c>
      <c r="F84" s="98"/>
      <c r="G84" s="50"/>
      <c r="H84" s="99">
        <v>78</v>
      </c>
      <c r="I84" s="95">
        <f t="shared" si="12"/>
        <v>70000</v>
      </c>
      <c r="J84" s="18">
        <f t="shared" si="3"/>
        <v>0</v>
      </c>
      <c r="K84" s="100">
        <f t="shared" si="4"/>
        <v>700</v>
      </c>
      <c r="L84" s="101"/>
      <c r="M84" s="98"/>
      <c r="O84" s="102"/>
      <c r="T84" s="9"/>
      <c r="V84" s="103"/>
      <c r="W84" s="9"/>
    </row>
    <row r="85" spans="1:23">
      <c r="A85">
        <f t="shared" si="13"/>
        <v>79</v>
      </c>
      <c r="B85" s="95">
        <f t="shared" si="11"/>
        <v>3304096.0711228279</v>
      </c>
      <c r="C85" s="18">
        <f t="shared" si="6"/>
        <v>0.05</v>
      </c>
      <c r="D85" s="96">
        <f t="shared" si="1"/>
        <v>33040.960711228283</v>
      </c>
      <c r="E85" s="97">
        <f t="shared" si="2"/>
        <v>165204.80355614141</v>
      </c>
      <c r="F85" s="98"/>
      <c r="G85" s="50"/>
      <c r="H85" s="99">
        <v>79</v>
      </c>
      <c r="I85" s="95">
        <f t="shared" si="12"/>
        <v>70000</v>
      </c>
      <c r="J85" s="18">
        <f t="shared" si="3"/>
        <v>0</v>
      </c>
      <c r="K85" s="100">
        <f t="shared" si="4"/>
        <v>700</v>
      </c>
      <c r="L85" s="101"/>
      <c r="M85" s="98"/>
      <c r="O85" s="102"/>
      <c r="T85" s="9"/>
      <c r="V85" s="103"/>
      <c r="W85" s="9"/>
    </row>
    <row r="86" spans="1:23">
      <c r="A86">
        <f t="shared" si="13"/>
        <v>80</v>
      </c>
      <c r="B86" s="95">
        <f t="shared" si="11"/>
        <v>3469300.8746789694</v>
      </c>
      <c r="C86" s="18">
        <f t="shared" si="6"/>
        <v>0.05</v>
      </c>
      <c r="D86" s="96">
        <f t="shared" si="1"/>
        <v>34693.008746789696</v>
      </c>
      <c r="E86" s="97">
        <f t="shared" si="2"/>
        <v>173465.04373394849</v>
      </c>
      <c r="F86" s="98"/>
      <c r="G86" s="50"/>
      <c r="H86" s="99">
        <v>80</v>
      </c>
      <c r="I86" s="95">
        <f t="shared" si="12"/>
        <v>70000</v>
      </c>
      <c r="J86" s="18">
        <f t="shared" si="3"/>
        <v>0</v>
      </c>
      <c r="K86" s="100">
        <f t="shared" si="4"/>
        <v>700</v>
      </c>
      <c r="L86" s="101"/>
      <c r="M86" s="98"/>
      <c r="O86" s="102"/>
      <c r="T86" s="9"/>
      <c r="V86" s="103"/>
      <c r="W86" s="9"/>
    </row>
    <row r="87" spans="1:23">
      <c r="A87">
        <f t="shared" si="13"/>
        <v>81</v>
      </c>
      <c r="B87" s="95">
        <f t="shared" si="11"/>
        <v>3642765.9184129178</v>
      </c>
      <c r="C87" s="18">
        <f t="shared" si="6"/>
        <v>0.05</v>
      </c>
      <c r="D87" s="96">
        <f t="shared" si="1"/>
        <v>36427.659184129181</v>
      </c>
      <c r="E87" s="97">
        <f t="shared" si="2"/>
        <v>182138.29592064591</v>
      </c>
      <c r="F87" s="98"/>
      <c r="G87" s="50"/>
      <c r="H87" s="99">
        <v>81</v>
      </c>
      <c r="I87" s="95">
        <f t="shared" si="12"/>
        <v>70000</v>
      </c>
      <c r="J87" s="18">
        <f t="shared" si="3"/>
        <v>0</v>
      </c>
      <c r="K87" s="100">
        <f t="shared" si="4"/>
        <v>700</v>
      </c>
      <c r="L87" s="101"/>
      <c r="M87" s="98"/>
      <c r="O87" s="102"/>
      <c r="T87" s="9"/>
      <c r="V87" s="103"/>
      <c r="W87" s="9"/>
    </row>
    <row r="88" spans="1:23">
      <c r="A88">
        <f t="shared" si="13"/>
        <v>82</v>
      </c>
      <c r="B88" s="95">
        <f t="shared" si="11"/>
        <v>3824904.2143335636</v>
      </c>
      <c r="C88" s="18">
        <f t="shared" si="6"/>
        <v>0.05</v>
      </c>
      <c r="D88" s="96">
        <f t="shared" si="1"/>
        <v>38249.042143335639</v>
      </c>
      <c r="E88" s="97">
        <f t="shared" si="2"/>
        <v>191245.21071667818</v>
      </c>
      <c r="F88" s="98"/>
      <c r="G88" s="50"/>
      <c r="H88" s="99">
        <v>82</v>
      </c>
      <c r="I88" s="95">
        <f t="shared" si="12"/>
        <v>70000</v>
      </c>
      <c r="J88" s="18">
        <f t="shared" si="3"/>
        <v>0</v>
      </c>
      <c r="K88" s="100">
        <f t="shared" si="4"/>
        <v>700</v>
      </c>
      <c r="L88" s="101"/>
      <c r="M88" s="98"/>
      <c r="O88" s="102"/>
      <c r="T88" s="9"/>
      <c r="V88" s="103"/>
      <c r="W88" s="9"/>
    </row>
    <row r="89" spans="1:23">
      <c r="A89">
        <f t="shared" si="13"/>
        <v>83</v>
      </c>
      <c r="B89" s="95">
        <f t="shared" si="11"/>
        <v>4016149.4250502419</v>
      </c>
      <c r="C89" s="18">
        <f t="shared" si="6"/>
        <v>0.05</v>
      </c>
      <c r="D89" s="96">
        <f t="shared" si="1"/>
        <v>40161.494250502423</v>
      </c>
      <c r="E89" s="97">
        <f t="shared" si="2"/>
        <v>200807.4712525121</v>
      </c>
      <c r="F89" s="98"/>
      <c r="G89" s="50"/>
      <c r="H89" s="99">
        <v>83</v>
      </c>
      <c r="I89" s="95">
        <f t="shared" si="12"/>
        <v>70000</v>
      </c>
      <c r="J89" s="18">
        <f t="shared" si="3"/>
        <v>0</v>
      </c>
      <c r="K89" s="100">
        <f t="shared" si="4"/>
        <v>700</v>
      </c>
      <c r="L89" s="101"/>
      <c r="M89" s="98"/>
      <c r="O89" s="102"/>
      <c r="T89" s="9"/>
      <c r="V89" s="103"/>
      <c r="W89" s="9"/>
    </row>
    <row r="90" spans="1:23">
      <c r="A90">
        <f t="shared" si="13"/>
        <v>84</v>
      </c>
      <c r="B90" s="95">
        <f t="shared" si="11"/>
        <v>4216956.8963027541</v>
      </c>
      <c r="C90" s="18">
        <f t="shared" si="6"/>
        <v>0.05</v>
      </c>
      <c r="D90" s="96">
        <f t="shared" si="1"/>
        <v>42169.568963027545</v>
      </c>
      <c r="E90" s="97">
        <f t="shared" si="2"/>
        <v>210847.84481513771</v>
      </c>
      <c r="F90" s="98"/>
      <c r="G90" s="50"/>
      <c r="H90" s="99">
        <v>84</v>
      </c>
      <c r="I90" s="95">
        <f t="shared" si="12"/>
        <v>70000</v>
      </c>
      <c r="J90" s="18">
        <f t="shared" si="3"/>
        <v>0</v>
      </c>
      <c r="K90" s="100">
        <f t="shared" si="4"/>
        <v>700</v>
      </c>
      <c r="L90" s="101"/>
      <c r="M90" s="98"/>
      <c r="O90" s="102"/>
      <c r="T90" s="9"/>
      <c r="V90" s="103"/>
      <c r="W90" s="9"/>
    </row>
    <row r="91" spans="1:23">
      <c r="A91">
        <f t="shared" si="13"/>
        <v>85</v>
      </c>
      <c r="B91" s="95">
        <f t="shared" si="11"/>
        <v>4427804.7411178919</v>
      </c>
      <c r="C91" s="18">
        <f t="shared" si="6"/>
        <v>0.05</v>
      </c>
      <c r="D91" s="96">
        <f t="shared" si="1"/>
        <v>44278.047411178923</v>
      </c>
      <c r="E91" s="97">
        <f t="shared" si="2"/>
        <v>221390.2370558946</v>
      </c>
      <c r="F91" s="98"/>
      <c r="G91" s="50"/>
      <c r="H91" s="99">
        <v>85</v>
      </c>
      <c r="I91" s="95">
        <f t="shared" si="12"/>
        <v>70000</v>
      </c>
      <c r="J91" s="18">
        <f t="shared" si="3"/>
        <v>0</v>
      </c>
      <c r="K91" s="100">
        <f t="shared" si="4"/>
        <v>700</v>
      </c>
      <c r="L91" s="101"/>
      <c r="M91" s="98"/>
      <c r="O91" s="102"/>
      <c r="T91" s="9"/>
      <c r="V91" s="103"/>
      <c r="W91" s="9"/>
    </row>
    <row r="92" spans="1:23">
      <c r="A92">
        <f t="shared" si="13"/>
        <v>86</v>
      </c>
      <c r="B92" s="95">
        <f t="shared" si="11"/>
        <v>4649194.9781737868</v>
      </c>
      <c r="C92" s="18">
        <f t="shared" si="6"/>
        <v>0.05</v>
      </c>
      <c r="D92" s="96">
        <f t="shared" si="1"/>
        <v>46491.949781737865</v>
      </c>
      <c r="E92" s="97">
        <f t="shared" si="2"/>
        <v>232459.74890868936</v>
      </c>
      <c r="F92" s="98"/>
      <c r="G92" s="50"/>
      <c r="H92" s="99">
        <v>86</v>
      </c>
      <c r="I92" s="95">
        <f t="shared" si="12"/>
        <v>70000</v>
      </c>
      <c r="J92" s="18">
        <f t="shared" si="3"/>
        <v>0</v>
      </c>
      <c r="K92" s="100">
        <f t="shared" si="4"/>
        <v>700</v>
      </c>
      <c r="L92" s="101"/>
      <c r="M92" s="98"/>
      <c r="O92" s="102"/>
      <c r="T92" s="9"/>
      <c r="V92" s="103"/>
      <c r="W92" s="9"/>
    </row>
    <row r="93" spans="1:23">
      <c r="A93">
        <f t="shared" si="13"/>
        <v>87</v>
      </c>
      <c r="B93" s="95">
        <f t="shared" si="11"/>
        <v>4881654.727082476</v>
      </c>
      <c r="C93" s="18">
        <f t="shared" si="6"/>
        <v>0.05</v>
      </c>
      <c r="D93" s="96">
        <f t="shared" si="1"/>
        <v>48816.547270824762</v>
      </c>
      <c r="E93" s="97">
        <f t="shared" si="2"/>
        <v>244082.7363541238</v>
      </c>
      <c r="F93" s="98"/>
      <c r="G93" s="50"/>
      <c r="H93" s="99">
        <v>87</v>
      </c>
      <c r="I93" s="95">
        <f t="shared" si="12"/>
        <v>70000</v>
      </c>
      <c r="J93" s="18">
        <f t="shared" si="3"/>
        <v>0</v>
      </c>
      <c r="K93" s="100">
        <f t="shared" si="4"/>
        <v>700</v>
      </c>
      <c r="L93" s="101"/>
      <c r="M93" s="98"/>
      <c r="O93" s="102"/>
      <c r="T93" s="9"/>
      <c r="V93" s="103"/>
      <c r="W93" s="9"/>
    </row>
    <row r="94" spans="1:23">
      <c r="A94">
        <f t="shared" si="13"/>
        <v>88</v>
      </c>
      <c r="B94" s="95">
        <f t="shared" si="11"/>
        <v>5125737.4634365998</v>
      </c>
      <c r="C94" s="18">
        <f t="shared" si="6"/>
        <v>0.05</v>
      </c>
      <c r="D94" s="96">
        <f t="shared" si="1"/>
        <v>51257.374634366002</v>
      </c>
      <c r="E94" s="97">
        <f t="shared" si="2"/>
        <v>256286.87317183</v>
      </c>
      <c r="F94" s="98"/>
      <c r="G94" s="50"/>
      <c r="H94" s="99">
        <v>88</v>
      </c>
      <c r="I94" s="95">
        <f t="shared" si="12"/>
        <v>70000</v>
      </c>
      <c r="J94" s="18">
        <f t="shared" si="3"/>
        <v>0</v>
      </c>
      <c r="K94" s="100">
        <f t="shared" si="4"/>
        <v>700</v>
      </c>
      <c r="L94" s="101"/>
      <c r="M94" s="98"/>
      <c r="O94" s="102"/>
      <c r="T94" s="9"/>
      <c r="V94" s="103"/>
      <c r="W94" s="9"/>
    </row>
    <row r="95" spans="1:23">
      <c r="A95">
        <f t="shared" si="13"/>
        <v>89</v>
      </c>
      <c r="B95" s="95">
        <f t="shared" si="11"/>
        <v>5382024.3366084294</v>
      </c>
      <c r="C95" s="18">
        <f t="shared" si="6"/>
        <v>0.05</v>
      </c>
      <c r="D95" s="96">
        <f t="shared" si="1"/>
        <v>53820.243366084294</v>
      </c>
      <c r="E95" s="97">
        <f t="shared" si="2"/>
        <v>269101.21683042147</v>
      </c>
      <c r="F95" s="98"/>
      <c r="G95" s="50"/>
      <c r="H95" s="99">
        <v>89</v>
      </c>
      <c r="I95" s="95">
        <f t="shared" si="12"/>
        <v>70000</v>
      </c>
      <c r="J95" s="18">
        <f t="shared" si="3"/>
        <v>0</v>
      </c>
      <c r="K95" s="100">
        <f t="shared" si="4"/>
        <v>700</v>
      </c>
      <c r="L95" s="101"/>
      <c r="M95" s="98"/>
      <c r="O95" s="102"/>
      <c r="T95" s="9"/>
      <c r="V95" s="103"/>
      <c r="W95" s="9"/>
    </row>
    <row r="96" spans="1:23">
      <c r="A96">
        <f t="shared" si="13"/>
        <v>90</v>
      </c>
      <c r="B96" s="95">
        <f t="shared" si="11"/>
        <v>5651125.5534388507</v>
      </c>
      <c r="C96" s="18">
        <f t="shared" si="6"/>
        <v>0.05</v>
      </c>
      <c r="D96" s="96">
        <f t="shared" si="1"/>
        <v>56511.255534388511</v>
      </c>
      <c r="E96" s="97">
        <f t="shared" si="2"/>
        <v>282556.27767194255</v>
      </c>
      <c r="F96" s="98"/>
      <c r="G96" s="50"/>
      <c r="H96" s="99">
        <v>90</v>
      </c>
      <c r="I96" s="95">
        <f t="shared" si="12"/>
        <v>70000</v>
      </c>
      <c r="J96" s="18">
        <f t="shared" si="3"/>
        <v>0</v>
      </c>
      <c r="K96" s="100">
        <f t="shared" si="4"/>
        <v>700</v>
      </c>
      <c r="L96" s="101"/>
      <c r="M96" s="98"/>
      <c r="O96" s="102"/>
      <c r="T96" s="9"/>
      <c r="V96" s="103"/>
      <c r="W96" s="9"/>
    </row>
    <row r="97" spans="1:23">
      <c r="A97">
        <f t="shared" si="13"/>
        <v>91</v>
      </c>
      <c r="B97" s="95">
        <f t="shared" si="11"/>
        <v>5933681.8311107932</v>
      </c>
      <c r="C97" s="18">
        <f t="shared" si="6"/>
        <v>0.05</v>
      </c>
      <c r="D97" s="96">
        <f t="shared" si="1"/>
        <v>59336.818311107934</v>
      </c>
      <c r="E97" s="97">
        <f t="shared" si="2"/>
        <v>296684.09155553969</v>
      </c>
      <c r="F97" s="98"/>
      <c r="G97" s="50"/>
      <c r="H97" s="99">
        <v>91</v>
      </c>
      <c r="I97" s="95">
        <f t="shared" si="12"/>
        <v>70000</v>
      </c>
      <c r="J97" s="18">
        <f t="shared" si="3"/>
        <v>0</v>
      </c>
      <c r="K97" s="100">
        <f t="shared" si="4"/>
        <v>700</v>
      </c>
      <c r="L97" s="101"/>
      <c r="M97" s="98"/>
      <c r="O97" s="102"/>
      <c r="T97" s="9"/>
      <c r="V97" s="103"/>
      <c r="W97" s="9"/>
    </row>
    <row r="98" spans="1:23">
      <c r="A98">
        <f t="shared" si="13"/>
        <v>92</v>
      </c>
      <c r="B98" s="95">
        <f t="shared" si="11"/>
        <v>6230365.9226663327</v>
      </c>
      <c r="C98" s="18">
        <f t="shared" si="6"/>
        <v>0.05</v>
      </c>
      <c r="D98" s="96">
        <f t="shared" si="1"/>
        <v>62303.659226663331</v>
      </c>
      <c r="E98" s="97">
        <f t="shared" si="2"/>
        <v>311518.29613331665</v>
      </c>
      <c r="F98" s="98"/>
      <c r="G98" s="50"/>
      <c r="H98" s="99">
        <v>92</v>
      </c>
      <c r="I98" s="95">
        <f t="shared" si="12"/>
        <v>70000</v>
      </c>
      <c r="J98" s="18">
        <f t="shared" si="3"/>
        <v>0</v>
      </c>
      <c r="K98" s="100">
        <f t="shared" si="4"/>
        <v>700</v>
      </c>
      <c r="L98" s="101"/>
      <c r="M98" s="98"/>
      <c r="O98" s="102"/>
      <c r="T98" s="9"/>
      <c r="V98" s="103"/>
      <c r="W98" s="9"/>
    </row>
    <row r="99" spans="1:23">
      <c r="A99">
        <f t="shared" si="13"/>
        <v>93</v>
      </c>
      <c r="B99" s="95">
        <f t="shared" si="11"/>
        <v>6541884.2187996497</v>
      </c>
      <c r="C99" s="18">
        <f t="shared" si="6"/>
        <v>0.05</v>
      </c>
      <c r="D99" s="96">
        <f t="shared" si="1"/>
        <v>65418.842187996495</v>
      </c>
      <c r="E99" s="97">
        <f t="shared" si="2"/>
        <v>327094.2109399825</v>
      </c>
      <c r="F99" s="98"/>
      <c r="G99" s="50"/>
      <c r="H99" s="99">
        <v>93</v>
      </c>
      <c r="I99" s="95">
        <f t="shared" si="12"/>
        <v>70000</v>
      </c>
      <c r="J99" s="18">
        <f t="shared" si="3"/>
        <v>0</v>
      </c>
      <c r="K99" s="100">
        <f t="shared" si="4"/>
        <v>700</v>
      </c>
      <c r="L99" s="101"/>
      <c r="M99" s="98"/>
      <c r="O99" s="102"/>
      <c r="T99" s="9"/>
      <c r="V99" s="103"/>
      <c r="W99" s="9"/>
    </row>
    <row r="100" spans="1:23">
      <c r="A100">
        <f t="shared" si="13"/>
        <v>94</v>
      </c>
      <c r="B100" s="95">
        <f t="shared" si="11"/>
        <v>6868978.4297396326</v>
      </c>
      <c r="C100" s="18">
        <f t="shared" si="6"/>
        <v>0.05</v>
      </c>
      <c r="D100" s="96">
        <f t="shared" si="1"/>
        <v>68689.784297396327</v>
      </c>
      <c r="E100" s="97">
        <f t="shared" si="2"/>
        <v>343448.92148698168</v>
      </c>
      <c r="F100" s="98"/>
      <c r="G100" s="50"/>
      <c r="H100" s="99">
        <v>94</v>
      </c>
      <c r="I100" s="95">
        <f t="shared" si="12"/>
        <v>70000</v>
      </c>
      <c r="J100" s="18">
        <f t="shared" si="3"/>
        <v>0</v>
      </c>
      <c r="K100" s="100">
        <f t="shared" si="4"/>
        <v>700</v>
      </c>
      <c r="L100" s="101"/>
      <c r="M100" s="98"/>
      <c r="O100" s="102"/>
      <c r="T100" s="9"/>
      <c r="V100" s="103"/>
      <c r="W100" s="9"/>
    </row>
    <row r="101" spans="1:23">
      <c r="A101">
        <f t="shared" si="13"/>
        <v>95</v>
      </c>
      <c r="B101" s="95">
        <f t="shared" si="11"/>
        <v>7212427.3512266148</v>
      </c>
      <c r="C101" s="18">
        <f t="shared" si="6"/>
        <v>0.05</v>
      </c>
      <c r="D101" s="96">
        <f t="shared" si="1"/>
        <v>72124.273512266154</v>
      </c>
      <c r="E101" s="97">
        <f t="shared" si="2"/>
        <v>360621.36756133079</v>
      </c>
      <c r="F101" s="98"/>
      <c r="G101" s="50"/>
      <c r="H101" s="99">
        <v>95</v>
      </c>
      <c r="I101" s="95">
        <f t="shared" si="12"/>
        <v>70000</v>
      </c>
      <c r="J101" s="18">
        <f t="shared" si="3"/>
        <v>0</v>
      </c>
      <c r="K101" s="100">
        <f t="shared" si="4"/>
        <v>700</v>
      </c>
      <c r="L101" s="101"/>
      <c r="M101" s="98"/>
      <c r="O101" s="102"/>
      <c r="T101" s="9"/>
      <c r="V101" s="103"/>
      <c r="W101" s="9"/>
    </row>
    <row r="102" spans="1:23">
      <c r="A102">
        <f t="shared" si="13"/>
        <v>96</v>
      </c>
      <c r="B102" s="95">
        <f t="shared" si="11"/>
        <v>7573048.7187879458</v>
      </c>
      <c r="C102" s="18">
        <f t="shared" si="6"/>
        <v>0.05</v>
      </c>
      <c r="D102" s="96">
        <f t="shared" si="1"/>
        <v>75730.487187879466</v>
      </c>
      <c r="E102" s="97">
        <f t="shared" si="2"/>
        <v>378652.43593939731</v>
      </c>
      <c r="F102" s="98"/>
      <c r="G102" s="50"/>
      <c r="H102" s="99">
        <v>96</v>
      </c>
      <c r="I102" s="95">
        <f t="shared" si="12"/>
        <v>70000</v>
      </c>
      <c r="J102" s="18">
        <f t="shared" si="3"/>
        <v>0</v>
      </c>
      <c r="K102" s="100">
        <f t="shared" si="4"/>
        <v>700</v>
      </c>
      <c r="L102" s="101"/>
      <c r="M102" s="98"/>
      <c r="O102" s="102"/>
      <c r="T102" s="9"/>
      <c r="V102" s="103"/>
      <c r="W102" s="9"/>
    </row>
    <row r="103" spans="1:23">
      <c r="A103">
        <f t="shared" si="13"/>
        <v>97</v>
      </c>
      <c r="B103" s="95">
        <f t="shared" si="11"/>
        <v>7951701.1547273435</v>
      </c>
      <c r="C103" s="18">
        <f t="shared" si="6"/>
        <v>0.05</v>
      </c>
      <c r="D103" s="96">
        <f t="shared" si="1"/>
        <v>79517.011547273432</v>
      </c>
      <c r="E103" s="97">
        <f t="shared" si="2"/>
        <v>397585.05773636722</v>
      </c>
      <c r="F103" s="98"/>
      <c r="G103" s="50"/>
      <c r="H103" s="99">
        <v>97</v>
      </c>
      <c r="I103" s="95">
        <f t="shared" si="12"/>
        <v>70000</v>
      </c>
      <c r="J103" s="18">
        <f t="shared" si="3"/>
        <v>0</v>
      </c>
      <c r="K103" s="100">
        <f t="shared" si="4"/>
        <v>700</v>
      </c>
      <c r="L103" s="101"/>
      <c r="M103" s="98"/>
      <c r="O103" s="102"/>
      <c r="T103" s="9"/>
      <c r="V103" s="103"/>
      <c r="W103" s="9"/>
    </row>
    <row r="104" spans="1:23">
      <c r="A104">
        <f t="shared" si="13"/>
        <v>98</v>
      </c>
      <c r="B104" s="95">
        <f t="shared" si="11"/>
        <v>8349286.2124637105</v>
      </c>
      <c r="C104" s="18">
        <f t="shared" si="6"/>
        <v>0.05</v>
      </c>
      <c r="D104" s="96">
        <f t="shared" si="1"/>
        <v>83492.862124637104</v>
      </c>
      <c r="E104" s="97">
        <f t="shared" si="2"/>
        <v>417464.31062318553</v>
      </c>
      <c r="F104" s="98"/>
      <c r="G104" s="50"/>
      <c r="H104" s="99">
        <v>98</v>
      </c>
      <c r="I104" s="95">
        <f t="shared" si="12"/>
        <v>70000</v>
      </c>
      <c r="J104" s="18">
        <f t="shared" si="3"/>
        <v>0</v>
      </c>
      <c r="K104" s="100">
        <f t="shared" si="4"/>
        <v>700</v>
      </c>
      <c r="L104" s="101"/>
      <c r="M104" s="98"/>
      <c r="O104" s="102"/>
      <c r="T104" s="9"/>
      <c r="V104" s="103"/>
      <c r="W104" s="9"/>
    </row>
    <row r="105" spans="1:23">
      <c r="A105">
        <f t="shared" si="13"/>
        <v>99</v>
      </c>
      <c r="B105" s="95">
        <f t="shared" si="11"/>
        <v>8766750.5230868962</v>
      </c>
      <c r="C105" s="18">
        <f t="shared" si="6"/>
        <v>0.05</v>
      </c>
      <c r="D105" s="96">
        <f t="shared" si="1"/>
        <v>87667.505230868963</v>
      </c>
      <c r="E105" s="97">
        <f t="shared" si="2"/>
        <v>438337.52615434484</v>
      </c>
      <c r="F105" s="98"/>
      <c r="G105" s="50"/>
      <c r="H105" s="99">
        <v>99</v>
      </c>
      <c r="I105" s="95">
        <f t="shared" si="12"/>
        <v>70000</v>
      </c>
      <c r="J105" s="18">
        <f t="shared" si="3"/>
        <v>0</v>
      </c>
      <c r="K105" s="100">
        <f t="shared" si="4"/>
        <v>700</v>
      </c>
      <c r="L105" s="101"/>
      <c r="M105" s="98"/>
      <c r="O105" s="102"/>
      <c r="T105" s="9"/>
      <c r="V105" s="103"/>
      <c r="W105" s="9"/>
    </row>
    <row r="106" spans="1:23">
      <c r="A106">
        <f t="shared" si="13"/>
        <v>100</v>
      </c>
      <c r="B106" s="95">
        <f t="shared" si="11"/>
        <v>9205088.0492412411</v>
      </c>
      <c r="C106" s="18">
        <f t="shared" si="6"/>
        <v>0.05</v>
      </c>
      <c r="D106" s="96">
        <f t="shared" si="1"/>
        <v>92050.880492412412</v>
      </c>
      <c r="E106" s="97">
        <f t="shared" si="2"/>
        <v>460254.40246206208</v>
      </c>
      <c r="F106" s="98"/>
      <c r="G106" s="50"/>
      <c r="H106" s="99">
        <v>100</v>
      </c>
      <c r="I106" s="95">
        <f t="shared" si="12"/>
        <v>70000</v>
      </c>
      <c r="J106" s="18">
        <f t="shared" si="3"/>
        <v>0</v>
      </c>
      <c r="K106" s="100">
        <f t="shared" si="4"/>
        <v>700</v>
      </c>
      <c r="L106" s="101"/>
      <c r="M106" s="98"/>
      <c r="O106" s="102"/>
      <c r="T106" s="9"/>
      <c r="V106" s="103"/>
      <c r="W106" s="9"/>
    </row>
    <row r="107" spans="1:23">
      <c r="A107">
        <f t="shared" si="13"/>
        <v>101</v>
      </c>
      <c r="B107" s="95">
        <f t="shared" si="11"/>
        <v>9665342.4517033026</v>
      </c>
      <c r="C107" s="18">
        <f t="shared" si="6"/>
        <v>0.05</v>
      </c>
      <c r="D107" s="96">
        <f t="shared" si="1"/>
        <v>96653.424517033025</v>
      </c>
      <c r="E107" s="97">
        <f t="shared" si="2"/>
        <v>483267.12258516514</v>
      </c>
      <c r="F107" s="98"/>
      <c r="G107" s="50"/>
      <c r="H107" s="99">
        <v>101</v>
      </c>
      <c r="I107" s="95">
        <f t="shared" si="12"/>
        <v>70000</v>
      </c>
      <c r="J107" s="18">
        <f t="shared" si="3"/>
        <v>0</v>
      </c>
      <c r="K107" s="100">
        <f t="shared" si="4"/>
        <v>700</v>
      </c>
      <c r="L107" s="101"/>
      <c r="M107" s="98"/>
      <c r="O107" s="102"/>
      <c r="T107" s="9"/>
      <c r="V107" s="103"/>
      <c r="W107" s="9"/>
    </row>
    <row r="108" spans="1:23">
      <c r="A108">
        <f t="shared" si="13"/>
        <v>102</v>
      </c>
      <c r="B108" s="95">
        <f t="shared" si="11"/>
        <v>10148609.574288467</v>
      </c>
      <c r="C108" s="18">
        <f t="shared" si="6"/>
        <v>0.05</v>
      </c>
      <c r="D108" s="96">
        <f t="shared" si="1"/>
        <v>101486.09574288467</v>
      </c>
      <c r="E108" s="97">
        <f t="shared" si="2"/>
        <v>507430.47871442337</v>
      </c>
      <c r="F108" s="98"/>
      <c r="G108" s="50"/>
      <c r="H108" s="99">
        <v>102</v>
      </c>
      <c r="I108" s="95">
        <f t="shared" si="12"/>
        <v>70000</v>
      </c>
      <c r="J108" s="18">
        <f t="shared" si="3"/>
        <v>0</v>
      </c>
      <c r="K108" s="100">
        <f t="shared" si="4"/>
        <v>700</v>
      </c>
      <c r="L108" s="101"/>
      <c r="M108" s="98"/>
      <c r="O108" s="102"/>
      <c r="T108" s="9"/>
      <c r="V108" s="103"/>
      <c r="W108" s="9"/>
    </row>
    <row r="109" spans="1:23">
      <c r="A109">
        <f t="shared" si="13"/>
        <v>103</v>
      </c>
      <c r="B109" s="95">
        <f t="shared" si="11"/>
        <v>10656040.05300289</v>
      </c>
      <c r="C109" s="18">
        <f t="shared" si="6"/>
        <v>0.05</v>
      </c>
      <c r="D109" s="96">
        <f t="shared" si="1"/>
        <v>106560.4005300289</v>
      </c>
      <c r="E109" s="97">
        <f t="shared" si="2"/>
        <v>532802.00265014451</v>
      </c>
      <c r="F109" s="98"/>
      <c r="G109" s="50"/>
      <c r="H109" s="99">
        <v>103</v>
      </c>
      <c r="I109" s="95">
        <f t="shared" si="12"/>
        <v>70000</v>
      </c>
      <c r="J109" s="18">
        <f t="shared" si="3"/>
        <v>0</v>
      </c>
      <c r="K109" s="100">
        <f t="shared" si="4"/>
        <v>700</v>
      </c>
      <c r="L109" s="101"/>
      <c r="M109" s="98"/>
      <c r="O109" s="102"/>
      <c r="T109" s="9"/>
      <c r="V109" s="103"/>
      <c r="W109" s="9"/>
    </row>
    <row r="110" spans="1:23">
      <c r="A110">
        <f t="shared" si="13"/>
        <v>104</v>
      </c>
      <c r="B110" s="95">
        <f t="shared" si="11"/>
        <v>11188842.055653036</v>
      </c>
      <c r="C110" s="18">
        <f t="shared" si="6"/>
        <v>0.05</v>
      </c>
      <c r="D110" s="96">
        <f t="shared" si="1"/>
        <v>111888.42055653036</v>
      </c>
      <c r="E110" s="97">
        <f t="shared" si="2"/>
        <v>559442.10278265178</v>
      </c>
      <c r="F110" s="98"/>
      <c r="G110" s="50"/>
      <c r="H110" s="99">
        <v>104</v>
      </c>
      <c r="I110" s="95">
        <f t="shared" si="12"/>
        <v>70000</v>
      </c>
      <c r="J110" s="18">
        <f t="shared" si="3"/>
        <v>0</v>
      </c>
      <c r="K110" s="100">
        <f t="shared" si="4"/>
        <v>700</v>
      </c>
      <c r="L110" s="101"/>
      <c r="M110" s="98"/>
      <c r="O110" s="102"/>
      <c r="T110" s="9"/>
      <c r="V110" s="103"/>
      <c r="W110" s="9"/>
    </row>
    <row r="111" spans="1:23">
      <c r="A111">
        <f t="shared" si="13"/>
        <v>105</v>
      </c>
      <c r="B111" s="95">
        <f t="shared" si="11"/>
        <v>11748284.158435687</v>
      </c>
      <c r="C111" s="18">
        <f t="shared" si="6"/>
        <v>0.05</v>
      </c>
      <c r="D111" s="96">
        <f t="shared" si="1"/>
        <v>117482.84158435688</v>
      </c>
      <c r="E111" s="97">
        <f t="shared" si="2"/>
        <v>587414.20792178437</v>
      </c>
      <c r="F111" s="98"/>
      <c r="G111" s="50"/>
      <c r="H111" s="99">
        <v>105</v>
      </c>
      <c r="I111" s="95">
        <f t="shared" si="12"/>
        <v>70000</v>
      </c>
      <c r="J111" s="18">
        <f t="shared" si="3"/>
        <v>0</v>
      </c>
      <c r="K111" s="100">
        <f t="shared" si="4"/>
        <v>700</v>
      </c>
      <c r="L111" s="101"/>
      <c r="M111" s="98"/>
      <c r="O111" s="102"/>
      <c r="T111" s="9"/>
      <c r="V111" s="103"/>
      <c r="W111" s="9"/>
    </row>
    <row r="112" spans="1:23">
      <c r="A112">
        <f t="shared" si="13"/>
        <v>106</v>
      </c>
      <c r="B112" s="95">
        <f t="shared" si="11"/>
        <v>12335698.366357472</v>
      </c>
      <c r="C112" s="18">
        <f t="shared" si="6"/>
        <v>0.05</v>
      </c>
      <c r="D112" s="96">
        <f t="shared" si="1"/>
        <v>123356.98366357472</v>
      </c>
      <c r="E112" s="97">
        <f t="shared" si="2"/>
        <v>616784.91831787361</v>
      </c>
      <c r="F112" s="98"/>
      <c r="G112" s="50"/>
      <c r="H112" s="99">
        <v>106</v>
      </c>
      <c r="I112" s="95">
        <f t="shared" si="12"/>
        <v>70000</v>
      </c>
      <c r="J112" s="18">
        <f t="shared" si="3"/>
        <v>0</v>
      </c>
      <c r="K112" s="100">
        <f t="shared" si="4"/>
        <v>700</v>
      </c>
      <c r="L112" s="101"/>
      <c r="M112" s="98"/>
      <c r="O112" s="102"/>
      <c r="T112" s="9"/>
      <c r="V112" s="103"/>
      <c r="W112" s="9"/>
    </row>
    <row r="113" spans="1:23">
      <c r="A113">
        <f t="shared" si="13"/>
        <v>107</v>
      </c>
      <c r="B113" s="95">
        <f t="shared" si="11"/>
        <v>12952483.284675345</v>
      </c>
      <c r="C113" s="18">
        <f t="shared" si="6"/>
        <v>0.05</v>
      </c>
      <c r="D113" s="96">
        <f t="shared" si="1"/>
        <v>129524.83284675344</v>
      </c>
      <c r="E113" s="97">
        <f t="shared" si="2"/>
        <v>647624.16423376731</v>
      </c>
      <c r="F113" s="98"/>
      <c r="G113" s="50"/>
      <c r="H113" s="99">
        <v>107</v>
      </c>
      <c r="I113" s="95">
        <f t="shared" si="12"/>
        <v>70000</v>
      </c>
      <c r="J113" s="18">
        <f t="shared" si="3"/>
        <v>0</v>
      </c>
      <c r="K113" s="100">
        <f t="shared" si="4"/>
        <v>700</v>
      </c>
      <c r="L113" s="101"/>
      <c r="M113" s="98"/>
      <c r="O113" s="102"/>
      <c r="T113" s="9"/>
      <c r="V113" s="103"/>
      <c r="W113" s="9"/>
    </row>
    <row r="114" spans="1:23">
      <c r="A114">
        <f t="shared" si="13"/>
        <v>108</v>
      </c>
      <c r="B114" s="95">
        <f t="shared" si="11"/>
        <v>13600107.448909111</v>
      </c>
      <c r="C114" s="18">
        <f t="shared" si="6"/>
        <v>0.05</v>
      </c>
      <c r="D114" s="96">
        <f t="shared" si="1"/>
        <v>136001.07448909112</v>
      </c>
      <c r="E114" s="97">
        <f t="shared" si="2"/>
        <v>680005.37244545564</v>
      </c>
      <c r="F114" s="98"/>
      <c r="G114" s="50"/>
      <c r="H114" s="99">
        <v>108</v>
      </c>
      <c r="I114" s="95">
        <f t="shared" si="12"/>
        <v>70000</v>
      </c>
      <c r="J114" s="18">
        <f t="shared" si="3"/>
        <v>0</v>
      </c>
      <c r="K114" s="100">
        <f t="shared" si="4"/>
        <v>700</v>
      </c>
      <c r="L114" s="101"/>
      <c r="M114" s="98"/>
      <c r="O114" s="102"/>
      <c r="T114" s="9"/>
      <c r="V114" s="103"/>
      <c r="W114" s="9"/>
    </row>
    <row r="115" spans="1:23">
      <c r="A115">
        <f t="shared" si="13"/>
        <v>109</v>
      </c>
      <c r="B115" s="95">
        <f t="shared" si="11"/>
        <v>14280112.821354566</v>
      </c>
      <c r="C115" s="18">
        <f t="shared" si="6"/>
        <v>0.05</v>
      </c>
      <c r="D115" s="96">
        <f t="shared" si="1"/>
        <v>142801.12821354566</v>
      </c>
      <c r="E115" s="97">
        <f t="shared" si="2"/>
        <v>714005.6410677284</v>
      </c>
      <c r="F115" s="98"/>
      <c r="G115" s="50"/>
      <c r="H115" s="99">
        <v>109</v>
      </c>
      <c r="I115" s="95">
        <f t="shared" si="12"/>
        <v>70000</v>
      </c>
      <c r="J115" s="18">
        <f t="shared" si="3"/>
        <v>0</v>
      </c>
      <c r="K115" s="100">
        <f t="shared" si="4"/>
        <v>700</v>
      </c>
      <c r="L115" s="101"/>
      <c r="M115" s="98"/>
      <c r="O115" s="102"/>
      <c r="T115" s="9"/>
      <c r="V115" s="103"/>
      <c r="W115" s="9"/>
    </row>
    <row r="116" spans="1:23">
      <c r="A116">
        <f t="shared" si="13"/>
        <v>110</v>
      </c>
      <c r="B116" s="95">
        <f t="shared" si="11"/>
        <v>14994118.462422295</v>
      </c>
      <c r="C116" s="18">
        <f t="shared" si="6"/>
        <v>0.05</v>
      </c>
      <c r="D116" s="96">
        <f t="shared" si="1"/>
        <v>149941.18462422295</v>
      </c>
      <c r="E116" s="97">
        <f t="shared" si="2"/>
        <v>749705.92312111473</v>
      </c>
      <c r="F116" s="98"/>
      <c r="G116" s="50"/>
      <c r="H116" s="99">
        <v>110</v>
      </c>
      <c r="I116" s="95">
        <f t="shared" si="12"/>
        <v>70000</v>
      </c>
      <c r="J116" s="18">
        <f t="shared" si="3"/>
        <v>0</v>
      </c>
      <c r="K116" s="100">
        <f t="shared" si="4"/>
        <v>700</v>
      </c>
      <c r="L116" s="101"/>
      <c r="M116" s="98"/>
      <c r="O116" s="102"/>
      <c r="T116" s="9"/>
      <c r="V116" s="103"/>
      <c r="W116" s="9"/>
    </row>
    <row r="117" spans="1:23">
      <c r="A117">
        <f t="shared" si="13"/>
        <v>111</v>
      </c>
      <c r="B117" s="95">
        <f t="shared" si="11"/>
        <v>15743824.38554341</v>
      </c>
      <c r="C117" s="18">
        <f t="shared" si="6"/>
        <v>0.05</v>
      </c>
      <c r="D117" s="96">
        <f t="shared" si="1"/>
        <v>157438.24385543409</v>
      </c>
      <c r="E117" s="97">
        <f t="shared" si="2"/>
        <v>787191.21927717049</v>
      </c>
      <c r="F117" s="98"/>
      <c r="G117" s="50"/>
      <c r="H117" s="99">
        <v>111</v>
      </c>
      <c r="I117" s="95">
        <f t="shared" si="12"/>
        <v>70000</v>
      </c>
      <c r="J117" s="18">
        <f t="shared" si="3"/>
        <v>0</v>
      </c>
      <c r="K117" s="100">
        <f t="shared" si="4"/>
        <v>700</v>
      </c>
      <c r="L117" s="101"/>
      <c r="M117" s="98"/>
      <c r="O117" s="102"/>
      <c r="T117" s="9"/>
      <c r="V117" s="103"/>
      <c r="W117" s="9"/>
    </row>
    <row r="118" spans="1:23">
      <c r="A118">
        <f t="shared" si="13"/>
        <v>112</v>
      </c>
      <c r="B118" s="95">
        <f t="shared" si="11"/>
        <v>16531015.604820579</v>
      </c>
      <c r="C118" s="18">
        <f t="shared" si="6"/>
        <v>0.05</v>
      </c>
      <c r="D118" s="96">
        <f t="shared" si="1"/>
        <v>165310.1560482058</v>
      </c>
      <c r="E118" s="97">
        <f t="shared" si="2"/>
        <v>826550.78024102899</v>
      </c>
      <c r="F118" s="98"/>
      <c r="G118" s="50"/>
      <c r="H118" s="99">
        <v>112</v>
      </c>
      <c r="I118" s="95">
        <f t="shared" si="12"/>
        <v>70000</v>
      </c>
      <c r="J118" s="18">
        <f t="shared" si="3"/>
        <v>0</v>
      </c>
      <c r="K118" s="100">
        <f t="shared" si="4"/>
        <v>700</v>
      </c>
      <c r="L118" s="101"/>
      <c r="M118" s="98"/>
      <c r="O118" s="102"/>
      <c r="T118" s="9"/>
      <c r="V118" s="103"/>
      <c r="W118" s="9"/>
    </row>
    <row r="119" spans="1:23">
      <c r="A119">
        <f t="shared" si="13"/>
        <v>113</v>
      </c>
      <c r="B119" s="95">
        <f t="shared" si="11"/>
        <v>17357566.385061607</v>
      </c>
      <c r="C119" s="18">
        <f t="shared" si="6"/>
        <v>0.05</v>
      </c>
      <c r="D119" s="96">
        <f t="shared" si="1"/>
        <v>173575.66385061608</v>
      </c>
      <c r="E119" s="97">
        <f t="shared" si="2"/>
        <v>867878.31925308041</v>
      </c>
      <c r="F119" s="98"/>
      <c r="G119" s="50"/>
      <c r="H119" s="99">
        <v>113</v>
      </c>
      <c r="I119" s="95">
        <f t="shared" si="12"/>
        <v>70000</v>
      </c>
      <c r="J119" s="18">
        <f t="shared" si="3"/>
        <v>0</v>
      </c>
      <c r="K119" s="100">
        <f t="shared" si="4"/>
        <v>700</v>
      </c>
      <c r="L119" s="101"/>
      <c r="M119" s="98"/>
      <c r="O119" s="102"/>
      <c r="T119" s="9"/>
      <c r="V119" s="103"/>
      <c r="W119" s="9"/>
    </row>
    <row r="120" spans="1:23">
      <c r="A120">
        <f t="shared" si="13"/>
        <v>114</v>
      </c>
      <c r="B120" s="95">
        <f t="shared" si="11"/>
        <v>18225444.704314686</v>
      </c>
      <c r="C120" s="18">
        <f t="shared" si="6"/>
        <v>0.05</v>
      </c>
      <c r="D120" s="96">
        <f t="shared" si="1"/>
        <v>182254.44704314688</v>
      </c>
      <c r="E120" s="97">
        <f t="shared" si="2"/>
        <v>911272.23521573434</v>
      </c>
      <c r="F120" s="98"/>
      <c r="G120" s="50"/>
      <c r="H120" s="99">
        <v>114</v>
      </c>
      <c r="I120" s="95">
        <f t="shared" si="12"/>
        <v>70000</v>
      </c>
      <c r="J120" s="18">
        <f t="shared" si="3"/>
        <v>0</v>
      </c>
      <c r="K120" s="100">
        <f t="shared" si="4"/>
        <v>700</v>
      </c>
      <c r="L120" s="101"/>
      <c r="M120" s="98"/>
      <c r="O120" s="102"/>
      <c r="T120" s="9"/>
      <c r="V120" s="103"/>
      <c r="W120" s="9"/>
    </row>
    <row r="121" spans="1:23">
      <c r="A121">
        <f t="shared" si="13"/>
        <v>115</v>
      </c>
      <c r="B121" s="95">
        <f t="shared" si="11"/>
        <v>19136716.939530421</v>
      </c>
      <c r="C121" s="18">
        <f t="shared" si="6"/>
        <v>0.05</v>
      </c>
      <c r="D121" s="96">
        <f t="shared" si="1"/>
        <v>191367.16939530423</v>
      </c>
      <c r="E121" s="97">
        <f t="shared" si="2"/>
        <v>956835.84697652108</v>
      </c>
      <c r="F121" s="98"/>
      <c r="G121" s="50"/>
      <c r="H121" s="99">
        <v>115</v>
      </c>
      <c r="I121" s="95">
        <f t="shared" si="12"/>
        <v>70000</v>
      </c>
      <c r="J121" s="18">
        <f t="shared" si="3"/>
        <v>0</v>
      </c>
      <c r="K121" s="100">
        <f t="shared" si="4"/>
        <v>700</v>
      </c>
      <c r="L121" s="101"/>
      <c r="M121" s="98"/>
      <c r="O121" s="102"/>
      <c r="T121" s="9"/>
      <c r="V121" s="103"/>
      <c r="W121" s="9"/>
    </row>
    <row r="122" spans="1:23">
      <c r="A122">
        <f t="shared" si="13"/>
        <v>116</v>
      </c>
      <c r="B122" s="95">
        <f t="shared" si="11"/>
        <v>20093552.786506943</v>
      </c>
      <c r="C122" s="18">
        <f t="shared" si="6"/>
        <v>0.05</v>
      </c>
      <c r="D122" s="96">
        <f t="shared" si="1"/>
        <v>200935.52786506945</v>
      </c>
      <c r="E122" s="97">
        <f t="shared" si="2"/>
        <v>1004677.6393253473</v>
      </c>
      <c r="F122" s="98"/>
      <c r="G122" s="50"/>
      <c r="H122" s="99">
        <v>116</v>
      </c>
      <c r="I122" s="95">
        <f t="shared" si="12"/>
        <v>70000</v>
      </c>
      <c r="J122" s="18">
        <f t="shared" si="3"/>
        <v>0</v>
      </c>
      <c r="K122" s="100">
        <f t="shared" si="4"/>
        <v>700</v>
      </c>
      <c r="L122" s="101"/>
      <c r="M122" s="98"/>
      <c r="O122" s="102"/>
      <c r="T122" s="9"/>
      <c r="V122" s="103"/>
      <c r="W122" s="9"/>
    </row>
    <row r="123" spans="1:23">
      <c r="A123">
        <f t="shared" si="13"/>
        <v>117</v>
      </c>
      <c r="B123" s="95">
        <f t="shared" si="11"/>
        <v>21098230.42583229</v>
      </c>
      <c r="C123" s="18">
        <f t="shared" si="6"/>
        <v>0.05</v>
      </c>
      <c r="D123" s="96">
        <f t="shared" si="1"/>
        <v>210982.3042583229</v>
      </c>
      <c r="E123" s="97">
        <f t="shared" si="2"/>
        <v>1054911.5212916145</v>
      </c>
      <c r="F123" s="98"/>
      <c r="G123" s="50"/>
      <c r="H123" s="99">
        <v>117</v>
      </c>
      <c r="I123" s="95">
        <f t="shared" si="12"/>
        <v>70000</v>
      </c>
      <c r="J123" s="18">
        <f t="shared" si="3"/>
        <v>0</v>
      </c>
      <c r="K123" s="100">
        <f t="shared" si="4"/>
        <v>700</v>
      </c>
      <c r="L123" s="101"/>
      <c r="M123" s="98"/>
      <c r="O123" s="102"/>
      <c r="T123" s="9"/>
      <c r="V123" s="103"/>
      <c r="W123" s="9"/>
    </row>
    <row r="124" spans="1:23">
      <c r="A124">
        <f t="shared" si="13"/>
        <v>118</v>
      </c>
      <c r="B124" s="95">
        <f t="shared" si="11"/>
        <v>22153141.947123904</v>
      </c>
      <c r="C124" s="18">
        <f t="shared" si="6"/>
        <v>0.05</v>
      </c>
      <c r="D124" s="96">
        <f t="shared" si="1"/>
        <v>221531.41947123903</v>
      </c>
      <c r="E124" s="97">
        <f t="shared" si="2"/>
        <v>1107657.0973561953</v>
      </c>
      <c r="F124" s="98"/>
      <c r="G124" s="50"/>
      <c r="H124" s="99">
        <v>118</v>
      </c>
      <c r="I124" s="95">
        <f t="shared" si="12"/>
        <v>70000</v>
      </c>
      <c r="J124" s="18">
        <f t="shared" si="3"/>
        <v>0</v>
      </c>
      <c r="K124" s="100">
        <f t="shared" si="4"/>
        <v>700</v>
      </c>
      <c r="L124" s="101"/>
      <c r="M124" s="98"/>
      <c r="O124" s="102"/>
      <c r="T124" s="9"/>
      <c r="V124" s="103"/>
      <c r="W124" s="9"/>
    </row>
    <row r="125" spans="1:23">
      <c r="A125">
        <f t="shared" si="13"/>
        <v>119</v>
      </c>
      <c r="B125" s="95">
        <f t="shared" si="11"/>
        <v>23260799.0444801</v>
      </c>
      <c r="C125" s="18">
        <f t="shared" si="6"/>
        <v>0.05</v>
      </c>
      <c r="D125" s="96">
        <f t="shared" si="1"/>
        <v>232607.99044480102</v>
      </c>
      <c r="E125" s="97">
        <f t="shared" si="2"/>
        <v>1163039.952224005</v>
      </c>
      <c r="F125" s="98"/>
      <c r="G125" s="50"/>
      <c r="H125" s="99">
        <v>119</v>
      </c>
      <c r="I125" s="95">
        <f t="shared" si="12"/>
        <v>70000</v>
      </c>
      <c r="J125" s="18">
        <f t="shared" si="3"/>
        <v>0</v>
      </c>
      <c r="K125" s="100">
        <f t="shared" si="4"/>
        <v>700</v>
      </c>
      <c r="L125" s="101"/>
      <c r="M125" s="98"/>
      <c r="O125" s="102"/>
      <c r="T125" s="9"/>
      <c r="V125" s="103"/>
      <c r="W125" s="9"/>
    </row>
    <row r="126" spans="1:23">
      <c r="A126">
        <f t="shared" si="13"/>
        <v>120</v>
      </c>
      <c r="B126" s="95">
        <f t="shared" si="11"/>
        <v>24423838.996704105</v>
      </c>
      <c r="C126" s="18">
        <f t="shared" si="6"/>
        <v>0.05</v>
      </c>
      <c r="D126" s="96">
        <f t="shared" si="1"/>
        <v>244238.38996704106</v>
      </c>
      <c r="E126" s="97">
        <f t="shared" si="2"/>
        <v>1221191.9498352052</v>
      </c>
      <c r="F126" s="98"/>
      <c r="G126" s="50"/>
      <c r="H126" s="99">
        <v>120</v>
      </c>
      <c r="I126" s="95">
        <f t="shared" si="12"/>
        <v>70000</v>
      </c>
      <c r="J126" s="18">
        <f t="shared" si="3"/>
        <v>0</v>
      </c>
      <c r="K126" s="100">
        <f t="shared" si="4"/>
        <v>700</v>
      </c>
      <c r="L126" s="101"/>
      <c r="M126" s="98"/>
      <c r="O126" s="102"/>
      <c r="T126" s="9"/>
      <c r="V126" s="103"/>
      <c r="W126" s="9"/>
    </row>
    <row r="127" spans="1:23">
      <c r="A127">
        <f t="shared" si="13"/>
        <v>121</v>
      </c>
      <c r="B127" s="95">
        <f t="shared" si="11"/>
        <v>25645030.946539309</v>
      </c>
      <c r="C127" s="18">
        <f t="shared" si="6"/>
        <v>0.05</v>
      </c>
      <c r="D127" s="96">
        <f t="shared" si="1"/>
        <v>256450.3094653931</v>
      </c>
      <c r="E127" s="97">
        <f t="shared" si="2"/>
        <v>1282251.5473269655</v>
      </c>
      <c r="F127" s="98"/>
      <c r="G127" s="50"/>
      <c r="H127" s="99">
        <v>121</v>
      </c>
      <c r="I127" s="95">
        <f t="shared" si="12"/>
        <v>70000</v>
      </c>
      <c r="J127" s="18">
        <f t="shared" si="3"/>
        <v>0</v>
      </c>
      <c r="K127" s="100">
        <f t="shared" si="4"/>
        <v>700</v>
      </c>
      <c r="L127" s="101"/>
      <c r="M127" s="98"/>
      <c r="O127" s="102"/>
      <c r="T127" s="9"/>
      <c r="V127" s="103"/>
      <c r="W127" s="9"/>
    </row>
    <row r="128" spans="1:23">
      <c r="A128">
        <f t="shared" si="13"/>
        <v>122</v>
      </c>
      <c r="B128" s="95">
        <f t="shared" si="11"/>
        <v>26927282.493866276</v>
      </c>
      <c r="C128" s="18">
        <f t="shared" si="6"/>
        <v>0.05</v>
      </c>
      <c r="D128" s="96">
        <f t="shared" si="1"/>
        <v>269272.82493866276</v>
      </c>
      <c r="E128" s="97">
        <f t="shared" si="2"/>
        <v>1346364.1246933138</v>
      </c>
      <c r="F128" s="98"/>
      <c r="G128" s="50"/>
      <c r="H128" s="99">
        <v>122</v>
      </c>
      <c r="I128" s="95">
        <f t="shared" si="12"/>
        <v>70000</v>
      </c>
      <c r="J128" s="18">
        <f t="shared" si="3"/>
        <v>0</v>
      </c>
      <c r="K128" s="100">
        <f t="shared" si="4"/>
        <v>700</v>
      </c>
      <c r="L128" s="101"/>
      <c r="M128" s="98"/>
      <c r="O128" s="102"/>
      <c r="T128" s="9"/>
      <c r="V128" s="103"/>
      <c r="W128" s="9"/>
    </row>
    <row r="129" spans="1:23">
      <c r="A129">
        <f t="shared" si="13"/>
        <v>123</v>
      </c>
      <c r="B129" s="95">
        <f t="shared" si="11"/>
        <v>28273646.618559591</v>
      </c>
      <c r="C129" s="18">
        <f t="shared" si="6"/>
        <v>0.05</v>
      </c>
      <c r="D129" s="96">
        <f t="shared" si="1"/>
        <v>282736.4661855959</v>
      </c>
      <c r="E129" s="97">
        <f t="shared" si="2"/>
        <v>1413682.3309279797</v>
      </c>
      <c r="F129" s="98"/>
      <c r="G129" s="50"/>
      <c r="H129" s="99">
        <v>123</v>
      </c>
      <c r="I129" s="95">
        <f t="shared" si="12"/>
        <v>70000</v>
      </c>
      <c r="J129" s="18">
        <f t="shared" si="3"/>
        <v>0</v>
      </c>
      <c r="K129" s="100">
        <f t="shared" si="4"/>
        <v>700</v>
      </c>
      <c r="L129" s="101"/>
      <c r="M129" s="98"/>
      <c r="O129" s="102"/>
      <c r="T129" s="9"/>
      <c r="V129" s="103"/>
      <c r="W129" s="9"/>
    </row>
    <row r="130" spans="1:23">
      <c r="A130">
        <f t="shared" si="13"/>
        <v>124</v>
      </c>
      <c r="B130" s="95">
        <f t="shared" si="11"/>
        <v>29687328.949487571</v>
      </c>
      <c r="C130" s="18">
        <f t="shared" si="6"/>
        <v>0.05</v>
      </c>
      <c r="D130" s="96">
        <f t="shared" si="1"/>
        <v>296873.2894948757</v>
      </c>
      <c r="E130" s="97">
        <f t="shared" si="2"/>
        <v>1484366.4474743786</v>
      </c>
      <c r="F130" s="98"/>
      <c r="G130" s="50"/>
      <c r="H130" s="99">
        <v>124</v>
      </c>
      <c r="I130" s="95">
        <f t="shared" si="12"/>
        <v>70000</v>
      </c>
      <c r="J130" s="18">
        <f t="shared" si="3"/>
        <v>0</v>
      </c>
      <c r="K130" s="100">
        <f t="shared" si="4"/>
        <v>700</v>
      </c>
      <c r="L130" s="101"/>
      <c r="M130" s="98"/>
      <c r="O130" s="102"/>
      <c r="T130" s="9"/>
      <c r="V130" s="103"/>
      <c r="W130" s="9"/>
    </row>
    <row r="131" spans="1:23">
      <c r="A131">
        <f t="shared" si="13"/>
        <v>125</v>
      </c>
      <c r="B131" s="95">
        <f t="shared" si="11"/>
        <v>31171695.39696195</v>
      </c>
      <c r="C131" s="18">
        <f t="shared" si="6"/>
        <v>0.05</v>
      </c>
      <c r="D131" s="96">
        <f t="shared" si="1"/>
        <v>311716.95396961953</v>
      </c>
      <c r="E131" s="97">
        <f t="shared" si="2"/>
        <v>1558584.7698480976</v>
      </c>
      <c r="F131" s="98"/>
      <c r="G131" s="50"/>
      <c r="H131" s="99">
        <v>125</v>
      </c>
      <c r="I131" s="95">
        <f t="shared" si="12"/>
        <v>70000</v>
      </c>
      <c r="J131" s="18">
        <f t="shared" si="3"/>
        <v>0</v>
      </c>
      <c r="K131" s="100">
        <f t="shared" si="4"/>
        <v>700</v>
      </c>
      <c r="L131" s="101"/>
      <c r="M131" s="98"/>
      <c r="O131" s="102"/>
      <c r="T131" s="9"/>
      <c r="V131" s="103"/>
      <c r="W131" s="9"/>
    </row>
    <row r="132" spans="1:23">
      <c r="A132">
        <f t="shared" si="13"/>
        <v>126</v>
      </c>
      <c r="B132" s="95">
        <f t="shared" si="11"/>
        <v>32730280.166810047</v>
      </c>
      <c r="C132" s="18">
        <f t="shared" si="6"/>
        <v>0.05</v>
      </c>
      <c r="D132" s="96">
        <f t="shared" si="1"/>
        <v>327302.80166810047</v>
      </c>
      <c r="E132" s="97">
        <f t="shared" si="2"/>
        <v>1636514.0083405024</v>
      </c>
      <c r="F132" s="98"/>
      <c r="G132" s="50"/>
      <c r="H132" s="99">
        <v>126</v>
      </c>
      <c r="I132" s="95">
        <f t="shared" si="12"/>
        <v>70000</v>
      </c>
      <c r="J132" s="18">
        <f t="shared" si="3"/>
        <v>0</v>
      </c>
      <c r="K132" s="100">
        <f t="shared" si="4"/>
        <v>700</v>
      </c>
      <c r="L132" s="101"/>
      <c r="M132" s="98"/>
      <c r="O132" s="102"/>
      <c r="T132" s="9"/>
      <c r="V132" s="103"/>
      <c r="W132" s="9"/>
    </row>
    <row r="133" spans="1:23">
      <c r="A133">
        <f t="shared" si="13"/>
        <v>127</v>
      </c>
      <c r="B133" s="95">
        <f t="shared" si="11"/>
        <v>34366794.175150551</v>
      </c>
      <c r="C133" s="18">
        <f t="shared" si="6"/>
        <v>0.05</v>
      </c>
      <c r="D133" s="96">
        <f t="shared" si="1"/>
        <v>343667.94175150554</v>
      </c>
      <c r="E133" s="97">
        <f t="shared" si="2"/>
        <v>1718339.7087575276</v>
      </c>
      <c r="F133" s="98"/>
      <c r="G133" s="50"/>
      <c r="H133" s="99">
        <v>127</v>
      </c>
      <c r="I133" s="95">
        <f t="shared" si="12"/>
        <v>70000</v>
      </c>
      <c r="J133" s="18">
        <f t="shared" si="3"/>
        <v>0</v>
      </c>
      <c r="K133" s="100">
        <f t="shared" si="4"/>
        <v>700</v>
      </c>
      <c r="L133" s="101"/>
      <c r="M133" s="98"/>
      <c r="O133" s="102"/>
      <c r="T133" s="9"/>
      <c r="V133" s="103"/>
      <c r="W133" s="9"/>
    </row>
    <row r="134" spans="1:23">
      <c r="A134">
        <f t="shared" si="13"/>
        <v>128</v>
      </c>
      <c r="B134" s="95">
        <f t="shared" si="11"/>
        <v>36085133.883908078</v>
      </c>
      <c r="C134" s="18">
        <f t="shared" si="6"/>
        <v>0.05</v>
      </c>
      <c r="D134" s="96">
        <f t="shared" si="1"/>
        <v>360851.33883908077</v>
      </c>
      <c r="E134" s="97">
        <f t="shared" si="2"/>
        <v>1804256.694195404</v>
      </c>
      <c r="F134" s="98"/>
      <c r="G134" s="50"/>
      <c r="H134" s="99">
        <v>128</v>
      </c>
      <c r="I134" s="95">
        <f t="shared" si="12"/>
        <v>70000</v>
      </c>
      <c r="J134" s="18">
        <f t="shared" si="3"/>
        <v>0</v>
      </c>
      <c r="K134" s="100">
        <f t="shared" si="4"/>
        <v>700</v>
      </c>
      <c r="L134" s="101"/>
      <c r="M134" s="98"/>
      <c r="O134" s="102"/>
      <c r="T134" s="9"/>
      <c r="V134" s="103"/>
      <c r="W134" s="9"/>
    </row>
    <row r="135" spans="1:23">
      <c r="A135">
        <f t="shared" si="13"/>
        <v>129</v>
      </c>
      <c r="B135" s="95">
        <f t="shared" ref="B135:B145" si="14">(B134+E134)+F$4</f>
        <v>37889390.578103483</v>
      </c>
      <c r="C135" s="18">
        <f t="shared" si="6"/>
        <v>0.05</v>
      </c>
      <c r="D135" s="96">
        <f t="shared" si="1"/>
        <v>378893.90578103485</v>
      </c>
      <c r="E135" s="97">
        <f t="shared" si="2"/>
        <v>1894469.5289051742</v>
      </c>
      <c r="F135" s="98"/>
      <c r="G135" s="50"/>
      <c r="H135" s="99">
        <v>129</v>
      </c>
      <c r="I135" s="95">
        <f t="shared" ref="I135:I198" si="15">(I134+L134)+M$4</f>
        <v>70000</v>
      </c>
      <c r="J135" s="18">
        <f t="shared" si="3"/>
        <v>0</v>
      </c>
      <c r="K135" s="100">
        <f t="shared" si="4"/>
        <v>700</v>
      </c>
      <c r="L135" s="101"/>
      <c r="M135" s="98"/>
      <c r="O135" s="102"/>
      <c r="T135" s="9"/>
      <c r="V135" s="103"/>
      <c r="W135" s="9"/>
    </row>
    <row r="136" spans="1:23">
      <c r="A136">
        <f t="shared" ref="A136:A199" si="16">A135+1</f>
        <v>130</v>
      </c>
      <c r="B136" s="95">
        <f t="shared" si="14"/>
        <v>39783860.107008658</v>
      </c>
      <c r="C136" s="18">
        <f t="shared" si="6"/>
        <v>0.05</v>
      </c>
      <c r="D136" s="96">
        <f t="shared" si="1"/>
        <v>397838.60107008659</v>
      </c>
      <c r="E136" s="97">
        <f t="shared" si="2"/>
        <v>1989193.0053504331</v>
      </c>
      <c r="F136" s="98"/>
      <c r="G136" s="50"/>
      <c r="H136" s="99">
        <v>130</v>
      </c>
      <c r="I136" s="95">
        <f t="shared" si="15"/>
        <v>70000</v>
      </c>
      <c r="J136" s="18">
        <f t="shared" si="3"/>
        <v>0</v>
      </c>
      <c r="K136" s="100">
        <f t="shared" si="4"/>
        <v>700</v>
      </c>
      <c r="L136" s="101"/>
      <c r="M136" s="98"/>
      <c r="O136" s="102"/>
      <c r="T136" s="9"/>
      <c r="V136" s="103"/>
      <c r="W136" s="9"/>
    </row>
    <row r="137" spans="1:23">
      <c r="A137">
        <f t="shared" si="16"/>
        <v>131</v>
      </c>
      <c r="B137" s="95">
        <f t="shared" si="14"/>
        <v>41773053.112359092</v>
      </c>
      <c r="C137" s="18">
        <f t="shared" si="6"/>
        <v>0.05</v>
      </c>
      <c r="D137" s="96">
        <f t="shared" si="1"/>
        <v>417730.53112359095</v>
      </c>
      <c r="E137" s="97">
        <f t="shared" si="2"/>
        <v>2088652.6556179547</v>
      </c>
      <c r="F137" s="98"/>
      <c r="G137" s="50"/>
      <c r="H137" s="99">
        <v>131</v>
      </c>
      <c r="I137" s="95">
        <f t="shared" si="15"/>
        <v>70000</v>
      </c>
      <c r="J137" s="18">
        <f t="shared" si="3"/>
        <v>0</v>
      </c>
      <c r="K137" s="100">
        <f t="shared" si="4"/>
        <v>700</v>
      </c>
      <c r="L137" s="101"/>
      <c r="M137" s="98"/>
      <c r="O137" s="102"/>
      <c r="T137" s="9"/>
      <c r="V137" s="103"/>
      <c r="W137" s="9"/>
    </row>
    <row r="138" spans="1:23">
      <c r="A138">
        <f t="shared" si="16"/>
        <v>132</v>
      </c>
      <c r="B138" s="95">
        <f t="shared" si="14"/>
        <v>43861705.767977044</v>
      </c>
      <c r="C138" s="18">
        <f t="shared" si="6"/>
        <v>0.05</v>
      </c>
      <c r="D138" s="96">
        <f t="shared" si="1"/>
        <v>438617.05767977046</v>
      </c>
      <c r="E138" s="97">
        <f t="shared" si="2"/>
        <v>2193085.2883988521</v>
      </c>
      <c r="F138" s="98"/>
      <c r="G138" s="50"/>
      <c r="H138" s="99">
        <v>132</v>
      </c>
      <c r="I138" s="95">
        <f t="shared" si="15"/>
        <v>70000</v>
      </c>
      <c r="J138" s="18">
        <f t="shared" si="3"/>
        <v>0</v>
      </c>
      <c r="K138" s="100">
        <f t="shared" si="4"/>
        <v>700</v>
      </c>
      <c r="L138" s="101"/>
      <c r="M138" s="98"/>
      <c r="O138" s="102"/>
      <c r="T138" s="9"/>
      <c r="V138" s="103"/>
      <c r="W138" s="9"/>
    </row>
    <row r="139" spans="1:23">
      <c r="A139">
        <f t="shared" si="16"/>
        <v>133</v>
      </c>
      <c r="B139" s="95">
        <f t="shared" si="14"/>
        <v>46054791.056375898</v>
      </c>
      <c r="C139" s="18">
        <f t="shared" si="6"/>
        <v>0.05</v>
      </c>
      <c r="D139" s="96">
        <f t="shared" si="1"/>
        <v>460547.91056375898</v>
      </c>
      <c r="E139" s="97">
        <f t="shared" si="2"/>
        <v>2302739.5528187952</v>
      </c>
      <c r="F139" s="98"/>
      <c r="G139" s="50"/>
      <c r="H139" s="99">
        <v>133</v>
      </c>
      <c r="I139" s="95">
        <f t="shared" si="15"/>
        <v>70000</v>
      </c>
      <c r="J139" s="18">
        <f t="shared" si="3"/>
        <v>0</v>
      </c>
      <c r="K139" s="100">
        <f t="shared" si="4"/>
        <v>700</v>
      </c>
      <c r="L139" s="101"/>
      <c r="M139" s="98"/>
      <c r="O139" s="102"/>
      <c r="T139" s="9"/>
      <c r="V139" s="103"/>
      <c r="W139" s="9"/>
    </row>
    <row r="140" spans="1:23">
      <c r="A140">
        <f t="shared" si="16"/>
        <v>134</v>
      </c>
      <c r="B140" s="95">
        <f t="shared" si="14"/>
        <v>48357530.609194696</v>
      </c>
      <c r="C140" s="18">
        <f t="shared" si="6"/>
        <v>0.05</v>
      </c>
      <c r="D140" s="96">
        <f t="shared" si="1"/>
        <v>483575.30609194696</v>
      </c>
      <c r="E140" s="97">
        <f t="shared" si="2"/>
        <v>2417876.5304597351</v>
      </c>
      <c r="F140" s="98"/>
      <c r="G140" s="50"/>
      <c r="H140" s="99">
        <v>134</v>
      </c>
      <c r="I140" s="95">
        <f t="shared" si="15"/>
        <v>70000</v>
      </c>
      <c r="J140" s="18">
        <f t="shared" si="3"/>
        <v>0</v>
      </c>
      <c r="K140" s="100">
        <f t="shared" si="4"/>
        <v>700</v>
      </c>
      <c r="L140" s="101"/>
      <c r="M140" s="98"/>
      <c r="O140" s="102"/>
      <c r="T140" s="9"/>
      <c r="V140" s="103"/>
      <c r="W140" s="9"/>
    </row>
    <row r="141" spans="1:23">
      <c r="A141">
        <f t="shared" si="16"/>
        <v>135</v>
      </c>
      <c r="B141" s="95">
        <f t="shared" si="14"/>
        <v>50775407.139654428</v>
      </c>
      <c r="C141" s="18">
        <f t="shared" si="6"/>
        <v>0.05</v>
      </c>
      <c r="D141" s="96">
        <f t="shared" si="1"/>
        <v>507754.07139654428</v>
      </c>
      <c r="E141" s="97">
        <f t="shared" si="2"/>
        <v>2538770.3569827215</v>
      </c>
      <c r="F141" s="98"/>
      <c r="G141" s="50"/>
      <c r="H141" s="99">
        <v>135</v>
      </c>
      <c r="I141" s="95">
        <f t="shared" si="15"/>
        <v>70000</v>
      </c>
      <c r="J141" s="18">
        <f t="shared" si="3"/>
        <v>0</v>
      </c>
      <c r="K141" s="100">
        <f t="shared" si="4"/>
        <v>700</v>
      </c>
      <c r="L141" s="101"/>
      <c r="M141" s="98"/>
      <c r="O141" s="102"/>
      <c r="T141" s="9"/>
      <c r="V141" s="103"/>
      <c r="W141" s="9"/>
    </row>
    <row r="142" spans="1:23">
      <c r="A142">
        <f t="shared" si="16"/>
        <v>136</v>
      </c>
      <c r="B142" s="95">
        <f t="shared" si="14"/>
        <v>53314177.496637151</v>
      </c>
      <c r="C142" s="18">
        <f t="shared" si="6"/>
        <v>0.05</v>
      </c>
      <c r="D142" s="96">
        <f t="shared" si="1"/>
        <v>533141.77496637148</v>
      </c>
      <c r="E142" s="97">
        <f t="shared" si="2"/>
        <v>2665708.8748318576</v>
      </c>
      <c r="F142" s="98"/>
      <c r="G142" s="50"/>
      <c r="H142" s="99">
        <v>136</v>
      </c>
      <c r="I142" s="95">
        <f t="shared" si="15"/>
        <v>70000</v>
      </c>
      <c r="J142" s="18">
        <f t="shared" si="3"/>
        <v>0</v>
      </c>
      <c r="K142" s="100">
        <f t="shared" si="4"/>
        <v>700</v>
      </c>
      <c r="L142" s="101"/>
      <c r="M142" s="98"/>
      <c r="O142" s="102"/>
      <c r="T142" s="9"/>
      <c r="V142" s="103"/>
      <c r="W142" s="9"/>
    </row>
    <row r="143" spans="1:23">
      <c r="A143">
        <f t="shared" si="16"/>
        <v>137</v>
      </c>
      <c r="B143" s="95">
        <f t="shared" si="14"/>
        <v>55979886.371469006</v>
      </c>
      <c r="C143" s="18">
        <f t="shared" si="6"/>
        <v>0.05</v>
      </c>
      <c r="D143" s="96">
        <f t="shared" si="1"/>
        <v>559798.86371469009</v>
      </c>
      <c r="E143" s="97">
        <f t="shared" si="2"/>
        <v>2798994.3185734507</v>
      </c>
      <c r="F143" s="98"/>
      <c r="G143" s="50"/>
      <c r="H143" s="99">
        <v>137</v>
      </c>
      <c r="I143" s="95">
        <f t="shared" si="15"/>
        <v>70000</v>
      </c>
      <c r="J143" s="18">
        <f t="shared" si="3"/>
        <v>0</v>
      </c>
      <c r="K143" s="100">
        <f t="shared" si="4"/>
        <v>700</v>
      </c>
      <c r="L143" s="101"/>
      <c r="M143" s="98"/>
      <c r="O143" s="102"/>
      <c r="T143" s="9"/>
      <c r="V143" s="103"/>
      <c r="W143" s="9"/>
    </row>
    <row r="144" spans="1:23">
      <c r="A144">
        <f t="shared" si="16"/>
        <v>138</v>
      </c>
      <c r="B144" s="95">
        <f t="shared" si="14"/>
        <v>58778880.690042458</v>
      </c>
      <c r="C144" s="18">
        <f t="shared" si="6"/>
        <v>0.05</v>
      </c>
      <c r="D144" s="96">
        <f t="shared" si="1"/>
        <v>587788.80690042465</v>
      </c>
      <c r="E144" s="97">
        <f t="shared" si="2"/>
        <v>2938944.034502123</v>
      </c>
      <c r="F144" s="98"/>
      <c r="G144" s="50"/>
      <c r="H144" s="99">
        <v>138</v>
      </c>
      <c r="I144" s="95">
        <f t="shared" si="15"/>
        <v>70000</v>
      </c>
      <c r="J144" s="18">
        <f t="shared" si="3"/>
        <v>0</v>
      </c>
      <c r="K144" s="100">
        <f t="shared" si="4"/>
        <v>700</v>
      </c>
      <c r="L144" s="101"/>
      <c r="M144" s="98"/>
      <c r="O144" s="102"/>
      <c r="T144" s="9"/>
      <c r="V144" s="103"/>
      <c r="W144" s="9"/>
    </row>
    <row r="145" spans="1:23">
      <c r="A145">
        <f t="shared" si="16"/>
        <v>139</v>
      </c>
      <c r="B145" s="95">
        <f t="shared" si="14"/>
        <v>61717824.724544585</v>
      </c>
      <c r="C145" s="18">
        <f t="shared" si="6"/>
        <v>0.05</v>
      </c>
      <c r="D145" s="96">
        <f t="shared" si="1"/>
        <v>617178.24724544585</v>
      </c>
      <c r="E145" s="97">
        <f t="shared" si="2"/>
        <v>3085891.2362272292</v>
      </c>
      <c r="F145" s="98"/>
      <c r="G145" s="50"/>
      <c r="H145" s="99">
        <v>139</v>
      </c>
      <c r="I145" s="95">
        <f t="shared" si="15"/>
        <v>70000</v>
      </c>
      <c r="J145" s="18">
        <f t="shared" si="3"/>
        <v>0</v>
      </c>
      <c r="K145" s="100">
        <f t="shared" si="4"/>
        <v>700</v>
      </c>
      <c r="L145" s="101"/>
      <c r="M145" s="98"/>
      <c r="O145" s="102"/>
      <c r="T145" s="9"/>
      <c r="V145" s="103"/>
      <c r="W145" s="9"/>
    </row>
    <row r="146" spans="1:23">
      <c r="A146">
        <f t="shared" si="16"/>
        <v>140</v>
      </c>
      <c r="B146" s="95">
        <f t="shared" ref="B146:B181" si="17">B145+E145+F143</f>
        <v>64803715.960771814</v>
      </c>
      <c r="C146" s="18">
        <f t="shared" si="6"/>
        <v>0.05</v>
      </c>
      <c r="D146" s="96">
        <f t="shared" si="1"/>
        <v>648037.15960771812</v>
      </c>
      <c r="E146" s="97">
        <f t="shared" si="2"/>
        <v>3240185.7980385907</v>
      </c>
      <c r="F146" s="98"/>
      <c r="G146" s="50"/>
      <c r="H146" s="99">
        <v>140</v>
      </c>
      <c r="I146" s="95">
        <f t="shared" si="15"/>
        <v>70000</v>
      </c>
      <c r="J146" s="18">
        <f t="shared" si="3"/>
        <v>0</v>
      </c>
      <c r="K146" s="100">
        <f t="shared" si="4"/>
        <v>700</v>
      </c>
      <c r="L146" s="101"/>
      <c r="M146" s="98"/>
      <c r="O146" s="102"/>
      <c r="T146" s="9"/>
      <c r="V146" s="103"/>
      <c r="W146" s="9"/>
    </row>
    <row r="147" spans="1:23">
      <c r="A147">
        <f t="shared" si="16"/>
        <v>141</v>
      </c>
      <c r="B147" s="95">
        <f t="shared" si="17"/>
        <v>68043901.758810401</v>
      </c>
      <c r="C147" s="18">
        <f t="shared" si="6"/>
        <v>0.05</v>
      </c>
      <c r="D147" s="96">
        <f t="shared" si="1"/>
        <v>680439.017588104</v>
      </c>
      <c r="E147" s="97">
        <f t="shared" si="2"/>
        <v>3402195.0879405201</v>
      </c>
      <c r="F147" s="98"/>
      <c r="G147" s="50"/>
      <c r="H147" s="99">
        <v>141</v>
      </c>
      <c r="I147" s="95">
        <f t="shared" si="15"/>
        <v>70000</v>
      </c>
      <c r="J147" s="18">
        <f t="shared" si="3"/>
        <v>0</v>
      </c>
      <c r="K147" s="100">
        <f t="shared" si="4"/>
        <v>700</v>
      </c>
      <c r="L147" s="101"/>
      <c r="M147" s="98"/>
      <c r="O147" s="102"/>
      <c r="T147" s="9"/>
      <c r="V147" s="103"/>
      <c r="W147" s="9"/>
    </row>
    <row r="148" spans="1:23">
      <c r="A148">
        <f t="shared" si="16"/>
        <v>142</v>
      </c>
      <c r="B148" s="95">
        <f t="shared" si="17"/>
        <v>71446096.846750915</v>
      </c>
      <c r="C148" s="18">
        <f t="shared" si="6"/>
        <v>0.05</v>
      </c>
      <c r="D148" s="96">
        <f t="shared" si="1"/>
        <v>714460.96846750914</v>
      </c>
      <c r="E148" s="97">
        <f t="shared" si="2"/>
        <v>3572304.8423375459</v>
      </c>
      <c r="F148" s="98"/>
      <c r="G148" s="50"/>
      <c r="H148" s="99">
        <v>142</v>
      </c>
      <c r="I148" s="95">
        <f t="shared" si="15"/>
        <v>70000</v>
      </c>
      <c r="J148" s="18">
        <f t="shared" si="3"/>
        <v>0</v>
      </c>
      <c r="K148" s="100">
        <f t="shared" si="4"/>
        <v>700</v>
      </c>
      <c r="L148" s="101"/>
      <c r="M148" s="98"/>
      <c r="O148" s="102"/>
      <c r="T148" s="9"/>
      <c r="V148" s="103"/>
      <c r="W148" s="9"/>
    </row>
    <row r="149" spans="1:23">
      <c r="A149">
        <f t="shared" si="16"/>
        <v>143</v>
      </c>
      <c r="B149" s="95">
        <f t="shared" si="17"/>
        <v>75018401.689088464</v>
      </c>
      <c r="C149" s="18">
        <f t="shared" si="6"/>
        <v>0.05</v>
      </c>
      <c r="D149" s="96">
        <f t="shared" si="1"/>
        <v>750184.01689088461</v>
      </c>
      <c r="E149" s="97">
        <f t="shared" si="2"/>
        <v>3750920.0844544233</v>
      </c>
      <c r="F149" s="98"/>
      <c r="G149" s="50"/>
      <c r="H149" s="99">
        <v>143</v>
      </c>
      <c r="I149" s="95">
        <f t="shared" si="15"/>
        <v>70000</v>
      </c>
      <c r="J149" s="18">
        <f t="shared" si="3"/>
        <v>0</v>
      </c>
      <c r="K149" s="100">
        <f t="shared" si="4"/>
        <v>700</v>
      </c>
      <c r="L149" s="101"/>
      <c r="M149" s="98"/>
      <c r="O149" s="102"/>
      <c r="T149" s="9"/>
      <c r="V149" s="103"/>
      <c r="W149" s="9"/>
    </row>
    <row r="150" spans="1:23">
      <c r="A150">
        <f t="shared" si="16"/>
        <v>144</v>
      </c>
      <c r="B150" s="95">
        <f t="shared" si="17"/>
        <v>78769321.773542881</v>
      </c>
      <c r="C150" s="18">
        <f t="shared" si="6"/>
        <v>0.05</v>
      </c>
      <c r="D150" s="96">
        <f t="shared" si="1"/>
        <v>787693.21773542883</v>
      </c>
      <c r="E150" s="97">
        <f t="shared" si="2"/>
        <v>3938466.0886771441</v>
      </c>
      <c r="F150" s="98"/>
      <c r="G150" s="50"/>
      <c r="H150" s="99">
        <v>144</v>
      </c>
      <c r="I150" s="95">
        <f t="shared" si="15"/>
        <v>70000</v>
      </c>
      <c r="J150" s="18">
        <f t="shared" si="3"/>
        <v>0</v>
      </c>
      <c r="K150" s="100">
        <f t="shared" si="4"/>
        <v>700</v>
      </c>
      <c r="L150" s="101"/>
      <c r="M150" s="98"/>
      <c r="O150" s="102"/>
      <c r="T150" s="9"/>
      <c r="V150" s="103"/>
      <c r="W150" s="9"/>
    </row>
    <row r="151" spans="1:23">
      <c r="A151">
        <f t="shared" si="16"/>
        <v>145</v>
      </c>
      <c r="B151" s="95">
        <f t="shared" si="17"/>
        <v>82707787.862220019</v>
      </c>
      <c r="C151" s="18">
        <f t="shared" si="6"/>
        <v>0.05</v>
      </c>
      <c r="D151" s="96">
        <f t="shared" si="1"/>
        <v>827077.87862220022</v>
      </c>
      <c r="E151" s="97">
        <f t="shared" si="2"/>
        <v>4135389.3931110012</v>
      </c>
      <c r="F151" s="98"/>
      <c r="G151" s="50"/>
      <c r="H151" s="99">
        <v>145</v>
      </c>
      <c r="I151" s="95">
        <f t="shared" si="15"/>
        <v>70000</v>
      </c>
      <c r="J151" s="18">
        <f t="shared" si="3"/>
        <v>0</v>
      </c>
      <c r="K151" s="100">
        <f t="shared" si="4"/>
        <v>700</v>
      </c>
      <c r="L151" s="101"/>
      <c r="M151" s="98"/>
      <c r="O151" s="102"/>
      <c r="T151" s="9"/>
      <c r="V151" s="103"/>
      <c r="W151" s="9"/>
    </row>
    <row r="152" spans="1:23">
      <c r="A152">
        <f t="shared" si="16"/>
        <v>146</v>
      </c>
      <c r="B152" s="95">
        <f t="shared" si="17"/>
        <v>86843177.255331025</v>
      </c>
      <c r="C152" s="18">
        <f t="shared" si="6"/>
        <v>0.05</v>
      </c>
      <c r="D152" s="96">
        <f t="shared" si="1"/>
        <v>868431.77255331026</v>
      </c>
      <c r="E152" s="97">
        <f t="shared" si="2"/>
        <v>4342158.8627665518</v>
      </c>
      <c r="F152" s="98"/>
      <c r="G152" s="50"/>
      <c r="H152" s="99">
        <v>146</v>
      </c>
      <c r="I152" s="95">
        <f t="shared" si="15"/>
        <v>70000</v>
      </c>
      <c r="J152" s="18">
        <f t="shared" si="3"/>
        <v>0</v>
      </c>
      <c r="K152" s="100">
        <f t="shared" si="4"/>
        <v>700</v>
      </c>
      <c r="L152" s="101"/>
      <c r="M152" s="98"/>
      <c r="O152" s="102"/>
      <c r="T152" s="9"/>
      <c r="V152" s="103"/>
      <c r="W152" s="9"/>
    </row>
    <row r="153" spans="1:23">
      <c r="A153">
        <f t="shared" si="16"/>
        <v>147</v>
      </c>
      <c r="B153" s="95">
        <f t="shared" si="17"/>
        <v>91185336.118097574</v>
      </c>
      <c r="C153" s="18">
        <f t="shared" si="6"/>
        <v>0.05</v>
      </c>
      <c r="D153" s="96">
        <f t="shared" si="1"/>
        <v>911853.3611809758</v>
      </c>
      <c r="E153" s="97">
        <f t="shared" si="2"/>
        <v>4559266.8059048792</v>
      </c>
      <c r="F153" s="98"/>
      <c r="G153" s="50"/>
      <c r="H153" s="99">
        <v>147</v>
      </c>
      <c r="I153" s="95">
        <f t="shared" si="15"/>
        <v>70000</v>
      </c>
      <c r="J153" s="18">
        <f t="shared" si="3"/>
        <v>0</v>
      </c>
      <c r="K153" s="100">
        <f t="shared" si="4"/>
        <v>700</v>
      </c>
      <c r="L153" s="101"/>
      <c r="M153" s="98"/>
      <c r="O153" s="102"/>
      <c r="T153" s="9"/>
      <c r="V153" s="103"/>
      <c r="W153" s="9"/>
    </row>
    <row r="154" spans="1:23">
      <c r="A154">
        <f t="shared" si="16"/>
        <v>148</v>
      </c>
      <c r="B154" s="95">
        <f t="shared" si="17"/>
        <v>95744602.924002454</v>
      </c>
      <c r="C154" s="18">
        <f t="shared" si="6"/>
        <v>0.05</v>
      </c>
      <c r="D154" s="96">
        <f t="shared" si="1"/>
        <v>957446.02924002451</v>
      </c>
      <c r="E154" s="97">
        <f t="shared" si="2"/>
        <v>4787230.1462001232</v>
      </c>
      <c r="F154" s="98"/>
      <c r="G154" s="50"/>
      <c r="H154" s="99">
        <v>148</v>
      </c>
      <c r="I154" s="95">
        <f t="shared" si="15"/>
        <v>70000</v>
      </c>
      <c r="J154" s="18">
        <f t="shared" si="3"/>
        <v>0</v>
      </c>
      <c r="K154" s="100">
        <f t="shared" si="4"/>
        <v>700</v>
      </c>
      <c r="L154" s="101"/>
      <c r="M154" s="98"/>
      <c r="O154" s="102"/>
      <c r="T154" s="9"/>
      <c r="V154" s="103"/>
      <c r="W154" s="9"/>
    </row>
    <row r="155" spans="1:23">
      <c r="A155">
        <f t="shared" si="16"/>
        <v>149</v>
      </c>
      <c r="B155" s="95">
        <f t="shared" si="17"/>
        <v>100531833.07020257</v>
      </c>
      <c r="C155" s="18">
        <f t="shared" si="6"/>
        <v>0.05</v>
      </c>
      <c r="D155" s="96">
        <f t="shared" si="1"/>
        <v>1005318.3307020258</v>
      </c>
      <c r="E155" s="97">
        <f t="shared" si="2"/>
        <v>5026591.6535101291</v>
      </c>
      <c r="F155" s="98"/>
      <c r="G155" s="50"/>
      <c r="H155" s="99">
        <v>149</v>
      </c>
      <c r="I155" s="95">
        <f t="shared" si="15"/>
        <v>70000</v>
      </c>
      <c r="J155" s="18">
        <f t="shared" si="3"/>
        <v>0</v>
      </c>
      <c r="K155" s="100">
        <f t="shared" si="4"/>
        <v>700</v>
      </c>
      <c r="L155" s="101"/>
      <c r="M155" s="98"/>
      <c r="O155" s="102"/>
      <c r="T155" s="9"/>
      <c r="V155" s="103"/>
      <c r="W155" s="9"/>
    </row>
    <row r="156" spans="1:23">
      <c r="A156">
        <f t="shared" si="16"/>
        <v>150</v>
      </c>
      <c r="B156" s="95">
        <f t="shared" si="17"/>
        <v>105558424.7237127</v>
      </c>
      <c r="C156" s="18">
        <f t="shared" si="6"/>
        <v>0.05</v>
      </c>
      <c r="D156" s="96">
        <f t="shared" si="1"/>
        <v>1055584.247237127</v>
      </c>
      <c r="E156" s="97">
        <f t="shared" si="2"/>
        <v>5277921.2361856354</v>
      </c>
      <c r="F156" s="98"/>
      <c r="G156" s="50"/>
      <c r="H156" s="99">
        <v>150</v>
      </c>
      <c r="I156" s="95">
        <f t="shared" si="15"/>
        <v>70000</v>
      </c>
      <c r="J156" s="18">
        <f t="shared" si="3"/>
        <v>0</v>
      </c>
      <c r="K156" s="100">
        <f t="shared" si="4"/>
        <v>700</v>
      </c>
      <c r="L156" s="101"/>
      <c r="M156" s="98"/>
      <c r="O156" s="102"/>
      <c r="T156" s="9"/>
      <c r="V156" s="103"/>
      <c r="W156" s="9"/>
    </row>
    <row r="157" spans="1:23">
      <c r="A157">
        <f t="shared" si="16"/>
        <v>151</v>
      </c>
      <c r="B157" s="95">
        <f t="shared" si="17"/>
        <v>110836345.95989834</v>
      </c>
      <c r="C157" s="18">
        <f t="shared" si="6"/>
        <v>0.05</v>
      </c>
      <c r="D157" s="96">
        <f t="shared" si="1"/>
        <v>1108363.4595989834</v>
      </c>
      <c r="E157" s="97">
        <f t="shared" si="2"/>
        <v>5541817.2979949173</v>
      </c>
      <c r="F157" s="98"/>
      <c r="G157" s="50"/>
      <c r="H157" s="99">
        <v>151</v>
      </c>
      <c r="I157" s="95">
        <f t="shared" si="15"/>
        <v>70000</v>
      </c>
      <c r="J157" s="18">
        <f t="shared" si="3"/>
        <v>0</v>
      </c>
      <c r="K157" s="100">
        <f t="shared" si="4"/>
        <v>700</v>
      </c>
      <c r="L157" s="101"/>
      <c r="M157" s="98"/>
      <c r="O157" s="102"/>
      <c r="T157" s="9"/>
      <c r="V157" s="103"/>
      <c r="W157" s="9"/>
    </row>
    <row r="158" spans="1:23">
      <c r="A158">
        <f t="shared" si="16"/>
        <v>152</v>
      </c>
      <c r="B158" s="95">
        <f t="shared" si="17"/>
        <v>116378163.25789325</v>
      </c>
      <c r="C158" s="18">
        <f t="shared" si="6"/>
        <v>0.05</v>
      </c>
      <c r="D158" s="96">
        <f t="shared" si="1"/>
        <v>1163781.6325789324</v>
      </c>
      <c r="E158" s="97">
        <f t="shared" si="2"/>
        <v>5818908.1628946625</v>
      </c>
      <c r="F158" s="98"/>
      <c r="G158" s="50"/>
      <c r="H158" s="99">
        <v>152</v>
      </c>
      <c r="I158" s="95">
        <f t="shared" si="15"/>
        <v>70000</v>
      </c>
      <c r="J158" s="18">
        <f t="shared" si="3"/>
        <v>0</v>
      </c>
      <c r="K158" s="100">
        <f t="shared" si="4"/>
        <v>700</v>
      </c>
      <c r="L158" s="101"/>
      <c r="M158" s="98"/>
      <c r="O158" s="102"/>
      <c r="T158" s="9"/>
      <c r="V158" s="103"/>
      <c r="W158" s="9"/>
    </row>
    <row r="159" spans="1:23">
      <c r="A159">
        <f t="shared" si="16"/>
        <v>153</v>
      </c>
      <c r="B159" s="95">
        <f t="shared" si="17"/>
        <v>122197071.42078792</v>
      </c>
      <c r="C159" s="18">
        <f t="shared" si="6"/>
        <v>0.05</v>
      </c>
      <c r="D159" s="96">
        <f t="shared" si="1"/>
        <v>1221970.7142078793</v>
      </c>
      <c r="E159" s="97">
        <f t="shared" si="2"/>
        <v>6109853.5710393963</v>
      </c>
      <c r="F159" s="98"/>
      <c r="G159" s="50"/>
      <c r="H159" s="99">
        <v>153</v>
      </c>
      <c r="I159" s="95">
        <f t="shared" si="15"/>
        <v>70000</v>
      </c>
      <c r="J159" s="18">
        <f t="shared" si="3"/>
        <v>0</v>
      </c>
      <c r="K159" s="100">
        <f t="shared" si="4"/>
        <v>700</v>
      </c>
      <c r="L159" s="101"/>
      <c r="M159" s="98"/>
      <c r="O159" s="102"/>
      <c r="T159" s="9"/>
      <c r="V159" s="103"/>
      <c r="W159" s="9"/>
    </row>
    <row r="160" spans="1:23">
      <c r="A160">
        <f t="shared" si="16"/>
        <v>154</v>
      </c>
      <c r="B160" s="95">
        <f t="shared" si="17"/>
        <v>128306924.99182731</v>
      </c>
      <c r="C160" s="18">
        <f t="shared" si="6"/>
        <v>0.05</v>
      </c>
      <c r="D160" s="96">
        <f t="shared" si="1"/>
        <v>1283069.2499182732</v>
      </c>
      <c r="E160" s="97">
        <f t="shared" si="2"/>
        <v>6415346.2495913655</v>
      </c>
      <c r="F160" s="98"/>
      <c r="G160" s="50"/>
      <c r="H160" s="99">
        <v>154</v>
      </c>
      <c r="I160" s="95">
        <f t="shared" si="15"/>
        <v>70000</v>
      </c>
      <c r="J160" s="18">
        <f t="shared" si="3"/>
        <v>0</v>
      </c>
      <c r="K160" s="100">
        <f t="shared" si="4"/>
        <v>700</v>
      </c>
      <c r="L160" s="101"/>
      <c r="M160" s="98"/>
      <c r="O160" s="102"/>
      <c r="T160" s="9"/>
      <c r="V160" s="103"/>
      <c r="W160" s="9"/>
    </row>
    <row r="161" spans="1:23">
      <c r="A161">
        <f t="shared" si="16"/>
        <v>155</v>
      </c>
      <c r="B161" s="95">
        <f t="shared" si="17"/>
        <v>134722271.24141866</v>
      </c>
      <c r="C161" s="18">
        <f t="shared" si="6"/>
        <v>0.05</v>
      </c>
      <c r="D161" s="96">
        <f t="shared" si="1"/>
        <v>1347222.7124141867</v>
      </c>
      <c r="E161" s="97">
        <f t="shared" si="2"/>
        <v>6736113.5620709332</v>
      </c>
      <c r="F161" s="98"/>
      <c r="G161" s="50"/>
      <c r="H161" s="99">
        <v>155</v>
      </c>
      <c r="I161" s="95">
        <f t="shared" si="15"/>
        <v>70000</v>
      </c>
      <c r="J161" s="18">
        <f t="shared" si="3"/>
        <v>0</v>
      </c>
      <c r="K161" s="100">
        <f t="shared" si="4"/>
        <v>700</v>
      </c>
      <c r="L161" s="101"/>
      <c r="M161" s="98"/>
      <c r="O161" s="102"/>
      <c r="T161" s="9"/>
      <c r="V161" s="103"/>
      <c r="W161" s="9"/>
    </row>
    <row r="162" spans="1:23">
      <c r="A162">
        <f t="shared" si="16"/>
        <v>156</v>
      </c>
      <c r="B162" s="95">
        <f t="shared" si="17"/>
        <v>141458384.8034896</v>
      </c>
      <c r="C162" s="18">
        <f t="shared" si="6"/>
        <v>0.05</v>
      </c>
      <c r="D162" s="96">
        <f t="shared" si="1"/>
        <v>1414583.848034896</v>
      </c>
      <c r="E162" s="97">
        <f t="shared" si="2"/>
        <v>7072919.2401744798</v>
      </c>
      <c r="F162" s="98"/>
      <c r="G162" s="50"/>
      <c r="H162" s="99">
        <v>156</v>
      </c>
      <c r="I162" s="95">
        <f t="shared" si="15"/>
        <v>70000</v>
      </c>
      <c r="J162" s="18">
        <f t="shared" si="3"/>
        <v>0</v>
      </c>
      <c r="K162" s="100">
        <f t="shared" si="4"/>
        <v>700</v>
      </c>
      <c r="L162" s="101"/>
      <c r="M162" s="98"/>
      <c r="O162" s="102"/>
      <c r="T162" s="9"/>
      <c r="V162" s="103"/>
      <c r="W162" s="9"/>
    </row>
    <row r="163" spans="1:23">
      <c r="A163">
        <f t="shared" si="16"/>
        <v>157</v>
      </c>
      <c r="B163" s="95">
        <f t="shared" si="17"/>
        <v>148531304.04366407</v>
      </c>
      <c r="C163" s="18">
        <f t="shared" si="6"/>
        <v>0.05</v>
      </c>
      <c r="D163" s="96">
        <f t="shared" si="1"/>
        <v>1485313.0404366406</v>
      </c>
      <c r="E163" s="97">
        <f t="shared" si="2"/>
        <v>7426565.2021832038</v>
      </c>
      <c r="F163" s="98"/>
      <c r="G163" s="50"/>
      <c r="H163" s="99">
        <v>157</v>
      </c>
      <c r="I163" s="95">
        <f t="shared" si="15"/>
        <v>70000</v>
      </c>
      <c r="J163" s="18">
        <f t="shared" si="3"/>
        <v>0</v>
      </c>
      <c r="K163" s="100">
        <f t="shared" si="4"/>
        <v>700</v>
      </c>
      <c r="L163" s="101"/>
      <c r="M163" s="98"/>
      <c r="O163" s="102"/>
      <c r="T163" s="9"/>
      <c r="V163" s="103"/>
      <c r="W163" s="9"/>
    </row>
    <row r="164" spans="1:23">
      <c r="A164">
        <f t="shared" si="16"/>
        <v>158</v>
      </c>
      <c r="B164" s="95">
        <f t="shared" si="17"/>
        <v>155957869.24584728</v>
      </c>
      <c r="C164" s="18">
        <f t="shared" si="6"/>
        <v>0.05</v>
      </c>
      <c r="D164" s="96">
        <f t="shared" si="1"/>
        <v>1559578.6924584729</v>
      </c>
      <c r="E164" s="97">
        <f t="shared" si="2"/>
        <v>7797893.4622923648</v>
      </c>
      <c r="F164" s="98"/>
      <c r="G164" s="50"/>
      <c r="H164" s="99">
        <v>158</v>
      </c>
      <c r="I164" s="95">
        <f t="shared" si="15"/>
        <v>70000</v>
      </c>
      <c r="J164" s="18">
        <f t="shared" si="3"/>
        <v>0</v>
      </c>
      <c r="K164" s="100">
        <f t="shared" si="4"/>
        <v>700</v>
      </c>
      <c r="L164" s="101"/>
      <c r="M164" s="98"/>
      <c r="O164" s="102"/>
      <c r="T164" s="9"/>
      <c r="V164" s="103"/>
      <c r="W164" s="9"/>
    </row>
    <row r="165" spans="1:23">
      <c r="A165">
        <f t="shared" si="16"/>
        <v>159</v>
      </c>
      <c r="B165" s="95">
        <f t="shared" si="17"/>
        <v>163755762.70813966</v>
      </c>
      <c r="C165" s="18">
        <f t="shared" si="6"/>
        <v>0.05</v>
      </c>
      <c r="D165" s="96">
        <f t="shared" si="1"/>
        <v>1637557.6270813965</v>
      </c>
      <c r="E165" s="97">
        <f t="shared" si="2"/>
        <v>8187788.1354069831</v>
      </c>
      <c r="F165" s="98"/>
      <c r="G165" s="50"/>
      <c r="H165" s="99">
        <v>159</v>
      </c>
      <c r="I165" s="95">
        <f t="shared" si="15"/>
        <v>70000</v>
      </c>
      <c r="J165" s="18">
        <f t="shared" si="3"/>
        <v>0</v>
      </c>
      <c r="K165" s="100">
        <f t="shared" si="4"/>
        <v>700</v>
      </c>
      <c r="L165" s="101"/>
      <c r="M165" s="98"/>
      <c r="O165" s="102"/>
      <c r="T165" s="9"/>
      <c r="V165" s="103"/>
      <c r="W165" s="9"/>
    </row>
    <row r="166" spans="1:23">
      <c r="A166">
        <f t="shared" si="16"/>
        <v>160</v>
      </c>
      <c r="B166" s="95">
        <f t="shared" si="17"/>
        <v>171943550.84354663</v>
      </c>
      <c r="C166" s="18">
        <f t="shared" si="6"/>
        <v>0.05</v>
      </c>
      <c r="D166" s="96">
        <f t="shared" si="1"/>
        <v>1719435.5084354663</v>
      </c>
      <c r="E166" s="97">
        <f t="shared" si="2"/>
        <v>8597177.5421773326</v>
      </c>
      <c r="F166" s="98"/>
      <c r="G166" s="50"/>
      <c r="H166" s="99">
        <v>160</v>
      </c>
      <c r="I166" s="95">
        <f t="shared" si="15"/>
        <v>70000</v>
      </c>
      <c r="J166" s="18">
        <f t="shared" si="3"/>
        <v>0</v>
      </c>
      <c r="K166" s="100">
        <f t="shared" si="4"/>
        <v>700</v>
      </c>
      <c r="L166" s="101"/>
      <c r="M166" s="98"/>
      <c r="O166" s="102"/>
      <c r="T166" s="9"/>
      <c r="V166" s="103"/>
      <c r="W166" s="9"/>
    </row>
    <row r="167" spans="1:23">
      <c r="A167">
        <f t="shared" si="16"/>
        <v>161</v>
      </c>
      <c r="B167" s="95">
        <f t="shared" si="17"/>
        <v>180540728.38572395</v>
      </c>
      <c r="C167" s="18">
        <f t="shared" si="6"/>
        <v>0.05</v>
      </c>
      <c r="D167" s="96">
        <f t="shared" si="1"/>
        <v>1805407.2838572394</v>
      </c>
      <c r="E167" s="97">
        <f t="shared" si="2"/>
        <v>9027036.4192861971</v>
      </c>
      <c r="F167" s="98"/>
      <c r="G167" s="50"/>
      <c r="H167" s="99">
        <v>161</v>
      </c>
      <c r="I167" s="95">
        <f t="shared" si="15"/>
        <v>70000</v>
      </c>
      <c r="J167" s="18">
        <f t="shared" si="3"/>
        <v>0</v>
      </c>
      <c r="K167" s="100">
        <f t="shared" si="4"/>
        <v>700</v>
      </c>
      <c r="L167" s="101"/>
      <c r="M167" s="98"/>
      <c r="O167" s="102"/>
      <c r="T167" s="9"/>
      <c r="V167" s="103"/>
      <c r="W167" s="9"/>
    </row>
    <row r="168" spans="1:23">
      <c r="A168">
        <f t="shared" si="16"/>
        <v>162</v>
      </c>
      <c r="B168" s="95">
        <f t="shared" si="17"/>
        <v>189567764.80501014</v>
      </c>
      <c r="C168" s="18">
        <f t="shared" si="6"/>
        <v>0.05</v>
      </c>
      <c r="D168" s="96">
        <f t="shared" si="1"/>
        <v>1895677.6480501015</v>
      </c>
      <c r="E168" s="97">
        <f t="shared" si="2"/>
        <v>9478388.2402505074</v>
      </c>
      <c r="F168" s="98"/>
      <c r="G168" s="50"/>
      <c r="H168" s="99">
        <v>162</v>
      </c>
      <c r="I168" s="95">
        <f t="shared" si="15"/>
        <v>70000</v>
      </c>
      <c r="J168" s="18">
        <f t="shared" si="3"/>
        <v>0</v>
      </c>
      <c r="K168" s="100">
        <f t="shared" si="4"/>
        <v>700</v>
      </c>
      <c r="L168" s="101"/>
      <c r="M168" s="98"/>
      <c r="O168" s="102"/>
      <c r="T168" s="9"/>
      <c r="V168" s="103"/>
      <c r="W168" s="9"/>
    </row>
    <row r="169" spans="1:23">
      <c r="A169">
        <f t="shared" si="16"/>
        <v>163</v>
      </c>
      <c r="B169" s="95">
        <f t="shared" si="17"/>
        <v>199046153.04526064</v>
      </c>
      <c r="C169" s="18">
        <f t="shared" si="6"/>
        <v>0.05</v>
      </c>
      <c r="D169" s="96">
        <f t="shared" si="1"/>
        <v>1990461.5304526065</v>
      </c>
      <c r="E169" s="97">
        <f t="shared" si="2"/>
        <v>9952307.6522630323</v>
      </c>
      <c r="F169" s="98"/>
      <c r="G169" s="50"/>
      <c r="H169" s="99">
        <v>163</v>
      </c>
      <c r="I169" s="95">
        <f t="shared" si="15"/>
        <v>70000</v>
      </c>
      <c r="J169" s="18">
        <f t="shared" si="3"/>
        <v>0</v>
      </c>
      <c r="K169" s="100">
        <f t="shared" si="4"/>
        <v>700</v>
      </c>
      <c r="L169" s="101"/>
      <c r="M169" s="98"/>
      <c r="O169" s="102"/>
      <c r="T169" s="9"/>
      <c r="V169" s="103"/>
      <c r="W169" s="9"/>
    </row>
    <row r="170" spans="1:23">
      <c r="A170">
        <f t="shared" si="16"/>
        <v>164</v>
      </c>
      <c r="B170" s="95">
        <f t="shared" si="17"/>
        <v>208998460.69752368</v>
      </c>
      <c r="C170" s="18">
        <f t="shared" si="6"/>
        <v>0.05</v>
      </c>
      <c r="D170" s="96">
        <f t="shared" si="1"/>
        <v>2089984.6069752369</v>
      </c>
      <c r="E170" s="97">
        <f t="shared" si="2"/>
        <v>10449923.034876185</v>
      </c>
      <c r="F170" s="98"/>
      <c r="G170" s="50"/>
      <c r="H170" s="99">
        <v>164</v>
      </c>
      <c r="I170" s="95">
        <f t="shared" si="15"/>
        <v>70000</v>
      </c>
      <c r="J170" s="18">
        <f t="shared" si="3"/>
        <v>0</v>
      </c>
      <c r="K170" s="100">
        <f t="shared" si="4"/>
        <v>700</v>
      </c>
      <c r="L170" s="101"/>
      <c r="M170" s="98"/>
      <c r="O170" s="102"/>
      <c r="T170" s="9"/>
      <c r="V170" s="103"/>
      <c r="W170" s="9"/>
    </row>
    <row r="171" spans="1:23">
      <c r="A171">
        <f t="shared" si="16"/>
        <v>165</v>
      </c>
      <c r="B171" s="95">
        <f t="shared" si="17"/>
        <v>219448383.73239988</v>
      </c>
      <c r="C171" s="18">
        <f t="shared" si="6"/>
        <v>0.05</v>
      </c>
      <c r="D171" s="96">
        <f t="shared" si="1"/>
        <v>2194483.837323999</v>
      </c>
      <c r="E171" s="97">
        <f t="shared" si="2"/>
        <v>10972419.186619995</v>
      </c>
      <c r="F171" s="98"/>
      <c r="G171" s="50"/>
      <c r="H171" s="99">
        <v>165</v>
      </c>
      <c r="I171" s="95">
        <f t="shared" si="15"/>
        <v>70000</v>
      </c>
      <c r="J171" s="18">
        <f t="shared" si="3"/>
        <v>0</v>
      </c>
      <c r="K171" s="100">
        <f t="shared" si="4"/>
        <v>700</v>
      </c>
      <c r="L171" s="101"/>
      <c r="M171" s="98"/>
      <c r="O171" s="102"/>
      <c r="T171" s="9"/>
      <c r="V171" s="103"/>
      <c r="W171" s="9"/>
    </row>
    <row r="172" spans="1:23">
      <c r="A172">
        <f t="shared" si="16"/>
        <v>166</v>
      </c>
      <c r="B172" s="95">
        <f t="shared" si="17"/>
        <v>230420802.91901988</v>
      </c>
      <c r="C172" s="18">
        <f t="shared" si="6"/>
        <v>0.05</v>
      </c>
      <c r="D172" s="96">
        <f t="shared" si="1"/>
        <v>2304208.029190199</v>
      </c>
      <c r="E172" s="97">
        <f t="shared" si="2"/>
        <v>11521040.145950995</v>
      </c>
      <c r="F172" s="98"/>
      <c r="G172" s="50"/>
      <c r="H172" s="99">
        <v>166</v>
      </c>
      <c r="I172" s="95">
        <f t="shared" si="15"/>
        <v>70000</v>
      </c>
      <c r="J172" s="18">
        <f t="shared" si="3"/>
        <v>0</v>
      </c>
      <c r="K172" s="100">
        <f t="shared" si="4"/>
        <v>700</v>
      </c>
      <c r="L172" s="101"/>
      <c r="M172" s="98"/>
      <c r="O172" s="102"/>
      <c r="T172" s="9"/>
      <c r="V172" s="103"/>
      <c r="W172" s="9"/>
    </row>
    <row r="173" spans="1:23">
      <c r="A173">
        <f t="shared" si="16"/>
        <v>167</v>
      </c>
      <c r="B173" s="95">
        <f t="shared" si="17"/>
        <v>241941843.06497088</v>
      </c>
      <c r="C173" s="18">
        <f t="shared" si="6"/>
        <v>0.05</v>
      </c>
      <c r="D173" s="96">
        <f t="shared" si="1"/>
        <v>2419418.430649709</v>
      </c>
      <c r="E173" s="97">
        <f t="shared" si="2"/>
        <v>12097092.153248545</v>
      </c>
      <c r="F173" s="98"/>
      <c r="G173" s="50"/>
      <c r="H173" s="99">
        <v>167</v>
      </c>
      <c r="I173" s="95">
        <f t="shared" si="15"/>
        <v>70000</v>
      </c>
      <c r="J173" s="18">
        <f t="shared" si="3"/>
        <v>0</v>
      </c>
      <c r="K173" s="100">
        <f t="shared" si="4"/>
        <v>700</v>
      </c>
      <c r="L173" s="101"/>
      <c r="M173" s="98"/>
      <c r="O173" s="102"/>
      <c r="T173" s="9"/>
      <c r="V173" s="103"/>
      <c r="W173" s="9"/>
    </row>
    <row r="174" spans="1:23">
      <c r="A174">
        <f t="shared" si="16"/>
        <v>168</v>
      </c>
      <c r="B174" s="95">
        <f t="shared" si="17"/>
        <v>254038935.21821943</v>
      </c>
      <c r="C174" s="18">
        <f t="shared" si="6"/>
        <v>0.05</v>
      </c>
      <c r="D174" s="96">
        <f t="shared" si="1"/>
        <v>2540389.3521821941</v>
      </c>
      <c r="E174" s="97">
        <f t="shared" si="2"/>
        <v>12701946.760910973</v>
      </c>
      <c r="F174" s="98"/>
      <c r="G174" s="50"/>
      <c r="H174" s="99">
        <v>168</v>
      </c>
      <c r="I174" s="95">
        <f t="shared" si="15"/>
        <v>70000</v>
      </c>
      <c r="J174" s="18">
        <f t="shared" si="3"/>
        <v>0</v>
      </c>
      <c r="K174" s="100">
        <f t="shared" si="4"/>
        <v>700</v>
      </c>
      <c r="L174" s="101"/>
      <c r="M174" s="98"/>
      <c r="O174" s="102"/>
      <c r="T174" s="9"/>
      <c r="V174" s="103"/>
      <c r="W174" s="9"/>
    </row>
    <row r="175" spans="1:23">
      <c r="A175">
        <f t="shared" si="16"/>
        <v>169</v>
      </c>
      <c r="B175" s="95">
        <f t="shared" si="17"/>
        <v>266740881.97913039</v>
      </c>
      <c r="C175" s="18">
        <f t="shared" si="6"/>
        <v>0.05</v>
      </c>
      <c r="D175" s="96">
        <f t="shared" si="1"/>
        <v>2667408.8197913039</v>
      </c>
      <c r="E175" s="97">
        <f t="shared" si="2"/>
        <v>13337044.09895652</v>
      </c>
      <c r="F175" s="98"/>
      <c r="G175" s="50"/>
      <c r="H175" s="99">
        <v>169</v>
      </c>
      <c r="I175" s="95">
        <f t="shared" si="15"/>
        <v>70000</v>
      </c>
      <c r="J175" s="18">
        <f t="shared" si="3"/>
        <v>0</v>
      </c>
      <c r="K175" s="100">
        <f t="shared" si="4"/>
        <v>700</v>
      </c>
      <c r="L175" s="101"/>
      <c r="M175" s="98"/>
      <c r="O175" s="102"/>
      <c r="T175" s="9"/>
      <c r="V175" s="103"/>
      <c r="W175" s="9"/>
    </row>
    <row r="176" spans="1:23">
      <c r="A176">
        <f t="shared" si="16"/>
        <v>170</v>
      </c>
      <c r="B176" s="95">
        <f t="shared" si="17"/>
        <v>280077926.07808691</v>
      </c>
      <c r="C176" s="18">
        <f t="shared" si="6"/>
        <v>0.05</v>
      </c>
      <c r="D176" s="96">
        <f t="shared" si="1"/>
        <v>2800779.2607808691</v>
      </c>
      <c r="E176" s="97">
        <f t="shared" si="2"/>
        <v>14003896.303904347</v>
      </c>
      <c r="F176" s="98"/>
      <c r="G176" s="50"/>
      <c r="H176" s="99">
        <v>170</v>
      </c>
      <c r="I176" s="95">
        <f t="shared" si="15"/>
        <v>70000</v>
      </c>
      <c r="J176" s="18">
        <f t="shared" si="3"/>
        <v>0</v>
      </c>
      <c r="K176" s="100">
        <f t="shared" si="4"/>
        <v>700</v>
      </c>
      <c r="L176" s="101"/>
      <c r="M176" s="98"/>
      <c r="O176" s="102"/>
      <c r="T176" s="9"/>
      <c r="V176" s="103"/>
      <c r="W176" s="9"/>
    </row>
    <row r="177" spans="1:23">
      <c r="A177">
        <f t="shared" si="16"/>
        <v>171</v>
      </c>
      <c r="B177" s="95">
        <f t="shared" si="17"/>
        <v>294081822.38199127</v>
      </c>
      <c r="C177" s="18">
        <f t="shared" si="6"/>
        <v>0.05</v>
      </c>
      <c r="D177" s="96">
        <f t="shared" si="1"/>
        <v>2940818.2238199129</v>
      </c>
      <c r="E177" s="97">
        <f t="shared" si="2"/>
        <v>14704091.119099565</v>
      </c>
      <c r="F177" s="98"/>
      <c r="G177" s="50"/>
      <c r="H177" s="99">
        <v>171</v>
      </c>
      <c r="I177" s="95">
        <f t="shared" si="15"/>
        <v>70000</v>
      </c>
      <c r="J177" s="18">
        <f t="shared" si="3"/>
        <v>0</v>
      </c>
      <c r="K177" s="100">
        <f t="shared" si="4"/>
        <v>700</v>
      </c>
      <c r="L177" s="101"/>
      <c r="M177" s="98"/>
      <c r="O177" s="102"/>
      <c r="T177" s="9"/>
      <c r="V177" s="103"/>
      <c r="W177" s="9"/>
    </row>
    <row r="178" spans="1:23">
      <c r="A178">
        <f t="shared" si="16"/>
        <v>172</v>
      </c>
      <c r="B178" s="95">
        <f t="shared" si="17"/>
        <v>308785913.50109082</v>
      </c>
      <c r="C178" s="18">
        <f t="shared" si="6"/>
        <v>0.05</v>
      </c>
      <c r="D178" s="96">
        <f t="shared" si="1"/>
        <v>3087859.1350109084</v>
      </c>
      <c r="E178" s="97">
        <f t="shared" si="2"/>
        <v>15439295.675054543</v>
      </c>
      <c r="F178" s="98"/>
      <c r="G178" s="50"/>
      <c r="H178" s="99">
        <v>172</v>
      </c>
      <c r="I178" s="95">
        <f t="shared" si="15"/>
        <v>70000</v>
      </c>
      <c r="J178" s="18">
        <f t="shared" si="3"/>
        <v>0</v>
      </c>
      <c r="K178" s="100">
        <f t="shared" si="4"/>
        <v>700</v>
      </c>
      <c r="L178" s="101"/>
      <c r="M178" s="98"/>
      <c r="O178" s="102"/>
      <c r="T178" s="9"/>
      <c r="V178" s="103"/>
      <c r="W178" s="9"/>
    </row>
    <row r="179" spans="1:23">
      <c r="A179">
        <f t="shared" si="16"/>
        <v>173</v>
      </c>
      <c r="B179" s="95">
        <f t="shared" si="17"/>
        <v>324225209.17614537</v>
      </c>
      <c r="C179" s="18">
        <f t="shared" si="6"/>
        <v>0.05</v>
      </c>
      <c r="D179" s="96">
        <f t="shared" si="1"/>
        <v>3242252.091761454</v>
      </c>
      <c r="E179" s="97">
        <f t="shared" si="2"/>
        <v>16211260.458807269</v>
      </c>
      <c r="F179" s="98"/>
      <c r="G179" s="50"/>
      <c r="H179" s="99">
        <v>173</v>
      </c>
      <c r="I179" s="95">
        <f t="shared" si="15"/>
        <v>70000</v>
      </c>
      <c r="J179" s="18">
        <f t="shared" si="3"/>
        <v>0</v>
      </c>
      <c r="K179" s="100">
        <f t="shared" si="4"/>
        <v>700</v>
      </c>
      <c r="L179" s="101"/>
      <c r="M179" s="98"/>
      <c r="O179" s="102"/>
      <c r="T179" s="9"/>
      <c r="V179" s="103"/>
      <c r="W179" s="9"/>
    </row>
    <row r="180" spans="1:23">
      <c r="A180">
        <f t="shared" si="16"/>
        <v>174</v>
      </c>
      <c r="B180" s="95">
        <f t="shared" si="17"/>
        <v>340436469.63495266</v>
      </c>
      <c r="C180" s="18">
        <f t="shared" si="6"/>
        <v>0.05</v>
      </c>
      <c r="D180" s="96">
        <f t="shared" si="1"/>
        <v>3404364.6963495268</v>
      </c>
      <c r="E180" s="97">
        <f t="shared" si="2"/>
        <v>17021823.481747635</v>
      </c>
      <c r="F180" s="98"/>
      <c r="G180" s="50"/>
      <c r="H180" s="99">
        <v>174</v>
      </c>
      <c r="I180" s="95">
        <f t="shared" si="15"/>
        <v>70000</v>
      </c>
      <c r="J180" s="18">
        <f t="shared" si="3"/>
        <v>0</v>
      </c>
      <c r="K180" s="100">
        <f t="shared" si="4"/>
        <v>700</v>
      </c>
      <c r="L180" s="101"/>
      <c r="M180" s="98"/>
      <c r="O180" s="102"/>
      <c r="T180" s="9"/>
      <c r="V180" s="103"/>
      <c r="W180" s="9"/>
    </row>
    <row r="181" spans="1:23">
      <c r="A181">
        <f t="shared" si="16"/>
        <v>175</v>
      </c>
      <c r="B181" s="95">
        <f t="shared" si="17"/>
        <v>357458293.11670029</v>
      </c>
      <c r="C181" s="18">
        <f t="shared" si="6"/>
        <v>0.05</v>
      </c>
      <c r="D181" s="96">
        <f t="shared" si="1"/>
        <v>3574582.9311670028</v>
      </c>
      <c r="E181" s="97">
        <f t="shared" si="2"/>
        <v>17872914.655835014</v>
      </c>
      <c r="F181" s="98"/>
      <c r="G181" s="50"/>
      <c r="H181" s="99">
        <v>175</v>
      </c>
      <c r="I181" s="95">
        <f t="shared" si="15"/>
        <v>70000</v>
      </c>
      <c r="J181" s="18">
        <f t="shared" si="3"/>
        <v>0</v>
      </c>
      <c r="K181" s="100">
        <f t="shared" si="4"/>
        <v>700</v>
      </c>
      <c r="L181" s="101"/>
      <c r="M181" s="98"/>
      <c r="O181" s="102"/>
      <c r="T181" s="9"/>
      <c r="V181" s="103"/>
      <c r="W181" s="9"/>
    </row>
    <row r="182" spans="1:23">
      <c r="A182">
        <f t="shared" si="16"/>
        <v>176</v>
      </c>
      <c r="B182" s="95">
        <f t="shared" ref="B182:B245" si="18">B181+E181</f>
        <v>375331207.77253532</v>
      </c>
      <c r="C182" s="18">
        <f t="shared" si="6"/>
        <v>0.05</v>
      </c>
      <c r="D182" s="96">
        <f t="shared" si="1"/>
        <v>3753312.0777253532</v>
      </c>
      <c r="E182" s="97">
        <f t="shared" si="2"/>
        <v>18766560.388626765</v>
      </c>
      <c r="F182" s="98"/>
      <c r="G182" s="50"/>
      <c r="H182" s="99">
        <v>176</v>
      </c>
      <c r="I182" s="95">
        <f t="shared" si="15"/>
        <v>70000</v>
      </c>
      <c r="J182" s="18">
        <f t="shared" si="3"/>
        <v>0</v>
      </c>
      <c r="K182" s="100">
        <f t="shared" si="4"/>
        <v>700</v>
      </c>
      <c r="L182" s="101"/>
      <c r="M182" s="98"/>
      <c r="O182" s="102"/>
      <c r="T182" s="9"/>
      <c r="V182" s="103"/>
      <c r="W182" s="9"/>
    </row>
    <row r="183" spans="1:23">
      <c r="A183">
        <f t="shared" si="16"/>
        <v>177</v>
      </c>
      <c r="B183" s="95">
        <f t="shared" si="18"/>
        <v>394097768.16116208</v>
      </c>
      <c r="C183" s="18">
        <f t="shared" si="6"/>
        <v>0.05</v>
      </c>
      <c r="D183" s="96">
        <f t="shared" si="1"/>
        <v>3940977.6816116208</v>
      </c>
      <c r="E183" s="97">
        <f t="shared" si="2"/>
        <v>19704888.408058103</v>
      </c>
      <c r="F183" s="98"/>
      <c r="G183" s="50"/>
      <c r="H183" s="99">
        <v>177</v>
      </c>
      <c r="I183" s="95">
        <f t="shared" si="15"/>
        <v>70000</v>
      </c>
      <c r="J183" s="18">
        <f t="shared" si="3"/>
        <v>0</v>
      </c>
      <c r="K183" s="100">
        <f t="shared" si="4"/>
        <v>700</v>
      </c>
      <c r="L183" s="101"/>
      <c r="M183" s="98"/>
      <c r="O183" s="102"/>
      <c r="T183" s="9"/>
      <c r="V183" s="103"/>
      <c r="W183" s="9"/>
    </row>
    <row r="184" spans="1:23">
      <c r="A184">
        <f t="shared" si="16"/>
        <v>178</v>
      </c>
      <c r="B184" s="95">
        <f t="shared" si="18"/>
        <v>413802656.56922019</v>
      </c>
      <c r="C184" s="18">
        <f t="shared" si="6"/>
        <v>0.05</v>
      </c>
      <c r="D184" s="96">
        <f t="shared" si="1"/>
        <v>4138026.5656922017</v>
      </c>
      <c r="E184" s="97">
        <f t="shared" si="2"/>
        <v>20690132.82846101</v>
      </c>
      <c r="F184" s="98"/>
      <c r="G184" s="50"/>
      <c r="H184" s="99">
        <v>178</v>
      </c>
      <c r="I184" s="95">
        <f t="shared" si="15"/>
        <v>70000</v>
      </c>
      <c r="J184" s="18">
        <f t="shared" si="3"/>
        <v>0</v>
      </c>
      <c r="K184" s="100">
        <f t="shared" si="4"/>
        <v>700</v>
      </c>
      <c r="L184" s="101"/>
      <c r="M184" s="98"/>
      <c r="O184" s="102"/>
      <c r="T184" s="9"/>
      <c r="V184" s="103"/>
      <c r="W184" s="9"/>
    </row>
    <row r="185" spans="1:23">
      <c r="A185">
        <f t="shared" si="16"/>
        <v>179</v>
      </c>
      <c r="B185" s="95">
        <f t="shared" si="18"/>
        <v>434492789.39768118</v>
      </c>
      <c r="C185" s="18">
        <f t="shared" si="6"/>
        <v>0.05</v>
      </c>
      <c r="D185" s="96">
        <f t="shared" si="1"/>
        <v>4344927.8939768123</v>
      </c>
      <c r="E185" s="97">
        <f t="shared" si="2"/>
        <v>21724639.46988406</v>
      </c>
      <c r="F185" s="98"/>
      <c r="G185" s="50"/>
      <c r="H185" s="99">
        <v>179</v>
      </c>
      <c r="I185" s="95">
        <f t="shared" si="15"/>
        <v>70000</v>
      </c>
      <c r="J185" s="18">
        <f t="shared" si="3"/>
        <v>0</v>
      </c>
      <c r="K185" s="100">
        <f t="shared" si="4"/>
        <v>700</v>
      </c>
      <c r="L185" s="101"/>
      <c r="M185" s="98"/>
      <c r="O185" s="102"/>
      <c r="T185" s="9"/>
      <c r="V185" s="103"/>
      <c r="W185" s="9"/>
    </row>
    <row r="186" spans="1:23">
      <c r="A186">
        <f t="shared" si="16"/>
        <v>180</v>
      </c>
      <c r="B186" s="95">
        <f t="shared" si="18"/>
        <v>456217428.86756521</v>
      </c>
      <c r="C186" s="18">
        <f t="shared" si="6"/>
        <v>0.05</v>
      </c>
      <c r="D186" s="96">
        <f t="shared" si="1"/>
        <v>4562174.2886756519</v>
      </c>
      <c r="E186" s="97">
        <f t="shared" si="2"/>
        <v>22810871.443378262</v>
      </c>
      <c r="F186" s="98"/>
      <c r="G186" s="50"/>
      <c r="H186" s="99">
        <v>180</v>
      </c>
      <c r="I186" s="95">
        <f t="shared" si="15"/>
        <v>70000</v>
      </c>
      <c r="J186" s="18">
        <f t="shared" si="3"/>
        <v>0</v>
      </c>
      <c r="K186" s="100">
        <f t="shared" si="4"/>
        <v>700</v>
      </c>
      <c r="L186" s="101"/>
      <c r="M186" s="98"/>
      <c r="O186" s="102"/>
      <c r="T186" s="9"/>
      <c r="V186" s="103"/>
      <c r="W186" s="9"/>
    </row>
    <row r="187" spans="1:23">
      <c r="A187">
        <f t="shared" si="16"/>
        <v>181</v>
      </c>
      <c r="B187" s="95">
        <f t="shared" si="18"/>
        <v>479028300.31094348</v>
      </c>
      <c r="C187" s="18">
        <f t="shared" si="6"/>
        <v>0.05</v>
      </c>
      <c r="D187" s="96">
        <f t="shared" si="1"/>
        <v>4790283.0031094346</v>
      </c>
      <c r="E187" s="97">
        <f t="shared" si="2"/>
        <v>23951415.015547175</v>
      </c>
      <c r="F187" s="98"/>
      <c r="G187" s="50"/>
      <c r="H187" s="99">
        <v>181</v>
      </c>
      <c r="I187" s="95">
        <f t="shared" si="15"/>
        <v>70000</v>
      </c>
      <c r="J187" s="18">
        <f t="shared" si="3"/>
        <v>0</v>
      </c>
      <c r="K187" s="100">
        <f t="shared" si="4"/>
        <v>700</v>
      </c>
      <c r="L187" s="101"/>
      <c r="M187" s="98"/>
      <c r="O187" s="102"/>
      <c r="T187" s="9"/>
      <c r="V187" s="103"/>
      <c r="W187" s="9"/>
    </row>
    <row r="188" spans="1:23">
      <c r="A188">
        <f t="shared" si="16"/>
        <v>182</v>
      </c>
      <c r="B188" s="95">
        <f t="shared" si="18"/>
        <v>502979715.32649064</v>
      </c>
      <c r="C188" s="18">
        <f t="shared" si="6"/>
        <v>0.05</v>
      </c>
      <c r="D188" s="96">
        <f t="shared" si="1"/>
        <v>5029797.1532649063</v>
      </c>
      <c r="E188" s="97">
        <f t="shared" si="2"/>
        <v>25148985.766324535</v>
      </c>
      <c r="F188" s="98"/>
      <c r="G188" s="50"/>
      <c r="H188" s="99">
        <v>182</v>
      </c>
      <c r="I188" s="95">
        <f t="shared" si="15"/>
        <v>70000</v>
      </c>
      <c r="J188" s="18">
        <f t="shared" si="3"/>
        <v>0</v>
      </c>
      <c r="K188" s="100">
        <f t="shared" si="4"/>
        <v>700</v>
      </c>
      <c r="L188" s="101"/>
      <c r="M188" s="98"/>
      <c r="O188" s="102"/>
      <c r="T188" s="9"/>
      <c r="V188" s="103"/>
      <c r="W188" s="9"/>
    </row>
    <row r="189" spans="1:23">
      <c r="A189">
        <f t="shared" si="16"/>
        <v>183</v>
      </c>
      <c r="B189" s="95">
        <f t="shared" si="18"/>
        <v>528128701.09281516</v>
      </c>
      <c r="C189" s="18">
        <f t="shared" si="6"/>
        <v>0.05</v>
      </c>
      <c r="D189" s="96">
        <f t="shared" si="1"/>
        <v>5281287.0109281521</v>
      </c>
      <c r="E189" s="97">
        <f t="shared" si="2"/>
        <v>26406435.054640759</v>
      </c>
      <c r="F189" s="98"/>
      <c r="G189" s="50"/>
      <c r="H189" s="99">
        <v>183</v>
      </c>
      <c r="I189" s="95">
        <f t="shared" si="15"/>
        <v>70000</v>
      </c>
      <c r="J189" s="18">
        <f t="shared" si="3"/>
        <v>0</v>
      </c>
      <c r="K189" s="100">
        <f t="shared" si="4"/>
        <v>700</v>
      </c>
      <c r="L189" s="101"/>
      <c r="M189" s="98"/>
      <c r="O189" s="102"/>
      <c r="T189" s="9"/>
      <c r="V189" s="103"/>
      <c r="W189" s="9"/>
    </row>
    <row r="190" spans="1:23">
      <c r="A190">
        <f t="shared" si="16"/>
        <v>184</v>
      </c>
      <c r="B190" s="95">
        <f t="shared" si="18"/>
        <v>554535136.14745593</v>
      </c>
      <c r="C190" s="18">
        <f t="shared" si="6"/>
        <v>0.05</v>
      </c>
      <c r="D190" s="96">
        <f t="shared" si="1"/>
        <v>5545351.3614745596</v>
      </c>
      <c r="E190" s="97">
        <f t="shared" si="2"/>
        <v>27726756.807372797</v>
      </c>
      <c r="F190" s="98"/>
      <c r="G190" s="50"/>
      <c r="H190" s="99">
        <v>184</v>
      </c>
      <c r="I190" s="95">
        <f t="shared" si="15"/>
        <v>70000</v>
      </c>
      <c r="J190" s="18">
        <f t="shared" si="3"/>
        <v>0</v>
      </c>
      <c r="K190" s="100">
        <f t="shared" si="4"/>
        <v>700</v>
      </c>
      <c r="L190" s="101"/>
      <c r="M190" s="98"/>
      <c r="O190" s="102"/>
      <c r="T190" s="9"/>
      <c r="V190" s="103"/>
      <c r="W190" s="9"/>
    </row>
    <row r="191" spans="1:23">
      <c r="A191">
        <f t="shared" si="16"/>
        <v>185</v>
      </c>
      <c r="B191" s="95">
        <f t="shared" si="18"/>
        <v>582261892.95482874</v>
      </c>
      <c r="C191" s="18">
        <f t="shared" si="6"/>
        <v>0.05</v>
      </c>
      <c r="D191" s="96">
        <f t="shared" si="1"/>
        <v>5822618.9295482878</v>
      </c>
      <c r="E191" s="97">
        <f t="shared" si="2"/>
        <v>29113094.647741437</v>
      </c>
      <c r="F191" s="98"/>
      <c r="G191" s="50"/>
      <c r="H191" s="99">
        <v>185</v>
      </c>
      <c r="I191" s="95">
        <f t="shared" si="15"/>
        <v>70000</v>
      </c>
      <c r="J191" s="18">
        <f t="shared" si="3"/>
        <v>0</v>
      </c>
      <c r="K191" s="100">
        <f t="shared" si="4"/>
        <v>700</v>
      </c>
      <c r="L191" s="101"/>
      <c r="M191" s="98"/>
      <c r="O191" s="102"/>
      <c r="T191" s="9"/>
      <c r="V191" s="103"/>
      <c r="W191" s="9"/>
    </row>
    <row r="192" spans="1:23">
      <c r="A192">
        <f t="shared" si="16"/>
        <v>186</v>
      </c>
      <c r="B192" s="95">
        <f t="shared" si="18"/>
        <v>611374987.60257018</v>
      </c>
      <c r="C192" s="18">
        <f t="shared" si="6"/>
        <v>0.05</v>
      </c>
      <c r="D192" s="96">
        <f t="shared" si="1"/>
        <v>6113749.8760257019</v>
      </c>
      <c r="E192" s="97">
        <f t="shared" si="2"/>
        <v>30568749.38012851</v>
      </c>
      <c r="F192" s="98"/>
      <c r="G192" s="50"/>
      <c r="H192" s="99">
        <v>186</v>
      </c>
      <c r="I192" s="95">
        <f t="shared" si="15"/>
        <v>70000</v>
      </c>
      <c r="J192" s="18">
        <f t="shared" si="3"/>
        <v>0</v>
      </c>
      <c r="K192" s="100">
        <f t="shared" si="4"/>
        <v>700</v>
      </c>
      <c r="L192" s="101"/>
      <c r="M192" s="98"/>
      <c r="O192" s="102"/>
      <c r="T192" s="9"/>
      <c r="V192" s="103"/>
      <c r="W192" s="9"/>
    </row>
    <row r="193" spans="1:23">
      <c r="A193">
        <f t="shared" si="16"/>
        <v>187</v>
      </c>
      <c r="B193" s="95">
        <f t="shared" si="18"/>
        <v>641943736.98269868</v>
      </c>
      <c r="C193" s="18">
        <f t="shared" si="6"/>
        <v>0.05</v>
      </c>
      <c r="D193" s="96">
        <f t="shared" si="1"/>
        <v>6419437.3698269874</v>
      </c>
      <c r="E193" s="97">
        <f t="shared" si="2"/>
        <v>32097186.849134937</v>
      </c>
      <c r="F193" s="98"/>
      <c r="G193" s="50"/>
      <c r="H193" s="99">
        <v>187</v>
      </c>
      <c r="I193" s="95">
        <f t="shared" si="15"/>
        <v>70000</v>
      </c>
      <c r="J193" s="18">
        <f t="shared" si="3"/>
        <v>0</v>
      </c>
      <c r="K193" s="100">
        <f t="shared" si="4"/>
        <v>700</v>
      </c>
      <c r="L193" s="101"/>
      <c r="M193" s="98"/>
      <c r="O193" s="102"/>
      <c r="T193" s="9"/>
      <c r="V193" s="103"/>
      <c r="W193" s="9"/>
    </row>
    <row r="194" spans="1:23">
      <c r="A194">
        <f t="shared" si="16"/>
        <v>188</v>
      </c>
      <c r="B194" s="95">
        <f t="shared" si="18"/>
        <v>674040923.8318336</v>
      </c>
      <c r="C194" s="18">
        <f t="shared" si="6"/>
        <v>0.05</v>
      </c>
      <c r="D194" s="96">
        <f t="shared" si="1"/>
        <v>6740409.2383183362</v>
      </c>
      <c r="E194" s="97">
        <f t="shared" si="2"/>
        <v>33702046.19159168</v>
      </c>
      <c r="F194" s="98"/>
      <c r="G194" s="50"/>
      <c r="H194" s="99">
        <v>188</v>
      </c>
      <c r="I194" s="95">
        <f t="shared" si="15"/>
        <v>70000</v>
      </c>
      <c r="J194" s="18">
        <f t="shared" si="3"/>
        <v>0</v>
      </c>
      <c r="K194" s="100">
        <f t="shared" si="4"/>
        <v>700</v>
      </c>
      <c r="L194" s="101"/>
      <c r="M194" s="98"/>
      <c r="O194" s="102"/>
      <c r="T194" s="9"/>
      <c r="V194" s="103"/>
      <c r="W194" s="9"/>
    </row>
    <row r="195" spans="1:23">
      <c r="A195">
        <f t="shared" si="16"/>
        <v>189</v>
      </c>
      <c r="B195" s="95">
        <f t="shared" si="18"/>
        <v>707742970.02342534</v>
      </c>
      <c r="C195" s="18">
        <f t="shared" si="6"/>
        <v>0.05</v>
      </c>
      <c r="D195" s="96">
        <f t="shared" si="1"/>
        <v>7077429.7002342539</v>
      </c>
      <c r="E195" s="97">
        <f t="shared" si="2"/>
        <v>35387148.501171269</v>
      </c>
      <c r="F195" s="98"/>
      <c r="G195" s="50"/>
      <c r="H195" s="99">
        <v>189</v>
      </c>
      <c r="I195" s="95">
        <f t="shared" si="15"/>
        <v>70000</v>
      </c>
      <c r="J195" s="10"/>
      <c r="K195" s="100">
        <f t="shared" si="4"/>
        <v>700</v>
      </c>
      <c r="L195" s="101"/>
      <c r="M195" s="98"/>
      <c r="O195" s="102"/>
      <c r="T195" s="9"/>
      <c r="V195" s="103"/>
      <c r="W195" s="9"/>
    </row>
    <row r="196" spans="1:23">
      <c r="A196">
        <f t="shared" si="16"/>
        <v>190</v>
      </c>
      <c r="B196" s="95">
        <f t="shared" si="18"/>
        <v>743130118.52459657</v>
      </c>
      <c r="C196" s="18">
        <f t="shared" si="6"/>
        <v>0.05</v>
      </c>
      <c r="D196" s="96">
        <f t="shared" si="1"/>
        <v>7431301.1852459656</v>
      </c>
      <c r="E196" s="97">
        <f t="shared" si="2"/>
        <v>37156505.926229827</v>
      </c>
      <c r="F196" s="98"/>
      <c r="G196" s="50"/>
      <c r="H196" s="99">
        <v>190</v>
      </c>
      <c r="I196" s="95">
        <f t="shared" si="15"/>
        <v>70000</v>
      </c>
      <c r="J196" s="10"/>
      <c r="K196" s="100">
        <f t="shared" si="4"/>
        <v>700</v>
      </c>
      <c r="L196" s="101"/>
      <c r="M196" s="98"/>
      <c r="O196" s="102"/>
      <c r="T196" s="9"/>
      <c r="V196" s="103"/>
      <c r="W196" s="9"/>
    </row>
    <row r="197" spans="1:23">
      <c r="A197">
        <f t="shared" si="16"/>
        <v>191</v>
      </c>
      <c r="B197" s="95">
        <f t="shared" si="18"/>
        <v>780286624.45082641</v>
      </c>
      <c r="C197" s="18">
        <f t="shared" si="6"/>
        <v>0.05</v>
      </c>
      <c r="D197" s="96">
        <f t="shared" si="1"/>
        <v>7802866.2445082646</v>
      </c>
      <c r="E197" s="97">
        <f t="shared" si="2"/>
        <v>39014331.222541325</v>
      </c>
      <c r="F197" s="98"/>
      <c r="G197" s="50"/>
      <c r="H197" s="99">
        <v>191</v>
      </c>
      <c r="I197" s="95">
        <f t="shared" si="15"/>
        <v>70000</v>
      </c>
      <c r="J197" s="10"/>
      <c r="K197" s="100">
        <f t="shared" si="4"/>
        <v>700</v>
      </c>
      <c r="L197" s="101"/>
      <c r="M197" s="98"/>
      <c r="O197" s="102"/>
      <c r="T197" s="9"/>
      <c r="V197" s="103"/>
      <c r="W197" s="9"/>
    </row>
    <row r="198" spans="1:23">
      <c r="A198">
        <f t="shared" si="16"/>
        <v>192</v>
      </c>
      <c r="B198" s="95">
        <f t="shared" si="18"/>
        <v>819300955.67336774</v>
      </c>
      <c r="C198" s="18">
        <f t="shared" si="6"/>
        <v>0.05</v>
      </c>
      <c r="D198" s="96">
        <f t="shared" si="1"/>
        <v>8193009.5567336772</v>
      </c>
      <c r="E198" s="97">
        <f t="shared" si="2"/>
        <v>40965047.783668391</v>
      </c>
      <c r="F198" s="98"/>
      <c r="G198" s="50"/>
      <c r="H198" s="99">
        <v>192</v>
      </c>
      <c r="I198" s="95">
        <f t="shared" si="15"/>
        <v>70000</v>
      </c>
      <c r="J198" s="10"/>
      <c r="K198" s="100">
        <f t="shared" si="4"/>
        <v>700</v>
      </c>
      <c r="L198" s="101"/>
      <c r="M198" s="98"/>
      <c r="O198" s="102"/>
      <c r="T198" s="9"/>
      <c r="V198" s="103"/>
      <c r="W198" s="9"/>
    </row>
    <row r="199" spans="1:23">
      <c r="A199">
        <f t="shared" si="16"/>
        <v>193</v>
      </c>
      <c r="B199" s="95">
        <f t="shared" si="18"/>
        <v>860266003.45703614</v>
      </c>
      <c r="C199" s="18">
        <f t="shared" si="6"/>
        <v>0.05</v>
      </c>
      <c r="D199" s="96">
        <f t="shared" si="1"/>
        <v>8602660.0345703624</v>
      </c>
      <c r="E199" s="97">
        <f t="shared" si="2"/>
        <v>43013300.172851808</v>
      </c>
      <c r="F199" s="98"/>
      <c r="G199" s="50"/>
      <c r="H199" s="99">
        <v>193</v>
      </c>
      <c r="I199" s="95">
        <f t="shared" ref="I199:I262" si="19">(I198+L198)+M$4</f>
        <v>70000</v>
      </c>
      <c r="J199" s="10"/>
      <c r="K199" s="100">
        <f t="shared" si="4"/>
        <v>700</v>
      </c>
      <c r="L199" s="101"/>
      <c r="M199" s="98"/>
      <c r="O199" s="102"/>
      <c r="T199" s="9"/>
      <c r="V199" s="103"/>
      <c r="W199" s="9"/>
    </row>
    <row r="200" spans="1:23">
      <c r="A200">
        <f t="shared" ref="A200:A252" si="20">A199+1</f>
        <v>194</v>
      </c>
      <c r="B200" s="95">
        <f t="shared" si="18"/>
        <v>903279303.62988794</v>
      </c>
      <c r="C200" s="18">
        <f t="shared" si="6"/>
        <v>0.05</v>
      </c>
      <c r="D200" s="96">
        <f t="shared" si="1"/>
        <v>9032793.0362988804</v>
      </c>
      <c r="E200" s="97">
        <f t="shared" si="2"/>
        <v>45163965.1814944</v>
      </c>
      <c r="F200" s="98"/>
      <c r="G200" s="50"/>
      <c r="H200" s="99">
        <v>194</v>
      </c>
      <c r="I200" s="95">
        <f t="shared" si="19"/>
        <v>70000</v>
      </c>
      <c r="J200" s="10"/>
      <c r="K200" s="100">
        <f t="shared" si="4"/>
        <v>700</v>
      </c>
      <c r="L200" s="101"/>
      <c r="M200" s="98"/>
      <c r="O200" s="102"/>
      <c r="T200" s="9"/>
      <c r="V200" s="103"/>
      <c r="W200" s="9"/>
    </row>
    <row r="201" spans="1:23">
      <c r="A201">
        <f t="shared" si="20"/>
        <v>195</v>
      </c>
      <c r="B201" s="95">
        <f t="shared" si="18"/>
        <v>948443268.81138229</v>
      </c>
      <c r="C201" s="18">
        <f t="shared" si="6"/>
        <v>0.05</v>
      </c>
      <c r="D201" s="96">
        <f t="shared" si="1"/>
        <v>9484432.6881138235</v>
      </c>
      <c r="E201" s="97">
        <f t="shared" si="2"/>
        <v>47422163.440569118</v>
      </c>
      <c r="F201" s="98"/>
      <c r="G201" s="50"/>
      <c r="H201" s="99">
        <v>195</v>
      </c>
      <c r="I201" s="95">
        <f t="shared" si="19"/>
        <v>70000</v>
      </c>
      <c r="J201" s="10"/>
      <c r="K201" s="100">
        <f t="shared" si="4"/>
        <v>700</v>
      </c>
      <c r="L201" s="101"/>
      <c r="M201" s="98"/>
      <c r="O201" s="102"/>
      <c r="T201" s="9"/>
      <c r="V201" s="103"/>
      <c r="W201" s="9"/>
    </row>
    <row r="202" spans="1:23">
      <c r="A202">
        <f t="shared" si="20"/>
        <v>196</v>
      </c>
      <c r="B202" s="95">
        <f t="shared" si="18"/>
        <v>995865432.25195146</v>
      </c>
      <c r="C202" s="18">
        <f t="shared" si="6"/>
        <v>0.05</v>
      </c>
      <c r="D202" s="96">
        <f t="shared" si="1"/>
        <v>9958654.3225195147</v>
      </c>
      <c r="E202" s="97">
        <f t="shared" si="2"/>
        <v>49793271.612597577</v>
      </c>
      <c r="F202" s="98"/>
      <c r="G202" s="50"/>
      <c r="H202" s="99">
        <v>196</v>
      </c>
      <c r="I202" s="95">
        <f t="shared" si="19"/>
        <v>70000</v>
      </c>
      <c r="J202" s="10"/>
      <c r="K202" s="100">
        <f t="shared" si="4"/>
        <v>700</v>
      </c>
      <c r="L202" s="101"/>
      <c r="M202" s="98"/>
      <c r="O202" s="102"/>
      <c r="T202" s="9"/>
      <c r="V202" s="103"/>
      <c r="W202" s="9"/>
    </row>
    <row r="203" spans="1:23">
      <c r="A203">
        <f t="shared" si="20"/>
        <v>197</v>
      </c>
      <c r="B203" s="95">
        <f t="shared" si="18"/>
        <v>1045658703.864549</v>
      </c>
      <c r="C203" s="18">
        <f t="shared" si="6"/>
        <v>0.05</v>
      </c>
      <c r="D203" s="96">
        <f t="shared" si="1"/>
        <v>10456587.038645491</v>
      </c>
      <c r="E203" s="97">
        <f t="shared" si="2"/>
        <v>52282935.193227455</v>
      </c>
      <c r="F203" s="98"/>
      <c r="G203" s="50"/>
      <c r="H203" s="99">
        <v>197</v>
      </c>
      <c r="I203" s="95">
        <f t="shared" si="19"/>
        <v>70000</v>
      </c>
      <c r="J203" s="10"/>
      <c r="K203" s="100">
        <f t="shared" si="4"/>
        <v>700</v>
      </c>
      <c r="L203" s="101"/>
      <c r="M203" s="98"/>
      <c r="O203" s="102"/>
      <c r="T203" s="9"/>
      <c r="V203" s="103"/>
      <c r="W203" s="9"/>
    </row>
    <row r="204" spans="1:23">
      <c r="A204">
        <f t="shared" si="20"/>
        <v>198</v>
      </c>
      <c r="B204" s="95">
        <f t="shared" si="18"/>
        <v>1097941639.0577765</v>
      </c>
      <c r="C204" s="18">
        <f t="shared" si="6"/>
        <v>0.05</v>
      </c>
      <c r="D204" s="96">
        <f t="shared" si="1"/>
        <v>10979416.390577765</v>
      </c>
      <c r="E204" s="97">
        <f t="shared" si="2"/>
        <v>54897081.952888824</v>
      </c>
      <c r="F204" s="98"/>
      <c r="G204" s="50"/>
      <c r="H204" s="99">
        <v>198</v>
      </c>
      <c r="I204" s="95">
        <f t="shared" si="19"/>
        <v>70000</v>
      </c>
      <c r="J204" s="10"/>
      <c r="K204" s="100">
        <f t="shared" si="4"/>
        <v>700</v>
      </c>
      <c r="L204" s="101"/>
      <c r="M204" s="98"/>
      <c r="O204" s="102"/>
      <c r="T204" s="9"/>
      <c r="V204" s="103"/>
      <c r="W204" s="9"/>
    </row>
    <row r="205" spans="1:23">
      <c r="A205">
        <f t="shared" si="20"/>
        <v>199</v>
      </c>
      <c r="B205" s="95">
        <f t="shared" si="18"/>
        <v>1152838721.0106652</v>
      </c>
      <c r="C205" s="18">
        <f t="shared" si="6"/>
        <v>0.05</v>
      </c>
      <c r="D205" s="96">
        <f t="shared" si="1"/>
        <v>11528387.210106652</v>
      </c>
      <c r="E205" s="97">
        <f t="shared" si="2"/>
        <v>57641936.050533265</v>
      </c>
      <c r="F205" s="98"/>
      <c r="G205" s="50"/>
      <c r="H205" s="99">
        <v>199</v>
      </c>
      <c r="I205" s="95">
        <f t="shared" si="19"/>
        <v>70000</v>
      </c>
      <c r="J205" s="10"/>
      <c r="K205" s="100">
        <f t="shared" si="4"/>
        <v>700</v>
      </c>
      <c r="L205" s="101"/>
      <c r="M205" s="98"/>
      <c r="O205" s="102"/>
      <c r="T205" s="9"/>
      <c r="V205" s="103"/>
      <c r="W205" s="9"/>
    </row>
    <row r="206" spans="1:23">
      <c r="A206">
        <f t="shared" si="20"/>
        <v>200</v>
      </c>
      <c r="B206" s="95">
        <f t="shared" si="18"/>
        <v>1210480657.0611985</v>
      </c>
      <c r="C206" s="18">
        <f t="shared" si="6"/>
        <v>0.05</v>
      </c>
      <c r="D206" s="96">
        <f t="shared" si="1"/>
        <v>12104806.570611985</v>
      </c>
      <c r="E206" s="97">
        <f t="shared" si="2"/>
        <v>60524032.853059925</v>
      </c>
      <c r="F206" s="98"/>
      <c r="G206" s="50"/>
      <c r="H206" s="99">
        <v>200</v>
      </c>
      <c r="I206" s="95">
        <f t="shared" si="19"/>
        <v>70000</v>
      </c>
      <c r="J206" s="10"/>
      <c r="K206" s="100">
        <f t="shared" si="4"/>
        <v>700</v>
      </c>
      <c r="L206" s="101"/>
      <c r="M206" s="98"/>
      <c r="O206" s="102"/>
      <c r="T206" s="9"/>
      <c r="V206" s="103"/>
      <c r="W206" s="9"/>
    </row>
    <row r="207" spans="1:23">
      <c r="A207">
        <f t="shared" si="20"/>
        <v>201</v>
      </c>
      <c r="B207" s="95">
        <f t="shared" si="18"/>
        <v>1271004689.9142585</v>
      </c>
      <c r="C207" s="18">
        <f t="shared" si="6"/>
        <v>0.05</v>
      </c>
      <c r="D207" s="96">
        <f t="shared" si="1"/>
        <v>12710046.899142586</v>
      </c>
      <c r="E207" s="97">
        <f t="shared" si="2"/>
        <v>63550234.495712928</v>
      </c>
      <c r="F207" s="98"/>
      <c r="G207" s="50"/>
      <c r="H207" s="99">
        <v>201</v>
      </c>
      <c r="I207" s="95">
        <f t="shared" si="19"/>
        <v>70000</v>
      </c>
      <c r="J207" s="10"/>
      <c r="K207" s="100">
        <f t="shared" si="4"/>
        <v>700</v>
      </c>
      <c r="L207" s="101"/>
      <c r="M207" s="98"/>
      <c r="O207" s="102"/>
      <c r="T207" s="9"/>
      <c r="V207" s="103"/>
      <c r="W207" s="9"/>
    </row>
    <row r="208" spans="1:23">
      <c r="A208">
        <f t="shared" si="20"/>
        <v>202</v>
      </c>
      <c r="B208" s="95">
        <f t="shared" si="18"/>
        <v>1334554924.4099715</v>
      </c>
      <c r="C208" s="18">
        <f t="shared" si="6"/>
        <v>0.05</v>
      </c>
      <c r="D208" s="96">
        <f t="shared" si="1"/>
        <v>13345549.244099716</v>
      </c>
      <c r="E208" s="97">
        <f t="shared" si="2"/>
        <v>66727746.220498577</v>
      </c>
      <c r="F208" s="98"/>
      <c r="G208" s="50"/>
      <c r="H208" s="99">
        <v>202</v>
      </c>
      <c r="I208" s="95">
        <f t="shared" si="19"/>
        <v>70000</v>
      </c>
      <c r="J208" s="10"/>
      <c r="K208" s="100">
        <f t="shared" si="4"/>
        <v>700</v>
      </c>
      <c r="L208" s="101"/>
      <c r="M208" s="98"/>
      <c r="O208" s="102"/>
      <c r="T208" s="9"/>
      <c r="V208" s="103"/>
      <c r="W208" s="9"/>
    </row>
    <row r="209" spans="1:23">
      <c r="A209">
        <f t="shared" si="20"/>
        <v>203</v>
      </c>
      <c r="B209" s="95">
        <f t="shared" si="18"/>
        <v>1401282670.63047</v>
      </c>
      <c r="C209" s="18">
        <f t="shared" si="6"/>
        <v>0.05</v>
      </c>
      <c r="D209" s="96">
        <f t="shared" si="1"/>
        <v>14012826.706304701</v>
      </c>
      <c r="E209" s="97">
        <f t="shared" si="2"/>
        <v>70064133.531523511</v>
      </c>
      <c r="F209" s="98"/>
      <c r="G209" s="50"/>
      <c r="H209" s="99">
        <v>203</v>
      </c>
      <c r="I209" s="95">
        <f t="shared" si="19"/>
        <v>70000</v>
      </c>
      <c r="J209" s="10"/>
      <c r="K209" s="113"/>
      <c r="L209" s="101"/>
      <c r="M209" s="98"/>
      <c r="O209" s="102"/>
      <c r="T209" s="9"/>
      <c r="V209" s="103"/>
      <c r="W209" s="9"/>
    </row>
    <row r="210" spans="1:23">
      <c r="A210">
        <f t="shared" si="20"/>
        <v>204</v>
      </c>
      <c r="B210" s="95">
        <f t="shared" si="18"/>
        <v>1471346804.1619935</v>
      </c>
      <c r="C210" s="18">
        <f t="shared" si="6"/>
        <v>0.05</v>
      </c>
      <c r="D210" s="96">
        <f t="shared" si="1"/>
        <v>14713468.041619936</v>
      </c>
      <c r="E210" s="97">
        <f t="shared" si="2"/>
        <v>73567340.208099678</v>
      </c>
      <c r="F210" s="98"/>
      <c r="G210" s="50"/>
      <c r="H210" s="99">
        <v>204</v>
      </c>
      <c r="I210" s="95">
        <f t="shared" si="19"/>
        <v>70000</v>
      </c>
      <c r="J210" s="10"/>
      <c r="K210" s="113"/>
      <c r="L210" s="101"/>
      <c r="M210" s="98"/>
      <c r="O210" s="102"/>
      <c r="T210" s="9"/>
      <c r="V210" s="103"/>
      <c r="W210" s="9"/>
    </row>
    <row r="211" spans="1:23">
      <c r="A211">
        <f t="shared" si="20"/>
        <v>205</v>
      </c>
      <c r="B211" s="95">
        <f t="shared" si="18"/>
        <v>1544914144.3700931</v>
      </c>
      <c r="C211" s="18">
        <f t="shared" si="6"/>
        <v>0.05</v>
      </c>
      <c r="D211" s="96">
        <f t="shared" si="1"/>
        <v>15449141.443700932</v>
      </c>
      <c r="E211" s="97">
        <f t="shared" si="2"/>
        <v>77245707.218504652</v>
      </c>
      <c r="F211" s="98"/>
      <c r="G211" s="50"/>
      <c r="H211" s="99">
        <v>205</v>
      </c>
      <c r="I211" s="95">
        <f t="shared" si="19"/>
        <v>70000</v>
      </c>
      <c r="J211" s="10"/>
      <c r="K211" s="113"/>
      <c r="L211" s="101"/>
      <c r="M211" s="98"/>
      <c r="O211" s="102"/>
      <c r="T211" s="9"/>
      <c r="V211" s="103"/>
      <c r="W211" s="9"/>
    </row>
    <row r="212" spans="1:23">
      <c r="A212">
        <f t="shared" si="20"/>
        <v>206</v>
      </c>
      <c r="B212" s="95">
        <f t="shared" si="18"/>
        <v>1622159851.5885978</v>
      </c>
      <c r="C212" s="18">
        <f t="shared" si="6"/>
        <v>0.05</v>
      </c>
      <c r="D212" s="96">
        <f t="shared" si="1"/>
        <v>16221598.515885979</v>
      </c>
      <c r="E212" s="97">
        <f t="shared" si="2"/>
        <v>81107992.579429895</v>
      </c>
      <c r="F212" s="98"/>
      <c r="G212" s="50"/>
      <c r="H212" s="99">
        <v>206</v>
      </c>
      <c r="I212" s="95">
        <f t="shared" si="19"/>
        <v>70000</v>
      </c>
      <c r="J212" s="10"/>
      <c r="K212" s="113"/>
      <c r="L212" s="101"/>
      <c r="M212" s="98"/>
      <c r="O212" s="102"/>
      <c r="T212" s="9"/>
      <c r="V212" s="103"/>
      <c r="W212" s="9"/>
    </row>
    <row r="213" spans="1:23">
      <c r="A213">
        <f t="shared" si="20"/>
        <v>207</v>
      </c>
      <c r="B213" s="95">
        <f t="shared" si="18"/>
        <v>1703267844.1680276</v>
      </c>
      <c r="C213" s="18">
        <f t="shared" si="6"/>
        <v>0.05</v>
      </c>
      <c r="D213" s="96">
        <f t="shared" si="1"/>
        <v>17032678.441680275</v>
      </c>
      <c r="E213" s="97">
        <f t="shared" si="2"/>
        <v>85163392.208401382</v>
      </c>
      <c r="F213" s="98"/>
      <c r="G213" s="50"/>
      <c r="H213" s="99">
        <v>207</v>
      </c>
      <c r="I213" s="95">
        <f t="shared" si="19"/>
        <v>70000</v>
      </c>
      <c r="J213" s="10"/>
      <c r="K213" s="113"/>
      <c r="L213" s="101"/>
      <c r="M213" s="98"/>
      <c r="O213" s="102"/>
      <c r="T213" s="9"/>
      <c r="V213" s="103"/>
      <c r="W213" s="9"/>
    </row>
    <row r="214" spans="1:23">
      <c r="A214">
        <f t="shared" si="20"/>
        <v>208</v>
      </c>
      <c r="B214" s="95">
        <f t="shared" si="18"/>
        <v>1788431236.3764291</v>
      </c>
      <c r="C214" s="18">
        <f t="shared" si="6"/>
        <v>0.05</v>
      </c>
      <c r="D214" s="96">
        <f t="shared" si="1"/>
        <v>17884312.36376429</v>
      </c>
      <c r="E214" s="97">
        <f t="shared" si="2"/>
        <v>89421561.81882146</v>
      </c>
      <c r="F214" s="98"/>
      <c r="G214" s="50"/>
      <c r="H214" s="99">
        <v>208</v>
      </c>
      <c r="I214" s="95">
        <f t="shared" si="19"/>
        <v>70000</v>
      </c>
      <c r="J214" s="10"/>
      <c r="K214" s="113"/>
      <c r="L214" s="101"/>
      <c r="M214" s="98"/>
      <c r="O214" s="102"/>
      <c r="T214" s="9"/>
      <c r="V214" s="103"/>
      <c r="W214" s="9"/>
    </row>
    <row r="215" spans="1:23">
      <c r="A215">
        <f t="shared" si="20"/>
        <v>209</v>
      </c>
      <c r="B215" s="95">
        <f t="shared" si="18"/>
        <v>1877852798.1952505</v>
      </c>
      <c r="C215" s="18">
        <f t="shared" si="6"/>
        <v>0.05</v>
      </c>
      <c r="D215" s="96">
        <f t="shared" si="1"/>
        <v>18778527.981952507</v>
      </c>
      <c r="E215" s="97">
        <f t="shared" si="2"/>
        <v>93892639.909762532</v>
      </c>
      <c r="F215" s="98"/>
      <c r="G215" s="50"/>
      <c r="H215" s="99">
        <v>209</v>
      </c>
      <c r="I215" s="95">
        <f t="shared" si="19"/>
        <v>70000</v>
      </c>
      <c r="J215" s="10"/>
      <c r="K215" s="113"/>
      <c r="L215" s="101"/>
      <c r="M215" s="98"/>
      <c r="O215" s="102"/>
      <c r="T215" s="9"/>
      <c r="V215" s="103"/>
      <c r="W215" s="9"/>
    </row>
    <row r="216" spans="1:23">
      <c r="A216">
        <f t="shared" si="20"/>
        <v>210</v>
      </c>
      <c r="B216" s="95">
        <f t="shared" si="18"/>
        <v>1971745438.1050131</v>
      </c>
      <c r="C216" s="18">
        <f t="shared" si="6"/>
        <v>0.05</v>
      </c>
      <c r="D216" s="96">
        <f t="shared" si="1"/>
        <v>19717454.381050132</v>
      </c>
      <c r="E216" s="97">
        <f t="shared" si="2"/>
        <v>98587271.905250669</v>
      </c>
      <c r="F216" s="98"/>
      <c r="G216" s="50"/>
      <c r="H216" s="99">
        <v>210</v>
      </c>
      <c r="I216" s="95">
        <f t="shared" si="19"/>
        <v>70000</v>
      </c>
      <c r="J216" s="10"/>
      <c r="K216" s="113"/>
      <c r="L216" s="101"/>
      <c r="M216" s="98"/>
      <c r="O216" s="102"/>
      <c r="T216" s="9"/>
      <c r="V216" s="103"/>
      <c r="W216" s="9"/>
    </row>
    <row r="217" spans="1:23">
      <c r="A217">
        <f t="shared" si="20"/>
        <v>211</v>
      </c>
      <c r="B217" s="95">
        <f t="shared" si="18"/>
        <v>2070332710.0102639</v>
      </c>
      <c r="C217" s="18">
        <f t="shared" si="6"/>
        <v>0.05</v>
      </c>
      <c r="D217" s="96">
        <f t="shared" si="1"/>
        <v>20703327.100102641</v>
      </c>
      <c r="E217" s="97">
        <f t="shared" si="2"/>
        <v>103516635.5005132</v>
      </c>
      <c r="F217" s="98"/>
      <c r="G217" s="50"/>
      <c r="H217" s="99">
        <v>211</v>
      </c>
      <c r="I217" s="95">
        <f t="shared" si="19"/>
        <v>70000</v>
      </c>
      <c r="J217" s="10"/>
      <c r="K217" s="113"/>
      <c r="L217" s="101"/>
      <c r="M217" s="98"/>
      <c r="O217" s="102"/>
      <c r="T217" s="9"/>
      <c r="V217" s="103"/>
      <c r="W217" s="9"/>
    </row>
    <row r="218" spans="1:23">
      <c r="A218">
        <f t="shared" si="20"/>
        <v>212</v>
      </c>
      <c r="B218" s="95">
        <f t="shared" si="18"/>
        <v>2173849345.510777</v>
      </c>
      <c r="C218" s="18">
        <f t="shared" si="6"/>
        <v>0.05</v>
      </c>
      <c r="D218" s="96">
        <f t="shared" si="1"/>
        <v>21738493.455107771</v>
      </c>
      <c r="E218" s="97">
        <f t="shared" si="2"/>
        <v>108692467.27553886</v>
      </c>
      <c r="F218" s="98"/>
      <c r="G218" s="50"/>
      <c r="H218" s="99">
        <v>212</v>
      </c>
      <c r="I218" s="95">
        <f t="shared" si="19"/>
        <v>70000</v>
      </c>
      <c r="J218" s="10"/>
      <c r="K218" s="113"/>
      <c r="L218" s="101"/>
      <c r="M218" s="98"/>
      <c r="O218" s="102"/>
      <c r="T218" s="9"/>
      <c r="V218" s="103"/>
      <c r="W218" s="9"/>
    </row>
    <row r="219" spans="1:23">
      <c r="A219">
        <f t="shared" si="20"/>
        <v>213</v>
      </c>
      <c r="B219" s="95">
        <f t="shared" si="18"/>
        <v>2282541812.7863159</v>
      </c>
      <c r="C219" s="18">
        <f t="shared" si="6"/>
        <v>0.05</v>
      </c>
      <c r="D219" s="96">
        <f t="shared" si="1"/>
        <v>22825418.127863161</v>
      </c>
      <c r="E219" s="97">
        <f t="shared" si="2"/>
        <v>114127090.6393158</v>
      </c>
      <c r="F219" s="98"/>
      <c r="G219" s="50"/>
      <c r="H219" s="99">
        <v>213</v>
      </c>
      <c r="I219" s="95">
        <f t="shared" si="19"/>
        <v>70000</v>
      </c>
      <c r="J219" s="10"/>
      <c r="K219" s="113"/>
      <c r="L219" s="101"/>
      <c r="M219" s="98"/>
      <c r="O219" s="102"/>
      <c r="T219" s="9"/>
      <c r="V219" s="103"/>
      <c r="W219" s="9"/>
    </row>
    <row r="220" spans="1:23">
      <c r="A220">
        <f t="shared" si="20"/>
        <v>214</v>
      </c>
      <c r="B220" s="95">
        <f t="shared" si="18"/>
        <v>2396668903.4256315</v>
      </c>
      <c r="C220" s="18">
        <f t="shared" si="6"/>
        <v>0.05</v>
      </c>
      <c r="D220" s="96">
        <f t="shared" si="1"/>
        <v>23966689.034256317</v>
      </c>
      <c r="E220" s="97">
        <f t="shared" si="2"/>
        <v>119833445.17128158</v>
      </c>
      <c r="F220" s="98"/>
      <c r="G220" s="50"/>
      <c r="H220" s="99">
        <v>214</v>
      </c>
      <c r="I220" s="95">
        <f t="shared" si="19"/>
        <v>70000</v>
      </c>
      <c r="J220" s="10"/>
      <c r="K220" s="113"/>
      <c r="L220" s="101"/>
      <c r="M220" s="98"/>
      <c r="O220" s="102"/>
      <c r="T220" s="9"/>
      <c r="V220" s="103"/>
      <c r="W220" s="9"/>
    </row>
    <row r="221" spans="1:23">
      <c r="A221">
        <f t="shared" si="20"/>
        <v>215</v>
      </c>
      <c r="B221" s="95">
        <f t="shared" si="18"/>
        <v>2516502348.5969133</v>
      </c>
      <c r="C221" s="18">
        <f t="shared" si="6"/>
        <v>0.05</v>
      </c>
      <c r="D221" s="96">
        <f t="shared" si="1"/>
        <v>25165023.485969134</v>
      </c>
      <c r="E221" s="97">
        <f t="shared" si="2"/>
        <v>125825117.42984568</v>
      </c>
      <c r="F221" s="98"/>
      <c r="G221" s="50"/>
      <c r="H221" s="99">
        <v>215</v>
      </c>
      <c r="I221" s="95">
        <f t="shared" si="19"/>
        <v>70000</v>
      </c>
      <c r="J221" s="10"/>
      <c r="K221" s="113"/>
      <c r="L221" s="101"/>
      <c r="M221" s="98"/>
      <c r="O221" s="102"/>
      <c r="T221" s="9"/>
      <c r="V221" s="103"/>
      <c r="W221" s="9"/>
    </row>
    <row r="222" spans="1:23">
      <c r="A222">
        <f t="shared" si="20"/>
        <v>216</v>
      </c>
      <c r="B222" s="95">
        <f t="shared" si="18"/>
        <v>2642327466.0267591</v>
      </c>
      <c r="C222" s="18">
        <f t="shared" si="6"/>
        <v>0.05</v>
      </c>
      <c r="D222" s="96">
        <f t="shared" si="1"/>
        <v>26423274.660267591</v>
      </c>
      <c r="E222" s="97">
        <f t="shared" si="2"/>
        <v>132116373.30133796</v>
      </c>
      <c r="F222" s="98"/>
      <c r="G222" s="50"/>
      <c r="H222" s="99">
        <v>216</v>
      </c>
      <c r="I222" s="95">
        <f t="shared" si="19"/>
        <v>70000</v>
      </c>
      <c r="J222" s="10"/>
      <c r="K222" s="113"/>
      <c r="L222" s="101"/>
      <c r="M222" s="98"/>
      <c r="O222" s="102"/>
      <c r="T222" s="9"/>
      <c r="V222" s="103"/>
      <c r="W222" s="9"/>
    </row>
    <row r="223" spans="1:23">
      <c r="A223">
        <f t="shared" si="20"/>
        <v>217</v>
      </c>
      <c r="B223" s="95">
        <f t="shared" si="18"/>
        <v>2774443839.3280973</v>
      </c>
      <c r="C223" s="18">
        <f t="shared" si="6"/>
        <v>0.05</v>
      </c>
      <c r="D223" s="96">
        <f t="shared" si="1"/>
        <v>27744438.393280976</v>
      </c>
      <c r="E223" s="97">
        <f t="shared" si="2"/>
        <v>138722191.96640489</v>
      </c>
      <c r="F223" s="98"/>
      <c r="G223" s="50"/>
      <c r="H223" s="99">
        <v>217</v>
      </c>
      <c r="I223" s="95">
        <f t="shared" si="19"/>
        <v>70000</v>
      </c>
      <c r="J223" s="10"/>
      <c r="K223" s="113"/>
      <c r="L223" s="101"/>
      <c r="M223" s="98"/>
      <c r="O223" s="102"/>
      <c r="T223" s="9"/>
      <c r="V223" s="103"/>
      <c r="W223" s="9"/>
    </row>
    <row r="224" spans="1:23">
      <c r="A224">
        <f t="shared" si="20"/>
        <v>218</v>
      </c>
      <c r="B224" s="95">
        <f t="shared" si="18"/>
        <v>2913166031.2945023</v>
      </c>
      <c r="C224" s="18">
        <f t="shared" si="6"/>
        <v>0.05</v>
      </c>
      <c r="D224" s="96">
        <f t="shared" si="1"/>
        <v>29131660.312945023</v>
      </c>
      <c r="E224" s="97">
        <f t="shared" si="2"/>
        <v>145658301.56472513</v>
      </c>
      <c r="F224" s="98"/>
      <c r="G224" s="50"/>
      <c r="H224" s="99">
        <v>218</v>
      </c>
      <c r="I224" s="95">
        <f t="shared" si="19"/>
        <v>70000</v>
      </c>
      <c r="J224" s="10"/>
      <c r="K224" s="113"/>
      <c r="L224" s="101"/>
      <c r="M224" s="98"/>
      <c r="O224" s="102"/>
      <c r="T224" s="9"/>
      <c r="V224" s="103"/>
      <c r="W224" s="9"/>
    </row>
    <row r="225" spans="1:23">
      <c r="A225">
        <f t="shared" si="20"/>
        <v>219</v>
      </c>
      <c r="B225" s="95">
        <f t="shared" si="18"/>
        <v>3058824332.8592272</v>
      </c>
      <c r="C225" s="18">
        <f t="shared" si="6"/>
        <v>0.05</v>
      </c>
      <c r="D225" s="96">
        <f t="shared" si="1"/>
        <v>30588243.328592271</v>
      </c>
      <c r="E225" s="97">
        <f t="shared" si="2"/>
        <v>152941216.64296135</v>
      </c>
      <c r="F225" s="98"/>
      <c r="G225" s="50"/>
      <c r="H225" s="99">
        <v>219</v>
      </c>
      <c r="I225" s="95">
        <f t="shared" si="19"/>
        <v>70000</v>
      </c>
      <c r="J225" s="10"/>
      <c r="K225" s="113"/>
      <c r="L225" s="101"/>
      <c r="M225" s="98"/>
      <c r="O225" s="102"/>
      <c r="T225" s="9"/>
      <c r="V225" s="103"/>
      <c r="W225" s="9"/>
    </row>
    <row r="226" spans="1:23">
      <c r="A226">
        <f t="shared" si="20"/>
        <v>220</v>
      </c>
      <c r="B226" s="95">
        <f t="shared" si="18"/>
        <v>3211765549.5021887</v>
      </c>
      <c r="C226" s="18">
        <f t="shared" si="6"/>
        <v>0.05</v>
      </c>
      <c r="D226" s="96">
        <f t="shared" si="1"/>
        <v>32117655.495021887</v>
      </c>
      <c r="E226" s="97">
        <f t="shared" si="2"/>
        <v>160588277.47510943</v>
      </c>
      <c r="F226" s="98"/>
      <c r="G226" s="50"/>
      <c r="H226" s="99">
        <v>220</v>
      </c>
      <c r="I226" s="95">
        <f t="shared" si="19"/>
        <v>70000</v>
      </c>
      <c r="J226" s="10"/>
      <c r="K226" s="113"/>
      <c r="L226" s="101"/>
      <c r="M226" s="98"/>
      <c r="O226" s="102"/>
      <c r="T226" s="9"/>
      <c r="V226" s="103"/>
      <c r="W226" s="9"/>
    </row>
    <row r="227" spans="1:23">
      <c r="A227">
        <f t="shared" si="20"/>
        <v>221</v>
      </c>
      <c r="B227" s="95">
        <f t="shared" si="18"/>
        <v>3372353826.9772983</v>
      </c>
      <c r="C227" s="18">
        <f t="shared" si="6"/>
        <v>0.05</v>
      </c>
      <c r="D227" s="96">
        <f t="shared" si="1"/>
        <v>33723538.269772984</v>
      </c>
      <c r="E227" s="97">
        <f t="shared" si="2"/>
        <v>168617691.34886491</v>
      </c>
      <c r="F227" s="98"/>
      <c r="G227" s="50"/>
      <c r="H227" s="99">
        <v>221</v>
      </c>
      <c r="I227" s="95">
        <f t="shared" si="19"/>
        <v>70000</v>
      </c>
      <c r="J227" s="10"/>
      <c r="K227" s="113"/>
      <c r="L227" s="101"/>
      <c r="M227" s="98"/>
      <c r="O227" s="102"/>
      <c r="T227" s="9"/>
      <c r="V227" s="103"/>
      <c r="W227" s="9"/>
    </row>
    <row r="228" spans="1:23">
      <c r="A228">
        <f t="shared" si="20"/>
        <v>222</v>
      </c>
      <c r="B228" s="95">
        <f t="shared" si="18"/>
        <v>3540971518.3261633</v>
      </c>
      <c r="C228" s="18">
        <f t="shared" si="6"/>
        <v>0.05</v>
      </c>
      <c r="D228" s="96">
        <f t="shared" si="1"/>
        <v>35409715.183261633</v>
      </c>
      <c r="E228" s="97">
        <f t="shared" si="2"/>
        <v>177048575.91630816</v>
      </c>
      <c r="F228" s="98"/>
      <c r="G228" s="50"/>
      <c r="H228" s="99">
        <v>222</v>
      </c>
      <c r="I228" s="95">
        <f t="shared" si="19"/>
        <v>70000</v>
      </c>
      <c r="J228" s="10"/>
      <c r="K228" s="113"/>
      <c r="L228" s="101"/>
      <c r="M228" s="98"/>
      <c r="O228" s="102"/>
      <c r="T228" s="9"/>
      <c r="V228" s="103"/>
      <c r="W228" s="9"/>
    </row>
    <row r="229" spans="1:23">
      <c r="A229">
        <f t="shared" si="20"/>
        <v>223</v>
      </c>
      <c r="B229" s="95">
        <f t="shared" si="18"/>
        <v>3718020094.2424717</v>
      </c>
      <c r="C229" s="18">
        <f t="shared" si="6"/>
        <v>0.05</v>
      </c>
      <c r="D229" s="96">
        <f t="shared" si="1"/>
        <v>37180200.942424715</v>
      </c>
      <c r="E229" s="97">
        <f t="shared" si="2"/>
        <v>185901004.7121236</v>
      </c>
      <c r="F229" s="98"/>
      <c r="G229" s="50"/>
      <c r="H229" s="99">
        <v>223</v>
      </c>
      <c r="I229" s="95">
        <f t="shared" si="19"/>
        <v>70000</v>
      </c>
      <c r="J229" s="10"/>
      <c r="K229" s="113"/>
      <c r="L229" s="101"/>
      <c r="M229" s="98"/>
      <c r="O229" s="102"/>
      <c r="T229" s="9"/>
      <c r="V229" s="103"/>
      <c r="W229" s="9"/>
    </row>
    <row r="230" spans="1:23">
      <c r="A230">
        <f t="shared" si="20"/>
        <v>224</v>
      </c>
      <c r="B230" s="95">
        <f t="shared" si="18"/>
        <v>3903921098.9545951</v>
      </c>
      <c r="C230" s="18">
        <f t="shared" si="6"/>
        <v>0.05</v>
      </c>
      <c r="D230" s="96">
        <f t="shared" si="1"/>
        <v>39039210.989545949</v>
      </c>
      <c r="E230" s="97">
        <f t="shared" si="2"/>
        <v>195196054.94772977</v>
      </c>
      <c r="F230" s="98"/>
      <c r="G230" s="50"/>
      <c r="H230" s="99"/>
      <c r="I230" s="95">
        <f t="shared" si="19"/>
        <v>70000</v>
      </c>
      <c r="J230" s="10"/>
      <c r="K230" s="113"/>
      <c r="L230" s="101"/>
      <c r="M230" s="98"/>
      <c r="O230" s="102"/>
      <c r="T230" s="9"/>
      <c r="V230" s="103"/>
      <c r="W230" s="9"/>
    </row>
    <row r="231" spans="1:23">
      <c r="A231">
        <f t="shared" si="20"/>
        <v>225</v>
      </c>
      <c r="B231" s="95">
        <f t="shared" si="18"/>
        <v>4099117153.9023247</v>
      </c>
      <c r="C231" s="18">
        <f t="shared" si="6"/>
        <v>0.05</v>
      </c>
      <c r="D231" s="96">
        <f t="shared" si="1"/>
        <v>40991171.53902325</v>
      </c>
      <c r="E231" s="97">
        <f t="shared" si="2"/>
        <v>204955857.69511625</v>
      </c>
      <c r="F231" s="98"/>
      <c r="G231" s="50"/>
      <c r="H231" s="99"/>
      <c r="I231" s="95">
        <f t="shared" si="19"/>
        <v>70000</v>
      </c>
      <c r="J231" s="10"/>
      <c r="K231" s="113"/>
      <c r="L231" s="101"/>
      <c r="M231" s="98"/>
      <c r="O231" s="102"/>
      <c r="T231" s="9"/>
      <c r="V231" s="103"/>
      <c r="W231" s="9"/>
    </row>
    <row r="232" spans="1:23">
      <c r="A232">
        <f t="shared" si="20"/>
        <v>226</v>
      </c>
      <c r="B232" s="95">
        <f t="shared" si="18"/>
        <v>4304073011.5974407</v>
      </c>
      <c r="C232" s="18">
        <f t="shared" si="6"/>
        <v>0.05</v>
      </c>
      <c r="D232" s="96">
        <f t="shared" si="1"/>
        <v>43040730.115974411</v>
      </c>
      <c r="E232" s="97">
        <f t="shared" si="2"/>
        <v>215203650.57987204</v>
      </c>
      <c r="F232" s="98"/>
      <c r="G232" s="50"/>
      <c r="H232" s="99"/>
      <c r="I232" s="95">
        <f t="shared" si="19"/>
        <v>70000</v>
      </c>
      <c r="J232" s="10"/>
      <c r="K232" s="113"/>
      <c r="L232" s="101"/>
      <c r="M232" s="98"/>
      <c r="O232" s="102"/>
      <c r="T232" s="9"/>
      <c r="V232" s="103"/>
      <c r="W232" s="9"/>
    </row>
    <row r="233" spans="1:23">
      <c r="A233">
        <f t="shared" si="20"/>
        <v>227</v>
      </c>
      <c r="B233" s="95">
        <f t="shared" si="18"/>
        <v>4519276662.1773129</v>
      </c>
      <c r="C233" s="18">
        <f t="shared" si="6"/>
        <v>0.05</v>
      </c>
      <c r="D233" s="96">
        <f t="shared" si="1"/>
        <v>45192766.621773131</v>
      </c>
      <c r="E233" s="97">
        <f t="shared" si="2"/>
        <v>225963833.10886565</v>
      </c>
      <c r="F233" s="98"/>
      <c r="G233" s="50"/>
      <c r="H233" s="99"/>
      <c r="I233" s="95">
        <f t="shared" si="19"/>
        <v>70000</v>
      </c>
      <c r="J233" s="10"/>
      <c r="K233" s="113"/>
      <c r="L233" s="101"/>
      <c r="M233" s="98"/>
      <c r="O233" s="102"/>
      <c r="T233" s="9"/>
      <c r="V233" s="103"/>
      <c r="W233" s="9"/>
    </row>
    <row r="234" spans="1:23">
      <c r="A234">
        <f t="shared" si="20"/>
        <v>228</v>
      </c>
      <c r="B234" s="95">
        <f t="shared" si="18"/>
        <v>4745240495.2861786</v>
      </c>
      <c r="C234" s="18">
        <f t="shared" si="6"/>
        <v>0.05</v>
      </c>
      <c r="D234" s="96">
        <f t="shared" si="1"/>
        <v>47452404.952861786</v>
      </c>
      <c r="E234" s="97">
        <f t="shared" si="2"/>
        <v>237262024.76430893</v>
      </c>
      <c r="F234" s="98"/>
      <c r="G234" s="50"/>
      <c r="H234" s="99"/>
      <c r="I234" s="95">
        <f t="shared" si="19"/>
        <v>70000</v>
      </c>
      <c r="J234" s="10"/>
      <c r="K234" s="113"/>
      <c r="L234" s="101"/>
      <c r="M234" s="98"/>
      <c r="O234" s="102"/>
      <c r="T234" s="9"/>
      <c r="V234" s="103"/>
      <c r="W234" s="9"/>
    </row>
    <row r="235" spans="1:23">
      <c r="A235">
        <f t="shared" si="20"/>
        <v>229</v>
      </c>
      <c r="B235" s="95">
        <f t="shared" si="18"/>
        <v>4982502520.0504875</v>
      </c>
      <c r="C235" s="18">
        <f t="shared" si="6"/>
        <v>0.05</v>
      </c>
      <c r="D235" s="96">
        <f t="shared" si="1"/>
        <v>49825025.200504877</v>
      </c>
      <c r="E235" s="97">
        <f t="shared" si="2"/>
        <v>249125126.00252438</v>
      </c>
      <c r="F235" s="98"/>
      <c r="G235" s="50"/>
      <c r="H235" s="99"/>
      <c r="I235" s="95">
        <f t="shared" si="19"/>
        <v>70000</v>
      </c>
      <c r="J235" s="10"/>
      <c r="K235" s="113"/>
      <c r="L235" s="101"/>
      <c r="M235" s="98"/>
      <c r="O235" s="102"/>
      <c r="T235" s="9"/>
      <c r="V235" s="103"/>
      <c r="W235" s="9"/>
    </row>
    <row r="236" spans="1:23">
      <c r="A236">
        <f t="shared" si="20"/>
        <v>230</v>
      </c>
      <c r="B236" s="95">
        <f t="shared" si="18"/>
        <v>5231627646.0530119</v>
      </c>
      <c r="C236" s="18">
        <f t="shared" si="6"/>
        <v>0.05</v>
      </c>
      <c r="D236" s="96">
        <f t="shared" si="1"/>
        <v>52316276.460530117</v>
      </c>
      <c r="E236" s="97">
        <f t="shared" si="2"/>
        <v>261581382.3026506</v>
      </c>
      <c r="F236" s="98"/>
      <c r="G236" s="50"/>
      <c r="H236" s="99"/>
      <c r="I236" s="95">
        <f t="shared" si="19"/>
        <v>70000</v>
      </c>
      <c r="J236" s="10"/>
      <c r="K236" s="113"/>
      <c r="L236" s="101"/>
      <c r="M236" s="98"/>
      <c r="O236" s="102"/>
      <c r="T236" s="9"/>
      <c r="V236" s="103"/>
      <c r="W236" s="9"/>
    </row>
    <row r="237" spans="1:23">
      <c r="A237">
        <f t="shared" si="20"/>
        <v>231</v>
      </c>
      <c r="B237" s="95">
        <f t="shared" si="18"/>
        <v>5493209028.3556623</v>
      </c>
      <c r="C237" s="18">
        <f t="shared" si="6"/>
        <v>0.05</v>
      </c>
      <c r="D237" s="96">
        <f t="shared" si="1"/>
        <v>54932090.283556625</v>
      </c>
      <c r="E237" s="97">
        <f t="shared" si="2"/>
        <v>274660451.41778314</v>
      </c>
      <c r="F237" s="98"/>
      <c r="G237" s="50"/>
      <c r="H237" s="99"/>
      <c r="I237" s="95">
        <f t="shared" si="19"/>
        <v>70000</v>
      </c>
      <c r="J237" s="10"/>
      <c r="K237" s="113"/>
      <c r="L237" s="101"/>
      <c r="M237" s="98"/>
      <c r="O237" s="102"/>
      <c r="T237" s="9"/>
      <c r="V237" s="103"/>
      <c r="W237" s="9"/>
    </row>
    <row r="238" spans="1:23">
      <c r="A238">
        <f t="shared" si="20"/>
        <v>232</v>
      </c>
      <c r="B238" s="95">
        <f t="shared" si="18"/>
        <v>5767869479.7734451</v>
      </c>
      <c r="C238" s="18">
        <f t="shared" si="6"/>
        <v>0.05</v>
      </c>
      <c r="D238" s="96">
        <f t="shared" si="1"/>
        <v>57678694.797734454</v>
      </c>
      <c r="E238" s="97">
        <f t="shared" si="2"/>
        <v>288393473.98867226</v>
      </c>
      <c r="F238" s="98"/>
      <c r="G238" s="50"/>
      <c r="H238" s="99"/>
      <c r="I238" s="95">
        <f t="shared" si="19"/>
        <v>70000</v>
      </c>
      <c r="J238" s="10"/>
      <c r="K238" s="113"/>
      <c r="L238" s="101"/>
      <c r="M238" s="98"/>
      <c r="O238" s="102"/>
      <c r="T238" s="9"/>
      <c r="V238" s="103"/>
      <c r="W238" s="9"/>
    </row>
    <row r="239" spans="1:23">
      <c r="A239">
        <f t="shared" si="20"/>
        <v>233</v>
      </c>
      <c r="B239" s="95">
        <f t="shared" si="18"/>
        <v>6056262953.7621174</v>
      </c>
      <c r="C239" s="18">
        <f t="shared" si="6"/>
        <v>0.05</v>
      </c>
      <c r="D239" s="96">
        <f t="shared" si="1"/>
        <v>60562629.537621178</v>
      </c>
      <c r="E239" s="97">
        <f t="shared" si="2"/>
        <v>302813147.68810588</v>
      </c>
      <c r="F239" s="98"/>
      <c r="G239" s="50"/>
      <c r="H239" s="99"/>
      <c r="I239" s="95">
        <f t="shared" si="19"/>
        <v>70000</v>
      </c>
      <c r="J239" s="10"/>
      <c r="K239" s="113"/>
      <c r="L239" s="101"/>
      <c r="M239" s="98"/>
      <c r="O239" s="102"/>
      <c r="T239" s="9"/>
      <c r="V239" s="103"/>
      <c r="W239" s="9"/>
    </row>
    <row r="240" spans="1:23">
      <c r="A240">
        <f t="shared" si="20"/>
        <v>234</v>
      </c>
      <c r="B240" s="95">
        <f t="shared" si="18"/>
        <v>6359076101.450223</v>
      </c>
      <c r="C240" s="18">
        <f t="shared" si="6"/>
        <v>0.05</v>
      </c>
      <c r="D240" s="96">
        <f t="shared" si="1"/>
        <v>63590761.014502227</v>
      </c>
      <c r="E240" s="97">
        <f t="shared" si="2"/>
        <v>317953805.07251114</v>
      </c>
      <c r="F240" s="98"/>
      <c r="G240" s="50"/>
      <c r="H240" s="99"/>
      <c r="I240" s="95">
        <f t="shared" si="19"/>
        <v>70000</v>
      </c>
      <c r="J240" s="10"/>
      <c r="K240" s="113"/>
      <c r="L240" s="101"/>
      <c r="M240" s="98"/>
      <c r="O240" s="102"/>
      <c r="T240" s="9"/>
      <c r="V240" s="103"/>
      <c r="W240" s="9"/>
    </row>
    <row r="241" spans="1:23">
      <c r="A241">
        <f t="shared" si="20"/>
        <v>235</v>
      </c>
      <c r="B241" s="95">
        <f t="shared" si="18"/>
        <v>6677029906.5227337</v>
      </c>
      <c r="C241" s="18">
        <f t="shared" si="6"/>
        <v>0.05</v>
      </c>
      <c r="D241" s="96">
        <f t="shared" si="1"/>
        <v>66770299.065227337</v>
      </c>
      <c r="E241" s="97">
        <f t="shared" si="2"/>
        <v>333851495.32613671</v>
      </c>
      <c r="F241" s="98"/>
      <c r="G241" s="50"/>
      <c r="H241" s="99"/>
      <c r="I241" s="95">
        <f t="shared" si="19"/>
        <v>70000</v>
      </c>
      <c r="J241" s="10"/>
      <c r="K241" s="113"/>
      <c r="L241" s="101"/>
      <c r="M241" s="98"/>
      <c r="O241" s="102"/>
      <c r="T241" s="9"/>
      <c r="V241" s="103"/>
      <c r="W241" s="9"/>
    </row>
    <row r="242" spans="1:23">
      <c r="A242">
        <f t="shared" si="20"/>
        <v>236</v>
      </c>
      <c r="B242" s="95">
        <f t="shared" si="18"/>
        <v>7010881401.8488703</v>
      </c>
      <c r="C242" s="18">
        <f t="shared" si="6"/>
        <v>0.05</v>
      </c>
      <c r="D242" s="96">
        <f t="shared" si="1"/>
        <v>70108814.018488705</v>
      </c>
      <c r="E242" s="97">
        <f t="shared" si="2"/>
        <v>350544070.09244353</v>
      </c>
      <c r="F242" s="98"/>
      <c r="G242" s="50"/>
      <c r="H242" s="99"/>
      <c r="I242" s="95">
        <f t="shared" si="19"/>
        <v>70000</v>
      </c>
      <c r="J242" s="10"/>
      <c r="K242" s="113"/>
      <c r="L242" s="101"/>
      <c r="M242" s="98"/>
      <c r="O242" s="102"/>
      <c r="T242" s="9"/>
      <c r="V242" s="103"/>
      <c r="W242" s="9"/>
    </row>
    <row r="243" spans="1:23">
      <c r="A243">
        <f t="shared" si="20"/>
        <v>237</v>
      </c>
      <c r="B243" s="95">
        <f t="shared" si="18"/>
        <v>7361425471.9413137</v>
      </c>
      <c r="C243" s="18">
        <f t="shared" si="6"/>
        <v>0.05</v>
      </c>
      <c r="D243" s="96">
        <f t="shared" si="1"/>
        <v>73614254.719413146</v>
      </c>
      <c r="E243" s="97">
        <f t="shared" si="2"/>
        <v>368071273.59706569</v>
      </c>
      <c r="F243" s="98"/>
      <c r="G243" s="50"/>
      <c r="H243" s="99"/>
      <c r="I243" s="95">
        <f t="shared" si="19"/>
        <v>70000</v>
      </c>
      <c r="J243" s="10"/>
      <c r="K243" s="113"/>
      <c r="L243" s="101"/>
      <c r="M243" s="98"/>
      <c r="O243" s="102"/>
      <c r="T243" s="9"/>
      <c r="V243" s="103"/>
      <c r="W243" s="9"/>
    </row>
    <row r="244" spans="1:23">
      <c r="A244">
        <f t="shared" si="20"/>
        <v>238</v>
      </c>
      <c r="B244" s="95">
        <f t="shared" si="18"/>
        <v>7729496745.5383797</v>
      </c>
      <c r="C244" s="18">
        <f t="shared" si="6"/>
        <v>0.05</v>
      </c>
      <c r="D244" s="96">
        <f t="shared" si="1"/>
        <v>77294967.455383793</v>
      </c>
      <c r="E244" s="97">
        <f t="shared" si="2"/>
        <v>386474837.27691901</v>
      </c>
      <c r="F244" s="98"/>
      <c r="G244" s="50"/>
      <c r="H244" s="99"/>
      <c r="I244" s="95">
        <f t="shared" si="19"/>
        <v>70000</v>
      </c>
      <c r="J244" s="10"/>
      <c r="K244" s="113"/>
      <c r="L244" s="101"/>
      <c r="M244" s="98"/>
      <c r="O244" s="102"/>
      <c r="T244" s="9"/>
      <c r="V244" s="103"/>
      <c r="W244" s="9"/>
    </row>
    <row r="245" spans="1:23">
      <c r="A245">
        <f t="shared" si="20"/>
        <v>239</v>
      </c>
      <c r="B245" s="95">
        <f t="shared" si="18"/>
        <v>8115971582.815299</v>
      </c>
      <c r="C245" s="18">
        <f t="shared" si="6"/>
        <v>0.05</v>
      </c>
      <c r="D245" s="96">
        <f t="shared" si="1"/>
        <v>81159715.828152999</v>
      </c>
      <c r="E245" s="97">
        <f t="shared" si="2"/>
        <v>405798579.14076495</v>
      </c>
      <c r="F245" s="98"/>
      <c r="G245" s="50"/>
      <c r="H245" s="99"/>
      <c r="I245" s="95">
        <f t="shared" si="19"/>
        <v>70000</v>
      </c>
      <c r="J245" s="10"/>
      <c r="K245" s="113"/>
      <c r="L245" s="101"/>
      <c r="M245" s="98"/>
      <c r="O245" s="102"/>
      <c r="T245" s="9"/>
      <c r="V245" s="103"/>
      <c r="W245" s="9"/>
    </row>
    <row r="246" spans="1:23">
      <c r="A246">
        <f t="shared" si="20"/>
        <v>240</v>
      </c>
      <c r="B246" s="95">
        <f t="shared" ref="B246:B252" si="21">B245+E245</f>
        <v>8521770161.9560642</v>
      </c>
      <c r="C246" s="18">
        <f t="shared" si="6"/>
        <v>0.05</v>
      </c>
      <c r="D246" s="96">
        <f t="shared" si="1"/>
        <v>85217701.619560644</v>
      </c>
      <c r="E246" s="97">
        <f t="shared" si="2"/>
        <v>426088508.09780324</v>
      </c>
      <c r="F246" s="98"/>
      <c r="G246" s="50"/>
      <c r="H246" s="99"/>
      <c r="I246" s="95">
        <f t="shared" si="19"/>
        <v>70000</v>
      </c>
      <c r="J246" s="10"/>
      <c r="K246" s="113"/>
      <c r="L246" s="101"/>
      <c r="M246" s="98"/>
      <c r="O246" s="102"/>
      <c r="T246" s="9"/>
      <c r="V246" s="103"/>
      <c r="W246" s="9"/>
    </row>
    <row r="247" spans="1:23">
      <c r="A247">
        <f t="shared" si="20"/>
        <v>241</v>
      </c>
      <c r="B247" s="95">
        <f t="shared" si="21"/>
        <v>8947858670.0538673</v>
      </c>
      <c r="C247" s="18">
        <f t="shared" si="6"/>
        <v>0.05</v>
      </c>
      <c r="D247" s="96">
        <f t="shared" si="1"/>
        <v>89478586.70053868</v>
      </c>
      <c r="E247" s="97">
        <f t="shared" si="2"/>
        <v>447392933.50269341</v>
      </c>
      <c r="F247" s="98"/>
      <c r="G247" s="50"/>
      <c r="H247" s="99"/>
      <c r="I247" s="95">
        <f t="shared" si="19"/>
        <v>70000</v>
      </c>
      <c r="J247" s="10"/>
      <c r="K247" s="113"/>
      <c r="L247" s="101"/>
      <c r="M247" s="98"/>
      <c r="O247" s="102"/>
      <c r="T247" s="9"/>
      <c r="V247" s="103"/>
      <c r="W247" s="9"/>
    </row>
    <row r="248" spans="1:23">
      <c r="A248">
        <f t="shared" si="20"/>
        <v>242</v>
      </c>
      <c r="B248" s="95">
        <f t="shared" si="21"/>
        <v>9395251603.5565605</v>
      </c>
      <c r="C248" s="18">
        <f t="shared" si="6"/>
        <v>0.05</v>
      </c>
      <c r="D248" s="96">
        <f t="shared" si="1"/>
        <v>93952516.0355656</v>
      </c>
      <c r="E248" s="97">
        <f t="shared" si="2"/>
        <v>469762580.17782807</v>
      </c>
      <c r="F248" s="98"/>
      <c r="G248" s="50"/>
      <c r="H248" s="99"/>
      <c r="I248" s="95">
        <f t="shared" si="19"/>
        <v>70000</v>
      </c>
      <c r="J248" s="10"/>
      <c r="K248" s="113"/>
      <c r="L248" s="101"/>
      <c r="M248" s="98"/>
      <c r="O248" s="102"/>
      <c r="T248" s="9"/>
      <c r="V248" s="103"/>
      <c r="W248" s="9"/>
    </row>
    <row r="249" spans="1:23">
      <c r="A249">
        <f t="shared" si="20"/>
        <v>243</v>
      </c>
      <c r="B249" s="95">
        <f t="shared" si="21"/>
        <v>9865014183.7343884</v>
      </c>
      <c r="C249" s="18">
        <f t="shared" si="6"/>
        <v>0.05</v>
      </c>
      <c r="D249" s="96">
        <f t="shared" si="1"/>
        <v>98650141.837343886</v>
      </c>
      <c r="E249" s="97">
        <f t="shared" si="2"/>
        <v>493250709.18671942</v>
      </c>
      <c r="F249" s="98"/>
      <c r="G249" s="50"/>
      <c r="H249" s="99"/>
      <c r="I249" s="95">
        <f t="shared" si="19"/>
        <v>70000</v>
      </c>
      <c r="J249" s="10"/>
      <c r="K249" s="113"/>
      <c r="L249" s="101"/>
      <c r="M249" s="98"/>
      <c r="O249" s="102"/>
      <c r="T249" s="9"/>
      <c r="V249" s="103"/>
      <c r="W249" s="9"/>
    </row>
    <row r="250" spans="1:23">
      <c r="A250">
        <f t="shared" si="20"/>
        <v>244</v>
      </c>
      <c r="B250" s="95">
        <f t="shared" si="21"/>
        <v>10358264892.921108</v>
      </c>
      <c r="C250" s="18">
        <f t="shared" si="6"/>
        <v>0.05</v>
      </c>
      <c r="D250" s="96">
        <f t="shared" si="1"/>
        <v>103582648.92921108</v>
      </c>
      <c r="E250" s="97">
        <f t="shared" si="2"/>
        <v>517913244.64605546</v>
      </c>
      <c r="F250" s="98"/>
      <c r="G250" s="50"/>
      <c r="H250" s="99"/>
      <c r="I250" s="95">
        <f t="shared" si="19"/>
        <v>70000</v>
      </c>
      <c r="J250" s="10"/>
      <c r="K250" s="113"/>
      <c r="L250" s="101"/>
      <c r="M250" s="98"/>
      <c r="O250" s="102"/>
      <c r="T250" s="9"/>
      <c r="V250" s="103"/>
      <c r="W250" s="9"/>
    </row>
    <row r="251" spans="1:23">
      <c r="A251">
        <f t="shared" si="20"/>
        <v>245</v>
      </c>
      <c r="B251" s="95">
        <f t="shared" si="21"/>
        <v>10876178137.567163</v>
      </c>
      <c r="C251" s="18">
        <f t="shared" si="6"/>
        <v>0.05</v>
      </c>
      <c r="D251" s="96">
        <f t="shared" si="1"/>
        <v>108761781.37567164</v>
      </c>
      <c r="E251" s="97">
        <f t="shared" si="2"/>
        <v>543808906.87835824</v>
      </c>
      <c r="F251" s="98"/>
      <c r="G251" s="50"/>
      <c r="H251" s="99"/>
      <c r="I251" s="95">
        <f t="shared" si="19"/>
        <v>70000</v>
      </c>
      <c r="J251" s="10"/>
      <c r="K251" s="113"/>
      <c r="L251" s="101"/>
      <c r="M251" s="98"/>
      <c r="O251" s="102"/>
      <c r="T251" s="9"/>
      <c r="V251" s="103"/>
      <c r="W251" s="9"/>
    </row>
    <row r="252" spans="1:23">
      <c r="A252">
        <f t="shared" si="20"/>
        <v>246</v>
      </c>
      <c r="B252" s="95">
        <f t="shared" si="21"/>
        <v>11419987044.445522</v>
      </c>
      <c r="C252" s="18">
        <f t="shared" si="6"/>
        <v>0.05</v>
      </c>
      <c r="D252" s="96">
        <f t="shared" si="1"/>
        <v>114199870.44445522</v>
      </c>
      <c r="E252" s="97">
        <f t="shared" si="2"/>
        <v>570999352.22227609</v>
      </c>
      <c r="F252" s="98"/>
      <c r="G252" s="50"/>
      <c r="H252" s="99"/>
      <c r="I252" s="95">
        <f t="shared" si="19"/>
        <v>70000</v>
      </c>
      <c r="J252" s="10"/>
      <c r="K252" s="113"/>
      <c r="L252" s="101"/>
      <c r="M252" s="98"/>
      <c r="O252" s="102"/>
      <c r="T252" s="9"/>
      <c r="V252" s="103"/>
      <c r="W252" s="9"/>
    </row>
    <row r="253" spans="1:23">
      <c r="B253" s="10"/>
      <c r="C253" s="18"/>
      <c r="D253" s="114"/>
      <c r="E253" s="115"/>
      <c r="F253" s="98"/>
      <c r="G253" s="50"/>
      <c r="H253" s="99"/>
      <c r="I253" s="95">
        <f t="shared" si="19"/>
        <v>70000</v>
      </c>
      <c r="J253" s="10"/>
      <c r="K253" s="113"/>
      <c r="L253" s="101"/>
      <c r="M253" s="98"/>
      <c r="O253" s="102"/>
      <c r="T253" s="9"/>
      <c r="V253" s="103"/>
      <c r="W253" s="9"/>
    </row>
    <row r="254" spans="1:23">
      <c r="B254" s="10"/>
      <c r="C254" s="18"/>
      <c r="D254" s="114"/>
      <c r="E254" s="115"/>
      <c r="F254" s="98"/>
      <c r="G254" s="50"/>
      <c r="H254" s="99"/>
      <c r="I254" s="95">
        <f t="shared" si="19"/>
        <v>70000</v>
      </c>
      <c r="J254" s="10"/>
      <c r="K254" s="113"/>
      <c r="L254" s="101"/>
      <c r="M254" s="98"/>
      <c r="O254" s="102"/>
      <c r="T254" s="9"/>
      <c r="V254" s="103"/>
      <c r="W254" s="9"/>
    </row>
    <row r="255" spans="1:23">
      <c r="B255" s="10"/>
      <c r="C255" s="18"/>
      <c r="D255" s="114"/>
      <c r="E255" s="115"/>
      <c r="F255" s="98"/>
      <c r="G255" s="50"/>
      <c r="H255" s="99"/>
      <c r="I255" s="95">
        <f t="shared" si="19"/>
        <v>70000</v>
      </c>
      <c r="J255" s="10"/>
      <c r="K255" s="113"/>
      <c r="L255" s="101"/>
      <c r="M255" s="98"/>
      <c r="O255" s="102"/>
      <c r="T255" s="9"/>
      <c r="V255" s="103"/>
      <c r="W255" s="9"/>
    </row>
    <row r="256" spans="1:23">
      <c r="B256" s="10"/>
      <c r="C256" s="18"/>
      <c r="D256" s="114"/>
      <c r="E256" s="115"/>
      <c r="F256" s="98"/>
      <c r="G256" s="50"/>
      <c r="H256" s="99"/>
      <c r="I256" s="95">
        <f t="shared" si="19"/>
        <v>70000</v>
      </c>
      <c r="J256" s="10"/>
      <c r="K256" s="113"/>
      <c r="L256" s="101"/>
      <c r="M256" s="98"/>
      <c r="O256" s="102"/>
      <c r="T256" s="9"/>
      <c r="V256" s="103"/>
      <c r="W256" s="9"/>
    </row>
    <row r="257" spans="2:23">
      <c r="B257" s="10"/>
      <c r="C257" s="18"/>
      <c r="D257" s="114"/>
      <c r="E257" s="115"/>
      <c r="F257" s="98"/>
      <c r="G257" s="50"/>
      <c r="H257" s="99"/>
      <c r="I257" s="95">
        <f t="shared" si="19"/>
        <v>70000</v>
      </c>
      <c r="J257" s="10"/>
      <c r="K257" s="113"/>
      <c r="L257" s="101"/>
      <c r="M257" s="98"/>
      <c r="O257" s="102"/>
      <c r="T257" s="9"/>
      <c r="V257" s="103"/>
      <c r="W257" s="9"/>
    </row>
    <row r="258" spans="2:23">
      <c r="B258" s="10"/>
      <c r="C258" s="18"/>
      <c r="D258" s="114"/>
      <c r="E258" s="115"/>
      <c r="F258" s="98"/>
      <c r="G258" s="50"/>
      <c r="H258" s="99"/>
      <c r="I258" s="95">
        <f t="shared" si="19"/>
        <v>70000</v>
      </c>
      <c r="J258" s="10"/>
      <c r="K258" s="113"/>
      <c r="L258" s="101"/>
      <c r="M258" s="98"/>
      <c r="O258" s="102"/>
      <c r="T258" s="9"/>
      <c r="V258" s="103"/>
      <c r="W258" s="9"/>
    </row>
    <row r="259" spans="2:23">
      <c r="B259" s="10"/>
      <c r="C259" s="18"/>
      <c r="D259" s="114"/>
      <c r="E259" s="115"/>
      <c r="F259" s="98"/>
      <c r="G259" s="50"/>
      <c r="H259" s="99"/>
      <c r="I259" s="95">
        <f t="shared" si="19"/>
        <v>70000</v>
      </c>
      <c r="J259" s="10"/>
      <c r="K259" s="113"/>
      <c r="L259" s="101"/>
      <c r="M259" s="98"/>
      <c r="O259" s="102"/>
      <c r="T259" s="9"/>
      <c r="V259" s="103"/>
      <c r="W259" s="9"/>
    </row>
    <row r="260" spans="2:23">
      <c r="B260" s="10"/>
      <c r="C260" s="18"/>
      <c r="D260" s="114"/>
      <c r="E260" s="115"/>
      <c r="F260" s="116"/>
      <c r="G260" s="50"/>
      <c r="H260" s="99"/>
      <c r="I260" s="95">
        <f t="shared" si="19"/>
        <v>70000</v>
      </c>
      <c r="J260" s="10"/>
      <c r="K260" s="113"/>
      <c r="L260" s="101"/>
      <c r="M260" s="98"/>
      <c r="O260" s="102"/>
      <c r="T260" s="9"/>
      <c r="V260" s="103"/>
      <c r="W260" s="9"/>
    </row>
    <row r="261" spans="2:23">
      <c r="B261" s="10"/>
      <c r="C261" s="18"/>
      <c r="D261" s="114"/>
      <c r="E261" s="115"/>
      <c r="F261" s="116"/>
      <c r="G261" s="50"/>
      <c r="H261" s="99"/>
      <c r="I261" s="95">
        <f t="shared" si="19"/>
        <v>70000</v>
      </c>
      <c r="J261" s="10"/>
      <c r="K261" s="113"/>
      <c r="L261" s="101"/>
      <c r="M261" s="98"/>
      <c r="O261" s="102"/>
      <c r="T261" s="9"/>
      <c r="V261" s="103"/>
      <c r="W261" s="9"/>
    </row>
    <row r="262" spans="2:23">
      <c r="B262" s="10"/>
      <c r="C262" s="18"/>
      <c r="D262" s="114"/>
      <c r="E262" s="115"/>
      <c r="F262" s="116"/>
      <c r="G262" s="50"/>
      <c r="H262" s="99"/>
      <c r="I262" s="95">
        <f t="shared" si="19"/>
        <v>70000</v>
      </c>
      <c r="J262" s="10"/>
      <c r="K262" s="113"/>
      <c r="L262" s="101"/>
      <c r="M262" s="98"/>
      <c r="O262" s="102"/>
      <c r="T262" s="9"/>
      <c r="V262" s="103"/>
      <c r="W262" s="9"/>
    </row>
    <row r="263" spans="2:23">
      <c r="B263" s="10"/>
      <c r="C263" s="18"/>
      <c r="D263" s="114"/>
      <c r="E263" s="115"/>
      <c r="F263" s="116"/>
      <c r="G263" s="50"/>
      <c r="H263" s="99"/>
      <c r="I263" s="95">
        <f t="shared" ref="I263:I264" si="22">(I262+L262)+M$4</f>
        <v>70000</v>
      </c>
      <c r="J263" s="10"/>
      <c r="K263" s="113"/>
      <c r="L263" s="101"/>
      <c r="M263" s="98"/>
      <c r="O263" s="102"/>
      <c r="T263" s="9"/>
      <c r="V263" s="103"/>
      <c r="W263" s="9"/>
    </row>
    <row r="264" spans="2:23">
      <c r="B264" s="10"/>
      <c r="C264" s="18"/>
      <c r="D264" s="114"/>
      <c r="E264" s="115"/>
      <c r="F264" s="116"/>
      <c r="G264" s="50"/>
      <c r="H264" s="99"/>
      <c r="I264" s="95">
        <f t="shared" si="22"/>
        <v>70000</v>
      </c>
      <c r="J264" s="10"/>
      <c r="K264" s="113"/>
      <c r="L264" s="101"/>
      <c r="M264" s="98"/>
      <c r="O264" s="102"/>
      <c r="T264" s="9"/>
      <c r="V264" s="103"/>
      <c r="W264" s="9"/>
    </row>
    <row r="265" spans="2:23">
      <c r="B265" s="10"/>
      <c r="C265" s="18"/>
      <c r="D265" s="114"/>
      <c r="E265" s="115"/>
      <c r="F265" s="116"/>
      <c r="G265" s="50"/>
      <c r="H265" s="99"/>
      <c r="I265" s="10"/>
      <c r="J265" s="10"/>
      <c r="K265" s="113"/>
      <c r="L265" s="101"/>
      <c r="M265" s="98"/>
      <c r="O265" s="102"/>
      <c r="T265" s="9"/>
      <c r="V265" s="103"/>
      <c r="W265" s="9"/>
    </row>
    <row r="266" spans="2:23">
      <c r="B266" s="10"/>
      <c r="C266" s="18"/>
      <c r="D266" s="114"/>
      <c r="E266" s="115"/>
      <c r="F266" s="116"/>
      <c r="G266" s="50"/>
      <c r="H266" s="99"/>
      <c r="I266" s="10"/>
      <c r="J266" s="10"/>
      <c r="K266" s="113"/>
      <c r="L266" s="101"/>
      <c r="M266" s="98"/>
      <c r="O266" s="102"/>
      <c r="T266" s="9"/>
      <c r="V266" s="103"/>
      <c r="W266" s="9"/>
    </row>
    <row r="267" spans="2:23">
      <c r="B267" s="10"/>
      <c r="C267" s="18"/>
      <c r="D267" s="114"/>
      <c r="E267" s="115"/>
      <c r="F267" s="116"/>
      <c r="G267" s="50"/>
      <c r="H267" s="99"/>
      <c r="I267" s="10"/>
      <c r="J267" s="10"/>
      <c r="K267" s="113"/>
      <c r="L267" s="101"/>
      <c r="M267" s="98"/>
      <c r="O267" s="102"/>
      <c r="T267" s="9"/>
      <c r="V267" s="103"/>
      <c r="W267" s="9"/>
    </row>
    <row r="268" spans="2:23">
      <c r="B268" s="10"/>
      <c r="C268" s="18"/>
      <c r="D268" s="114"/>
      <c r="E268" s="115"/>
      <c r="F268" s="116"/>
      <c r="G268" s="50"/>
      <c r="H268" s="99"/>
      <c r="I268" s="10"/>
      <c r="J268" s="10"/>
      <c r="K268" s="113"/>
      <c r="L268" s="101"/>
      <c r="M268" s="98"/>
      <c r="O268" s="102"/>
      <c r="T268" s="9"/>
      <c r="V268" s="103"/>
      <c r="W268" s="9"/>
    </row>
    <row r="269" spans="2:23">
      <c r="B269" s="10"/>
      <c r="C269" s="18"/>
      <c r="D269" s="114"/>
      <c r="E269" s="115"/>
      <c r="F269" s="116"/>
      <c r="G269" s="50"/>
      <c r="H269" s="99"/>
      <c r="I269" s="10"/>
      <c r="J269" s="10"/>
      <c r="K269" s="113"/>
      <c r="L269" s="101"/>
      <c r="M269" s="98"/>
      <c r="O269" s="102"/>
      <c r="T269" s="9"/>
      <c r="V269" s="103"/>
      <c r="W269" s="9"/>
    </row>
    <row r="270" spans="2:23">
      <c r="B270" s="10"/>
      <c r="C270" s="18"/>
      <c r="D270" s="114"/>
      <c r="E270" s="115"/>
      <c r="F270" s="116"/>
      <c r="G270" s="50"/>
      <c r="H270" s="99"/>
      <c r="I270" s="10"/>
      <c r="J270" s="10"/>
      <c r="K270" s="113"/>
      <c r="L270" s="101"/>
      <c r="M270" s="98"/>
      <c r="O270" s="102"/>
      <c r="T270" s="9"/>
      <c r="V270" s="103"/>
      <c r="W270" s="9"/>
    </row>
    <row r="271" spans="2:23">
      <c r="B271" s="10"/>
      <c r="C271" s="18"/>
      <c r="D271" s="114"/>
      <c r="E271" s="115"/>
      <c r="F271" s="116"/>
      <c r="G271" s="50"/>
      <c r="H271" s="99"/>
      <c r="I271" s="10"/>
      <c r="J271" s="10"/>
      <c r="K271" s="113"/>
      <c r="L271" s="101"/>
      <c r="M271" s="98"/>
      <c r="O271" s="102"/>
      <c r="T271" s="9"/>
      <c r="V271" s="103"/>
      <c r="W271" s="9"/>
    </row>
    <row r="272" spans="2:23">
      <c r="B272" s="10"/>
      <c r="C272" s="18"/>
      <c r="D272" s="114"/>
      <c r="E272" s="115"/>
      <c r="F272" s="116"/>
      <c r="G272" s="50"/>
      <c r="H272" s="99"/>
      <c r="I272" s="10"/>
      <c r="J272" s="10"/>
      <c r="K272" s="113"/>
      <c r="L272" s="101"/>
      <c r="M272" s="98"/>
      <c r="O272" s="102"/>
      <c r="T272" s="9"/>
      <c r="V272" s="103"/>
      <c r="W272" s="9"/>
    </row>
    <row r="273" spans="2:23">
      <c r="B273" s="10"/>
      <c r="C273" s="18"/>
      <c r="D273" s="114"/>
      <c r="E273" s="115"/>
      <c r="F273" s="116"/>
      <c r="G273" s="50"/>
      <c r="H273" s="99"/>
      <c r="I273" s="10"/>
      <c r="J273" s="10"/>
      <c r="K273" s="113"/>
      <c r="L273" s="101"/>
      <c r="M273" s="98"/>
      <c r="O273" s="102"/>
      <c r="T273" s="9"/>
      <c r="V273" s="103"/>
      <c r="W273" s="9"/>
    </row>
    <row r="274" spans="2:23">
      <c r="B274" s="10"/>
      <c r="C274" s="18"/>
      <c r="D274" s="114"/>
      <c r="E274" s="115"/>
      <c r="F274" s="116"/>
      <c r="G274" s="50"/>
      <c r="H274" s="99"/>
      <c r="I274" s="10"/>
      <c r="J274" s="10"/>
      <c r="K274" s="113"/>
      <c r="L274" s="101"/>
      <c r="M274" s="98"/>
      <c r="O274" s="102"/>
      <c r="T274" s="9"/>
      <c r="V274" s="103"/>
      <c r="W274" s="9"/>
    </row>
    <row r="275" spans="2:23">
      <c r="B275" s="10"/>
      <c r="C275" s="18"/>
      <c r="D275" s="114"/>
      <c r="E275" s="115"/>
      <c r="F275" s="116"/>
      <c r="G275" s="50"/>
      <c r="H275" s="99"/>
      <c r="I275" s="10"/>
      <c r="J275" s="10"/>
      <c r="K275" s="113"/>
      <c r="L275" s="101"/>
      <c r="M275" s="98"/>
      <c r="O275" s="102"/>
      <c r="T275" s="9"/>
      <c r="V275" s="103"/>
      <c r="W275" s="9"/>
    </row>
    <row r="276" spans="2:23">
      <c r="B276" s="10"/>
      <c r="C276" s="18"/>
      <c r="D276" s="114"/>
      <c r="E276" s="115"/>
      <c r="F276" s="116"/>
      <c r="G276" s="50"/>
      <c r="H276" s="99"/>
      <c r="I276" s="10"/>
      <c r="J276" s="10"/>
      <c r="K276" s="113"/>
      <c r="L276" s="101"/>
      <c r="M276" s="98"/>
      <c r="O276" s="102"/>
      <c r="T276" s="9"/>
      <c r="V276" s="103"/>
      <c r="W276" s="9"/>
    </row>
    <row r="277" spans="2:23">
      <c r="B277" s="10"/>
      <c r="C277" s="18"/>
      <c r="D277" s="114"/>
      <c r="E277" s="115"/>
      <c r="F277" s="116"/>
      <c r="G277" s="50"/>
      <c r="H277" s="99"/>
      <c r="I277" s="10"/>
      <c r="J277" s="10"/>
      <c r="K277" s="113"/>
      <c r="L277" s="101"/>
      <c r="M277" s="98"/>
      <c r="O277" s="102"/>
      <c r="T277" s="9"/>
      <c r="V277" s="103"/>
      <c r="W277" s="9"/>
    </row>
    <row r="278" spans="2:23">
      <c r="B278" s="10"/>
      <c r="C278" s="18"/>
      <c r="D278" s="114"/>
      <c r="E278" s="115"/>
      <c r="F278" s="116"/>
      <c r="G278" s="50"/>
      <c r="H278" s="99"/>
      <c r="I278" s="10"/>
      <c r="J278" s="10"/>
      <c r="K278" s="113"/>
      <c r="L278" s="101"/>
      <c r="M278" s="98"/>
      <c r="O278" s="102"/>
      <c r="T278" s="9"/>
      <c r="V278" s="103"/>
      <c r="W278" s="9"/>
    </row>
    <row r="279" spans="2:23">
      <c r="B279" s="10"/>
      <c r="C279" s="18"/>
      <c r="D279" s="114"/>
      <c r="E279" s="115"/>
      <c r="F279" s="116"/>
      <c r="G279" s="50"/>
      <c r="H279" s="99"/>
      <c r="I279" s="10"/>
      <c r="J279" s="10"/>
      <c r="K279" s="113"/>
      <c r="L279" s="101"/>
      <c r="M279" s="98"/>
      <c r="O279" s="102"/>
      <c r="T279" s="9"/>
      <c r="V279" s="103"/>
      <c r="W279" s="9"/>
    </row>
    <row r="280" spans="2:23">
      <c r="B280" s="10"/>
      <c r="C280" s="18"/>
      <c r="D280" s="114"/>
      <c r="E280" s="115"/>
      <c r="F280" s="116"/>
      <c r="G280" s="50"/>
      <c r="H280" s="99"/>
      <c r="I280" s="10"/>
      <c r="J280" s="10"/>
      <c r="K280" s="113"/>
      <c r="L280" s="101"/>
      <c r="M280" s="98"/>
      <c r="O280" s="102"/>
      <c r="T280" s="9"/>
      <c r="V280" s="103"/>
      <c r="W280" s="9"/>
    </row>
    <row r="281" spans="2:23">
      <c r="B281" s="10"/>
      <c r="C281" s="18"/>
      <c r="D281" s="114"/>
      <c r="E281" s="115"/>
      <c r="F281" s="116"/>
      <c r="G281" s="50"/>
      <c r="H281" s="99"/>
      <c r="I281" s="10"/>
      <c r="J281" s="10"/>
      <c r="K281" s="113"/>
      <c r="L281" s="101"/>
      <c r="M281" s="98"/>
      <c r="O281" s="102"/>
      <c r="T281" s="9"/>
      <c r="V281" s="103"/>
      <c r="W281" s="9"/>
    </row>
    <row r="282" spans="2:23">
      <c r="B282" s="10"/>
      <c r="C282" s="18"/>
      <c r="D282" s="114"/>
      <c r="E282" s="115"/>
      <c r="F282" s="116"/>
      <c r="G282" s="50"/>
      <c r="H282" s="99"/>
      <c r="I282" s="10"/>
      <c r="J282" s="10"/>
      <c r="K282" s="113"/>
      <c r="L282" s="101"/>
      <c r="M282" s="98"/>
      <c r="O282" s="102"/>
      <c r="T282" s="9"/>
      <c r="V282" s="103"/>
      <c r="W282" s="9"/>
    </row>
    <row r="283" spans="2:23">
      <c r="B283" s="10"/>
      <c r="C283" s="18"/>
      <c r="D283" s="114"/>
      <c r="E283" s="115"/>
      <c r="F283" s="116"/>
      <c r="G283" s="50"/>
      <c r="H283" s="99"/>
      <c r="I283" s="10"/>
      <c r="J283" s="10"/>
      <c r="K283" s="113"/>
      <c r="L283" s="101"/>
      <c r="M283" s="98"/>
      <c r="O283" s="102"/>
      <c r="T283" s="9"/>
      <c r="V283" s="103"/>
      <c r="W283" s="9"/>
    </row>
    <row r="284" spans="2:23">
      <c r="B284" s="10"/>
      <c r="C284" s="18"/>
      <c r="D284" s="114"/>
      <c r="E284" s="115"/>
      <c r="F284" s="116"/>
      <c r="G284" s="50"/>
      <c r="H284" s="99"/>
      <c r="I284" s="10"/>
      <c r="J284" s="10"/>
      <c r="K284" s="113"/>
      <c r="L284" s="101"/>
      <c r="M284" s="98"/>
      <c r="O284" s="102"/>
      <c r="T284" s="9"/>
      <c r="V284" s="103"/>
      <c r="W284" s="9"/>
    </row>
    <row r="285" spans="2:23">
      <c r="B285" s="10"/>
      <c r="C285" s="18"/>
      <c r="D285" s="114"/>
      <c r="E285" s="115"/>
      <c r="F285" s="116"/>
      <c r="G285" s="50"/>
      <c r="H285" s="99"/>
      <c r="I285" s="10"/>
      <c r="J285" s="10"/>
      <c r="K285" s="113"/>
      <c r="L285" s="101"/>
      <c r="M285" s="98"/>
      <c r="O285" s="102"/>
      <c r="T285" s="9"/>
      <c r="V285" s="103"/>
      <c r="W285" s="9"/>
    </row>
    <row r="286" spans="2:23">
      <c r="B286" s="10"/>
      <c r="C286" s="18"/>
      <c r="D286" s="114"/>
      <c r="E286" s="115"/>
      <c r="F286" s="116"/>
      <c r="G286" s="50"/>
      <c r="H286" s="99"/>
      <c r="I286" s="10"/>
      <c r="J286" s="10"/>
      <c r="K286" s="113"/>
      <c r="L286" s="101"/>
      <c r="M286" s="98"/>
      <c r="O286" s="102"/>
      <c r="T286" s="9"/>
      <c r="V286" s="103"/>
      <c r="W286" s="9"/>
    </row>
    <row r="287" spans="2:23">
      <c r="B287" s="10"/>
      <c r="C287" s="18"/>
      <c r="D287" s="114"/>
      <c r="E287" s="115"/>
      <c r="F287" s="116"/>
      <c r="G287" s="50"/>
      <c r="H287" s="99"/>
      <c r="I287" s="10"/>
      <c r="J287" s="10"/>
      <c r="K287" s="113"/>
      <c r="L287" s="101"/>
      <c r="M287" s="98"/>
      <c r="O287" s="102"/>
      <c r="T287" s="9"/>
      <c r="V287" s="103"/>
      <c r="W287" s="9"/>
    </row>
    <row r="288" spans="2:23">
      <c r="B288" s="10"/>
      <c r="C288" s="18"/>
      <c r="D288" s="114"/>
      <c r="E288" s="115"/>
      <c r="F288" s="116"/>
      <c r="G288" s="50"/>
      <c r="H288" s="99"/>
      <c r="I288" s="10"/>
      <c r="J288" s="10"/>
      <c r="K288" s="113"/>
      <c r="L288" s="101"/>
      <c r="M288" s="98"/>
      <c r="O288" s="102"/>
      <c r="T288" s="9"/>
      <c r="V288" s="103"/>
      <c r="W288" s="9"/>
    </row>
    <row r="289" spans="2:23">
      <c r="B289" s="10"/>
      <c r="C289" s="18"/>
      <c r="D289" s="114"/>
      <c r="E289" s="115"/>
      <c r="F289" s="116"/>
      <c r="G289" s="50"/>
      <c r="H289" s="99"/>
      <c r="I289" s="10"/>
      <c r="J289" s="10"/>
      <c r="K289" s="113"/>
      <c r="L289" s="101"/>
      <c r="M289" s="98"/>
      <c r="O289" s="102"/>
      <c r="T289" s="9"/>
      <c r="V289" s="103"/>
      <c r="W289" s="9"/>
    </row>
    <row r="290" spans="2:23">
      <c r="B290" s="10"/>
      <c r="C290" s="18"/>
      <c r="D290" s="114"/>
      <c r="E290" s="115"/>
      <c r="F290" s="116"/>
      <c r="G290" s="50"/>
      <c r="H290" s="99"/>
      <c r="I290" s="10"/>
      <c r="J290" s="10"/>
      <c r="K290" s="113"/>
      <c r="L290" s="101"/>
      <c r="M290" s="98"/>
      <c r="O290" s="102"/>
      <c r="T290" s="9"/>
      <c r="V290" s="103"/>
      <c r="W290" s="9"/>
    </row>
    <row r="291" spans="2:23">
      <c r="B291" s="10"/>
      <c r="C291" s="18"/>
      <c r="D291" s="114"/>
      <c r="E291" s="115"/>
      <c r="F291" s="116"/>
      <c r="G291" s="50"/>
      <c r="H291" s="99"/>
      <c r="I291" s="10"/>
      <c r="J291" s="10"/>
      <c r="K291" s="113"/>
      <c r="L291" s="101"/>
      <c r="M291" s="98"/>
      <c r="O291" s="102"/>
      <c r="T291" s="9"/>
      <c r="V291" s="103"/>
      <c r="W291" s="9"/>
    </row>
    <row r="292" spans="2:23">
      <c r="B292" s="10"/>
      <c r="C292" s="18"/>
      <c r="D292" s="114"/>
      <c r="E292" s="115"/>
      <c r="F292" s="116"/>
      <c r="G292" s="50"/>
      <c r="H292" s="99"/>
      <c r="I292" s="10"/>
      <c r="J292" s="10"/>
      <c r="K292" s="113"/>
      <c r="L292" s="101"/>
      <c r="M292" s="98"/>
      <c r="O292" s="102"/>
      <c r="T292" s="9"/>
      <c r="V292" s="103"/>
      <c r="W292" s="9"/>
    </row>
    <row r="293" spans="2:23">
      <c r="B293" s="10"/>
      <c r="C293" s="18"/>
      <c r="D293" s="114"/>
      <c r="E293" s="115"/>
      <c r="F293" s="116"/>
      <c r="G293" s="50"/>
      <c r="H293" s="99"/>
      <c r="I293" s="10"/>
      <c r="J293" s="10"/>
      <c r="K293" s="113"/>
      <c r="L293" s="101"/>
      <c r="M293" s="98"/>
      <c r="O293" s="102"/>
      <c r="T293" s="9"/>
      <c r="V293" s="103"/>
      <c r="W293" s="9"/>
    </row>
    <row r="294" spans="2:23">
      <c r="B294" s="10"/>
      <c r="C294" s="18"/>
      <c r="D294" s="114"/>
      <c r="E294" s="115"/>
      <c r="F294" s="116"/>
      <c r="G294" s="50"/>
      <c r="H294" s="99"/>
      <c r="I294" s="10"/>
      <c r="J294" s="10"/>
      <c r="K294" s="113"/>
      <c r="L294" s="101"/>
      <c r="M294" s="98"/>
      <c r="O294" s="102"/>
      <c r="T294" s="9"/>
      <c r="V294" s="103"/>
      <c r="W294" s="9"/>
    </row>
    <row r="295" spans="2:23">
      <c r="B295" s="10"/>
      <c r="C295" s="18"/>
      <c r="D295" s="114"/>
      <c r="E295" s="115"/>
      <c r="F295" s="116"/>
      <c r="G295" s="50"/>
      <c r="H295" s="99"/>
      <c r="I295" s="10"/>
      <c r="J295" s="10"/>
      <c r="K295" s="113"/>
      <c r="L295" s="101"/>
      <c r="M295" s="98"/>
      <c r="O295" s="102"/>
      <c r="T295" s="9"/>
      <c r="V295" s="103"/>
      <c r="W295" s="9"/>
    </row>
    <row r="296" spans="2:23">
      <c r="B296" s="10"/>
      <c r="C296" s="18"/>
      <c r="D296" s="114"/>
      <c r="E296" s="115"/>
      <c r="F296" s="116"/>
      <c r="G296" s="50"/>
      <c r="H296" s="99"/>
      <c r="I296" s="10"/>
      <c r="J296" s="10"/>
      <c r="K296" s="113"/>
      <c r="L296" s="101"/>
      <c r="M296" s="98"/>
      <c r="O296" s="102"/>
      <c r="T296" s="9"/>
      <c r="V296" s="103"/>
      <c r="W296" s="9"/>
    </row>
    <row r="297" spans="2:23">
      <c r="B297" s="10"/>
      <c r="C297" s="18"/>
      <c r="D297" s="114"/>
      <c r="E297" s="115"/>
      <c r="F297" s="116"/>
      <c r="G297" s="50"/>
      <c r="H297" s="99"/>
      <c r="I297" s="10"/>
      <c r="J297" s="10"/>
      <c r="K297" s="113"/>
      <c r="L297" s="101"/>
      <c r="M297" s="98"/>
      <c r="O297" s="102"/>
      <c r="T297" s="9"/>
      <c r="V297" s="103"/>
      <c r="W297" s="9"/>
    </row>
    <row r="298" spans="2:23">
      <c r="B298" s="10"/>
      <c r="C298" s="18"/>
      <c r="D298" s="114"/>
      <c r="E298" s="115"/>
      <c r="F298" s="116"/>
      <c r="G298" s="50"/>
      <c r="H298" s="99"/>
      <c r="I298" s="10"/>
      <c r="J298" s="10"/>
      <c r="K298" s="113"/>
      <c r="L298" s="101"/>
      <c r="M298" s="98"/>
      <c r="O298" s="102"/>
      <c r="T298" s="9"/>
      <c r="V298" s="103"/>
      <c r="W298" s="9"/>
    </row>
    <row r="299" spans="2:23">
      <c r="B299" s="10"/>
      <c r="C299" s="18"/>
      <c r="D299" s="114"/>
      <c r="E299" s="115"/>
      <c r="F299" s="116"/>
      <c r="G299" s="50"/>
      <c r="H299" s="99"/>
      <c r="I299" s="10"/>
      <c r="J299" s="10"/>
      <c r="K299" s="113"/>
      <c r="L299" s="101"/>
      <c r="M299" s="98"/>
      <c r="O299" s="102"/>
      <c r="T299" s="9"/>
      <c r="V299" s="103"/>
      <c r="W299" s="9"/>
    </row>
    <row r="300" spans="2:23">
      <c r="B300" s="10"/>
      <c r="C300" s="18"/>
      <c r="D300" s="114"/>
      <c r="E300" s="115"/>
      <c r="F300" s="116"/>
      <c r="G300" s="50"/>
      <c r="H300" s="99"/>
      <c r="I300" s="10"/>
      <c r="J300" s="10"/>
      <c r="K300" s="113"/>
      <c r="L300" s="101"/>
      <c r="M300" s="98"/>
      <c r="O300" s="102"/>
      <c r="T300" s="9"/>
      <c r="V300" s="103"/>
      <c r="W300" s="9"/>
    </row>
    <row r="301" spans="2:23">
      <c r="B301" s="10"/>
      <c r="C301" s="18"/>
      <c r="D301" s="114"/>
      <c r="E301" s="115"/>
      <c r="F301" s="116"/>
      <c r="G301" s="50"/>
      <c r="H301" s="99"/>
      <c r="I301" s="10"/>
      <c r="J301" s="10"/>
      <c r="K301" s="113"/>
      <c r="L301" s="101"/>
      <c r="M301" s="98"/>
      <c r="O301" s="102"/>
      <c r="T301" s="9"/>
      <c r="V301" s="103"/>
      <c r="W301" s="9"/>
    </row>
    <row r="302" spans="2:23">
      <c r="B302" s="10"/>
      <c r="C302" s="18"/>
      <c r="D302" s="114"/>
      <c r="E302" s="115"/>
      <c r="F302" s="116"/>
      <c r="G302" s="50"/>
      <c r="H302" s="99"/>
      <c r="I302" s="10"/>
      <c r="J302" s="10"/>
      <c r="K302" s="113"/>
      <c r="L302" s="101"/>
      <c r="M302" s="98"/>
      <c r="O302" s="102"/>
      <c r="T302" s="9"/>
      <c r="V302" s="103"/>
      <c r="W302" s="9"/>
    </row>
    <row r="303" spans="2:23">
      <c r="B303" s="10"/>
      <c r="C303" s="18"/>
      <c r="D303" s="114"/>
      <c r="E303" s="115"/>
      <c r="F303" s="116"/>
      <c r="G303" s="50"/>
      <c r="H303" s="99"/>
      <c r="I303" s="10"/>
      <c r="J303" s="10"/>
      <c r="K303" s="113"/>
      <c r="L303" s="101"/>
      <c r="M303" s="98"/>
      <c r="O303" s="102"/>
      <c r="T303" s="9"/>
      <c r="V303" s="103"/>
      <c r="W303" s="9"/>
    </row>
    <row r="304" spans="2:23">
      <c r="B304" s="10"/>
      <c r="C304" s="18"/>
      <c r="D304" s="114"/>
      <c r="E304" s="115"/>
      <c r="F304" s="116"/>
      <c r="G304" s="50"/>
      <c r="H304" s="99"/>
      <c r="I304" s="10"/>
      <c r="J304" s="10"/>
      <c r="K304" s="113"/>
      <c r="L304" s="101"/>
      <c r="M304" s="98"/>
      <c r="O304" s="102"/>
      <c r="T304" s="9"/>
      <c r="V304" s="103"/>
      <c r="W304" s="9"/>
    </row>
    <row r="305" spans="2:23">
      <c r="B305" s="10"/>
      <c r="C305" s="18"/>
      <c r="D305" s="114"/>
      <c r="E305" s="115"/>
      <c r="F305" s="116"/>
      <c r="G305" s="50"/>
      <c r="H305" s="99"/>
      <c r="I305" s="10"/>
      <c r="J305" s="10"/>
      <c r="K305" s="113"/>
      <c r="L305" s="101"/>
      <c r="M305" s="98"/>
      <c r="O305" s="102"/>
      <c r="T305" s="9"/>
      <c r="V305" s="103"/>
      <c r="W305" s="9"/>
    </row>
    <row r="306" spans="2:23">
      <c r="B306" s="10"/>
      <c r="C306" s="18"/>
      <c r="D306" s="114"/>
      <c r="E306" s="115"/>
      <c r="F306" s="116"/>
      <c r="G306" s="50"/>
      <c r="H306" s="99"/>
      <c r="I306" s="10"/>
      <c r="J306" s="10"/>
      <c r="K306" s="113"/>
      <c r="L306" s="101"/>
      <c r="M306" s="98"/>
      <c r="O306" s="102"/>
      <c r="T306" s="9"/>
      <c r="V306" s="103"/>
      <c r="W306" s="9"/>
    </row>
    <row r="307" spans="2:23">
      <c r="B307" s="10"/>
      <c r="C307" s="18"/>
      <c r="D307" s="114"/>
      <c r="E307" s="115"/>
      <c r="F307" s="116"/>
      <c r="G307" s="50"/>
      <c r="H307" s="99"/>
      <c r="I307" s="10"/>
      <c r="J307" s="10"/>
      <c r="K307" s="113"/>
      <c r="L307" s="101"/>
      <c r="M307" s="98"/>
      <c r="O307" s="102"/>
      <c r="T307" s="9"/>
      <c r="V307" s="103"/>
      <c r="W307" s="9"/>
    </row>
    <row r="308" spans="2:23">
      <c r="B308" s="10"/>
      <c r="C308" s="18"/>
      <c r="D308" s="114"/>
      <c r="E308" s="115"/>
      <c r="F308" s="116"/>
      <c r="G308" s="50"/>
      <c r="H308" s="99"/>
      <c r="I308" s="10"/>
      <c r="J308" s="10"/>
      <c r="K308" s="113"/>
      <c r="L308" s="101"/>
      <c r="M308" s="98"/>
      <c r="O308" s="102"/>
      <c r="T308" s="9"/>
      <c r="V308" s="103"/>
      <c r="W308" s="9"/>
    </row>
    <row r="309" spans="2:23">
      <c r="B309" s="10"/>
      <c r="C309" s="18"/>
      <c r="D309" s="114"/>
      <c r="E309" s="115"/>
      <c r="F309" s="116"/>
      <c r="G309" s="50"/>
      <c r="H309" s="99"/>
      <c r="I309" s="10"/>
      <c r="J309" s="10"/>
      <c r="K309" s="113"/>
      <c r="L309" s="101"/>
      <c r="M309" s="98"/>
      <c r="O309" s="102"/>
      <c r="T309" s="9"/>
      <c r="V309" s="103"/>
      <c r="W309" s="9"/>
    </row>
    <row r="310" spans="2:23">
      <c r="B310" s="10"/>
      <c r="C310" s="18"/>
      <c r="D310" s="114"/>
      <c r="E310" s="115"/>
      <c r="F310" s="116"/>
      <c r="G310" s="50"/>
      <c r="H310" s="99"/>
      <c r="I310" s="10"/>
      <c r="J310" s="10"/>
      <c r="K310" s="113"/>
      <c r="L310" s="101"/>
      <c r="M310" s="98"/>
      <c r="O310" s="102"/>
      <c r="T310" s="9"/>
      <c r="V310" s="103"/>
      <c r="W310" s="9"/>
    </row>
    <row r="311" spans="2:23">
      <c r="B311" s="10"/>
      <c r="C311" s="18"/>
      <c r="D311" s="114"/>
      <c r="E311" s="115"/>
      <c r="F311" s="116"/>
      <c r="G311" s="50"/>
      <c r="H311" s="99"/>
      <c r="I311" s="10"/>
      <c r="J311" s="10"/>
      <c r="K311" s="113"/>
      <c r="L311" s="101"/>
      <c r="M311" s="98"/>
      <c r="O311" s="102"/>
      <c r="T311" s="9"/>
      <c r="V311" s="103"/>
      <c r="W311" s="9"/>
    </row>
    <row r="312" spans="2:23">
      <c r="B312" s="10"/>
      <c r="C312" s="18"/>
      <c r="D312" s="114"/>
      <c r="E312" s="115"/>
      <c r="F312" s="116"/>
      <c r="G312" s="50"/>
      <c r="H312" s="99"/>
      <c r="I312" s="10"/>
      <c r="J312" s="10"/>
      <c r="K312" s="113"/>
      <c r="L312" s="101"/>
      <c r="M312" s="98"/>
      <c r="O312" s="102"/>
      <c r="T312" s="9"/>
      <c r="V312" s="103"/>
      <c r="W312" s="9"/>
    </row>
    <row r="313" spans="2:23">
      <c r="B313" s="10"/>
      <c r="C313" s="18"/>
      <c r="D313" s="114"/>
      <c r="E313" s="115"/>
      <c r="F313" s="116"/>
      <c r="G313" s="50"/>
      <c r="H313" s="99"/>
      <c r="I313" s="10"/>
      <c r="J313" s="10"/>
      <c r="K313" s="113"/>
      <c r="L313" s="101"/>
      <c r="M313" s="98"/>
      <c r="O313" s="102"/>
      <c r="T313" s="9"/>
      <c r="V313" s="103"/>
      <c r="W313" s="9"/>
    </row>
    <row r="314" spans="2:23">
      <c r="B314" s="10"/>
      <c r="C314" s="18"/>
      <c r="D314" s="114"/>
      <c r="E314" s="115"/>
      <c r="F314" s="116"/>
      <c r="G314" s="50"/>
      <c r="H314" s="99"/>
      <c r="I314" s="10"/>
      <c r="J314" s="10"/>
      <c r="K314" s="113"/>
      <c r="L314" s="101"/>
      <c r="M314" s="98"/>
      <c r="O314" s="102"/>
      <c r="T314" s="9"/>
      <c r="V314" s="103"/>
      <c r="W314" s="9"/>
    </row>
    <row r="315" spans="2:23">
      <c r="B315" s="10"/>
      <c r="C315" s="18"/>
      <c r="D315" s="114"/>
      <c r="E315" s="115"/>
      <c r="F315" s="116"/>
      <c r="G315" s="50"/>
      <c r="H315" s="99"/>
      <c r="I315" s="10"/>
      <c r="J315" s="10"/>
      <c r="K315" s="113"/>
      <c r="L315" s="101"/>
      <c r="M315" s="98"/>
      <c r="O315" s="102"/>
      <c r="T315" s="9"/>
      <c r="V315" s="103"/>
      <c r="W315" s="9"/>
    </row>
    <row r="316" spans="2:23">
      <c r="B316" s="10"/>
      <c r="C316" s="18"/>
      <c r="D316" s="114"/>
      <c r="E316" s="115"/>
      <c r="F316" s="116"/>
      <c r="G316" s="50"/>
      <c r="H316" s="99"/>
      <c r="I316" s="10"/>
      <c r="J316" s="10"/>
      <c r="K316" s="113"/>
      <c r="L316" s="101"/>
      <c r="M316" s="98"/>
      <c r="O316" s="102"/>
      <c r="T316" s="9"/>
      <c r="V316" s="103"/>
      <c r="W316" s="9"/>
    </row>
    <row r="317" spans="2:23">
      <c r="B317" s="10"/>
      <c r="C317" s="18"/>
      <c r="D317" s="114"/>
      <c r="E317" s="115"/>
      <c r="F317" s="116"/>
      <c r="G317" s="50"/>
      <c r="H317" s="99"/>
      <c r="I317" s="10"/>
      <c r="J317" s="10"/>
      <c r="K317" s="113"/>
      <c r="L317" s="101"/>
      <c r="M317" s="98"/>
      <c r="O317" s="102"/>
      <c r="T317" s="9"/>
      <c r="V317" s="103"/>
      <c r="W317" s="9"/>
    </row>
    <row r="318" spans="2:23">
      <c r="B318" s="10"/>
      <c r="C318" s="18"/>
      <c r="D318" s="114"/>
      <c r="E318" s="115"/>
      <c r="F318" s="116"/>
      <c r="G318" s="50"/>
      <c r="H318" s="99"/>
      <c r="I318" s="10"/>
      <c r="J318" s="10"/>
      <c r="K318" s="113"/>
      <c r="L318" s="101"/>
      <c r="M318" s="98"/>
      <c r="O318" s="102"/>
      <c r="T318" s="9"/>
      <c r="V318" s="103"/>
      <c r="W318" s="9"/>
    </row>
    <row r="319" spans="2:23">
      <c r="B319" s="10"/>
      <c r="C319" s="18"/>
      <c r="D319" s="114"/>
      <c r="E319" s="115"/>
      <c r="F319" s="116"/>
      <c r="G319" s="50"/>
      <c r="H319" s="99"/>
      <c r="I319" s="10"/>
      <c r="J319" s="10"/>
      <c r="K319" s="113"/>
      <c r="L319" s="101"/>
      <c r="M319" s="98"/>
      <c r="O319" s="102"/>
      <c r="T319" s="9"/>
      <c r="V319" s="103"/>
      <c r="W319" s="9"/>
    </row>
    <row r="320" spans="2:23">
      <c r="B320" s="10"/>
      <c r="C320" s="18"/>
      <c r="D320" s="114"/>
      <c r="E320" s="115"/>
      <c r="F320" s="116"/>
      <c r="G320" s="50"/>
      <c r="H320" s="99"/>
      <c r="I320" s="10"/>
      <c r="J320" s="10"/>
      <c r="K320" s="113"/>
      <c r="L320" s="101"/>
      <c r="M320" s="98"/>
      <c r="O320" s="102"/>
      <c r="T320" s="9"/>
      <c r="V320" s="103"/>
      <c r="W320" s="9"/>
    </row>
    <row r="321" spans="2:23">
      <c r="B321" s="10"/>
      <c r="C321" s="18"/>
      <c r="D321" s="114"/>
      <c r="E321" s="115"/>
      <c r="F321" s="116"/>
      <c r="G321" s="50"/>
      <c r="H321" s="99"/>
      <c r="I321" s="10"/>
      <c r="J321" s="10"/>
      <c r="K321" s="113"/>
      <c r="L321" s="101"/>
      <c r="M321" s="98"/>
      <c r="O321" s="102"/>
      <c r="T321" s="9"/>
      <c r="V321" s="103"/>
      <c r="W321" s="9"/>
    </row>
    <row r="322" spans="2:23">
      <c r="B322" s="10"/>
      <c r="C322" s="18"/>
      <c r="D322" s="114"/>
      <c r="E322" s="115"/>
      <c r="F322" s="116"/>
      <c r="G322" s="50"/>
      <c r="H322" s="99"/>
      <c r="I322" s="10"/>
      <c r="J322" s="10"/>
      <c r="K322" s="113"/>
      <c r="L322" s="101"/>
      <c r="M322" s="98"/>
      <c r="O322" s="102"/>
      <c r="T322" s="9"/>
      <c r="V322" s="103"/>
      <c r="W322" s="9"/>
    </row>
    <row r="323" spans="2:23">
      <c r="B323" s="10"/>
      <c r="C323" s="18"/>
      <c r="D323" s="114"/>
      <c r="E323" s="115"/>
      <c r="F323" s="116"/>
      <c r="G323" s="50"/>
      <c r="H323" s="99"/>
      <c r="I323" s="10"/>
      <c r="J323" s="10"/>
      <c r="K323" s="113"/>
      <c r="L323" s="101"/>
      <c r="M323" s="98"/>
      <c r="O323" s="102"/>
      <c r="T323" s="9"/>
      <c r="V323" s="103"/>
      <c r="W323" s="9"/>
    </row>
    <row r="324" spans="2:23">
      <c r="B324" s="10"/>
      <c r="C324" s="18"/>
      <c r="D324" s="114"/>
      <c r="E324" s="115"/>
      <c r="F324" s="116"/>
      <c r="G324" s="50"/>
      <c r="H324" s="99"/>
      <c r="I324" s="10"/>
      <c r="J324" s="10"/>
      <c r="K324" s="113"/>
      <c r="L324" s="101"/>
      <c r="M324" s="98"/>
      <c r="O324" s="102"/>
      <c r="T324" s="9"/>
      <c r="V324" s="103"/>
      <c r="W324" s="9"/>
    </row>
    <row r="325" spans="2:23">
      <c r="B325" s="10"/>
      <c r="C325" s="18"/>
      <c r="D325" s="114"/>
      <c r="E325" s="115"/>
      <c r="F325" s="116"/>
      <c r="G325" s="50"/>
      <c r="H325" s="99"/>
      <c r="I325" s="10"/>
      <c r="J325" s="10"/>
      <c r="K325" s="113"/>
      <c r="L325" s="101"/>
      <c r="M325" s="98"/>
      <c r="O325" s="102"/>
      <c r="T325" s="9"/>
      <c r="V325" s="103"/>
      <c r="W325" s="9"/>
    </row>
    <row r="326" spans="2:23">
      <c r="B326" s="10"/>
      <c r="C326" s="18"/>
      <c r="D326" s="114"/>
      <c r="E326" s="115"/>
      <c r="F326" s="116"/>
      <c r="G326" s="50"/>
      <c r="H326" s="99"/>
      <c r="I326" s="10"/>
      <c r="J326" s="10"/>
      <c r="K326" s="113"/>
      <c r="L326" s="101"/>
      <c r="M326" s="98"/>
      <c r="O326" s="102"/>
      <c r="T326" s="9"/>
      <c r="V326" s="103"/>
      <c r="W326" s="9"/>
    </row>
    <row r="327" spans="2:23">
      <c r="B327" s="10"/>
      <c r="C327" s="18"/>
      <c r="D327" s="114"/>
      <c r="E327" s="115"/>
      <c r="F327" s="116"/>
      <c r="G327" s="50"/>
      <c r="H327" s="99"/>
      <c r="I327" s="10"/>
      <c r="J327" s="10"/>
      <c r="K327" s="113"/>
      <c r="L327" s="101"/>
      <c r="M327" s="98"/>
      <c r="O327" s="102"/>
      <c r="T327" s="9"/>
      <c r="V327" s="103"/>
      <c r="W327" s="9"/>
    </row>
    <row r="328" spans="2:23">
      <c r="B328" s="10"/>
      <c r="C328" s="18"/>
      <c r="D328" s="114"/>
      <c r="E328" s="115"/>
      <c r="F328" s="116"/>
      <c r="G328" s="50"/>
      <c r="H328" s="99"/>
      <c r="I328" s="10"/>
      <c r="J328" s="10"/>
      <c r="K328" s="113"/>
      <c r="L328" s="101"/>
      <c r="M328" s="98"/>
      <c r="O328" s="102"/>
      <c r="T328" s="9"/>
      <c r="V328" s="103"/>
      <c r="W328" s="9"/>
    </row>
    <row r="329" spans="2:23">
      <c r="B329" s="10"/>
      <c r="C329" s="18"/>
      <c r="D329" s="114"/>
      <c r="E329" s="115"/>
      <c r="F329" s="116"/>
      <c r="G329" s="50"/>
      <c r="H329" s="99"/>
      <c r="I329" s="10"/>
      <c r="J329" s="10"/>
      <c r="K329" s="113"/>
      <c r="L329" s="101"/>
      <c r="M329" s="98"/>
      <c r="O329" s="102"/>
      <c r="T329" s="9"/>
      <c r="V329" s="103"/>
      <c r="W329" s="9"/>
    </row>
    <row r="330" spans="2:23">
      <c r="B330" s="10"/>
      <c r="C330" s="18"/>
      <c r="D330" s="114"/>
      <c r="E330" s="115"/>
      <c r="F330" s="116"/>
      <c r="G330" s="50"/>
      <c r="H330" s="99"/>
      <c r="I330" s="10"/>
      <c r="J330" s="10"/>
      <c r="K330" s="113"/>
      <c r="L330" s="101"/>
      <c r="M330" s="98"/>
      <c r="O330" s="102"/>
      <c r="T330" s="9"/>
      <c r="V330" s="103"/>
      <c r="W330" s="9"/>
    </row>
    <row r="331" spans="2:23">
      <c r="B331" s="10"/>
      <c r="C331" s="18"/>
      <c r="D331" s="114"/>
      <c r="E331" s="115"/>
      <c r="F331" s="116"/>
      <c r="G331" s="50"/>
      <c r="H331" s="99"/>
      <c r="I331" s="10"/>
      <c r="J331" s="10"/>
      <c r="K331" s="113"/>
      <c r="L331" s="101"/>
      <c r="M331" s="98"/>
      <c r="O331" s="102"/>
      <c r="T331" s="9"/>
      <c r="V331" s="103"/>
      <c r="W331" s="9"/>
    </row>
    <row r="332" spans="2:23">
      <c r="B332" s="10"/>
      <c r="C332" s="18"/>
      <c r="D332" s="114"/>
      <c r="E332" s="115"/>
      <c r="F332" s="116"/>
      <c r="G332" s="50"/>
      <c r="H332" s="99"/>
      <c r="I332" s="10"/>
      <c r="J332" s="10"/>
      <c r="K332" s="113"/>
      <c r="L332" s="101"/>
      <c r="M332" s="98"/>
      <c r="O332" s="102"/>
      <c r="T332" s="9"/>
      <c r="V332" s="103"/>
      <c r="W332" s="9"/>
    </row>
    <row r="333" spans="2:23">
      <c r="B333" s="10"/>
      <c r="C333" s="18"/>
      <c r="D333" s="114"/>
      <c r="E333" s="115"/>
      <c r="F333" s="116"/>
      <c r="G333" s="50"/>
      <c r="H333" s="99"/>
      <c r="I333" s="10"/>
      <c r="J333" s="10"/>
      <c r="K333" s="113"/>
      <c r="L333" s="101"/>
      <c r="M333" s="98"/>
      <c r="O333" s="102"/>
      <c r="T333" s="9"/>
      <c r="V333" s="103"/>
      <c r="W333" s="9"/>
    </row>
    <row r="334" spans="2:23">
      <c r="B334" s="10"/>
      <c r="C334" s="18"/>
      <c r="D334" s="114"/>
      <c r="E334" s="115"/>
      <c r="F334" s="116"/>
      <c r="G334" s="50"/>
      <c r="H334" s="99"/>
      <c r="I334" s="10"/>
      <c r="J334" s="10"/>
      <c r="K334" s="113"/>
      <c r="L334" s="101"/>
      <c r="M334" s="98"/>
      <c r="O334" s="102"/>
      <c r="T334" s="9"/>
      <c r="V334" s="103"/>
      <c r="W334" s="9"/>
    </row>
    <row r="335" spans="2:23">
      <c r="B335" s="10"/>
      <c r="C335" s="18"/>
      <c r="D335" s="114"/>
      <c r="E335" s="115"/>
      <c r="F335" s="116"/>
      <c r="G335" s="50"/>
      <c r="H335" s="99"/>
      <c r="I335" s="10"/>
      <c r="J335" s="10"/>
      <c r="K335" s="113"/>
      <c r="L335" s="101"/>
      <c r="M335" s="98"/>
      <c r="O335" s="102"/>
      <c r="T335" s="9"/>
      <c r="V335" s="103"/>
      <c r="W335" s="9"/>
    </row>
    <row r="336" spans="2:23">
      <c r="B336" s="10"/>
      <c r="C336" s="18"/>
      <c r="D336" s="114"/>
      <c r="E336" s="115"/>
      <c r="F336" s="116"/>
      <c r="G336" s="50"/>
      <c r="H336" s="99"/>
      <c r="I336" s="10"/>
      <c r="J336" s="10"/>
      <c r="K336" s="113"/>
      <c r="L336" s="101"/>
      <c r="M336" s="98"/>
      <c r="O336" s="102"/>
      <c r="T336" s="9"/>
      <c r="V336" s="103"/>
      <c r="W336" s="9"/>
    </row>
    <row r="337" spans="2:23">
      <c r="B337" s="10"/>
      <c r="C337" s="18"/>
      <c r="D337" s="114"/>
      <c r="E337" s="115"/>
      <c r="F337" s="116"/>
      <c r="G337" s="50"/>
      <c r="H337" s="99"/>
      <c r="I337" s="10"/>
      <c r="J337" s="10"/>
      <c r="K337" s="113"/>
      <c r="L337" s="101"/>
      <c r="M337" s="98"/>
      <c r="O337" s="102"/>
      <c r="T337" s="9"/>
      <c r="V337" s="103"/>
      <c r="W337" s="9"/>
    </row>
    <row r="338" spans="2:23">
      <c r="B338" s="10"/>
      <c r="C338" s="18"/>
      <c r="D338" s="114"/>
      <c r="E338" s="115"/>
      <c r="F338" s="116"/>
      <c r="G338" s="50"/>
      <c r="H338" s="99"/>
      <c r="I338" s="10"/>
      <c r="J338" s="10"/>
      <c r="K338" s="113"/>
      <c r="L338" s="101"/>
      <c r="M338" s="98"/>
      <c r="O338" s="102"/>
      <c r="T338" s="9"/>
      <c r="V338" s="103"/>
      <c r="W338" s="9"/>
    </row>
    <row r="339" spans="2:23">
      <c r="B339" s="10"/>
      <c r="C339" s="18"/>
      <c r="D339" s="114"/>
      <c r="E339" s="115"/>
      <c r="F339" s="116"/>
      <c r="G339" s="50"/>
      <c r="H339" s="99"/>
      <c r="I339" s="10"/>
      <c r="J339" s="10"/>
      <c r="K339" s="113"/>
      <c r="L339" s="101"/>
      <c r="M339" s="98"/>
      <c r="O339" s="102"/>
      <c r="T339" s="9"/>
      <c r="V339" s="103"/>
      <c r="W339" s="9"/>
    </row>
    <row r="340" spans="2:23">
      <c r="B340" s="10"/>
      <c r="C340" s="18"/>
      <c r="D340" s="114"/>
      <c r="E340" s="115"/>
      <c r="F340" s="116"/>
      <c r="G340" s="50"/>
      <c r="H340" s="99"/>
      <c r="I340" s="10"/>
      <c r="J340" s="10"/>
      <c r="K340" s="113"/>
      <c r="L340" s="101"/>
      <c r="M340" s="98"/>
      <c r="O340" s="102"/>
      <c r="T340" s="9"/>
      <c r="V340" s="103"/>
      <c r="W340" s="9"/>
    </row>
    <row r="341" spans="2:23">
      <c r="B341" s="10"/>
      <c r="C341" s="18"/>
      <c r="D341" s="114"/>
      <c r="E341" s="115"/>
      <c r="F341" s="116"/>
      <c r="G341" s="50"/>
      <c r="H341" s="99"/>
      <c r="I341" s="10"/>
      <c r="J341" s="10"/>
      <c r="K341" s="113"/>
      <c r="L341" s="101"/>
      <c r="M341" s="98"/>
      <c r="O341" s="102"/>
      <c r="T341" s="9"/>
      <c r="V341" s="103"/>
      <c r="W341" s="9"/>
    </row>
    <row r="342" spans="2:23">
      <c r="B342" s="10"/>
      <c r="C342" s="18"/>
      <c r="D342" s="114"/>
      <c r="E342" s="115"/>
      <c r="F342" s="116"/>
      <c r="G342" s="50"/>
      <c r="H342" s="99"/>
      <c r="I342" s="10"/>
      <c r="J342" s="10"/>
      <c r="K342" s="113"/>
      <c r="L342" s="101"/>
      <c r="M342" s="98"/>
      <c r="O342" s="102"/>
      <c r="T342" s="9"/>
      <c r="V342" s="103"/>
      <c r="W342" s="9"/>
    </row>
    <row r="343" spans="2:23">
      <c r="B343" s="10"/>
      <c r="C343" s="18"/>
      <c r="D343" s="114"/>
      <c r="E343" s="115"/>
      <c r="F343" s="116"/>
      <c r="G343" s="50"/>
      <c r="H343" s="99"/>
      <c r="I343" s="10"/>
      <c r="J343" s="10"/>
      <c r="K343" s="113"/>
      <c r="L343" s="101"/>
      <c r="M343" s="98"/>
      <c r="O343" s="102"/>
      <c r="T343" s="9"/>
      <c r="V343" s="103"/>
      <c r="W343" s="9"/>
    </row>
    <row r="344" spans="2:23">
      <c r="B344" s="10"/>
      <c r="C344" s="18"/>
      <c r="D344" s="114"/>
      <c r="E344" s="115"/>
      <c r="F344" s="116"/>
      <c r="G344" s="50"/>
      <c r="H344" s="99"/>
      <c r="I344" s="10"/>
      <c r="J344" s="10"/>
      <c r="K344" s="113"/>
      <c r="L344" s="101"/>
      <c r="M344" s="98"/>
      <c r="O344" s="102"/>
      <c r="T344" s="9"/>
      <c r="V344" s="103"/>
      <c r="W344" s="9"/>
    </row>
    <row r="345" spans="2:23">
      <c r="B345" s="10"/>
      <c r="C345" s="18"/>
      <c r="D345" s="114"/>
      <c r="E345" s="115"/>
      <c r="F345" s="116"/>
      <c r="G345" s="50"/>
      <c r="H345" s="99"/>
      <c r="I345" s="10"/>
      <c r="J345" s="10"/>
      <c r="K345" s="113"/>
      <c r="L345" s="101"/>
      <c r="M345" s="98"/>
      <c r="O345" s="102"/>
      <c r="T345" s="9"/>
      <c r="V345" s="103"/>
      <c r="W345" s="9"/>
    </row>
    <row r="346" spans="2:23">
      <c r="B346" s="10"/>
      <c r="C346" s="18"/>
      <c r="D346" s="114"/>
      <c r="E346" s="115"/>
      <c r="F346" s="116"/>
      <c r="G346" s="50"/>
      <c r="H346" s="99"/>
      <c r="I346" s="10"/>
      <c r="J346" s="10"/>
      <c r="K346" s="113"/>
      <c r="L346" s="101"/>
      <c r="M346" s="98"/>
      <c r="O346" s="102"/>
      <c r="T346" s="9"/>
      <c r="V346" s="103"/>
      <c r="W346" s="9"/>
    </row>
    <row r="347" spans="2:23">
      <c r="B347" s="10"/>
      <c r="C347" s="18"/>
      <c r="D347" s="114"/>
      <c r="E347" s="115"/>
      <c r="F347" s="116"/>
      <c r="G347" s="50"/>
      <c r="H347" s="99"/>
      <c r="I347" s="10"/>
      <c r="J347" s="10"/>
      <c r="K347" s="113"/>
      <c r="L347" s="101"/>
      <c r="M347" s="98"/>
      <c r="O347" s="102"/>
      <c r="T347" s="9"/>
      <c r="V347" s="103"/>
      <c r="W347" s="9"/>
    </row>
    <row r="348" spans="2:23">
      <c r="B348" s="10"/>
      <c r="C348" s="18"/>
      <c r="D348" s="114"/>
      <c r="E348" s="115"/>
      <c r="F348" s="116"/>
      <c r="G348" s="50"/>
      <c r="H348" s="99"/>
      <c r="I348" s="10"/>
      <c r="J348" s="10"/>
      <c r="K348" s="113"/>
      <c r="L348" s="101"/>
      <c r="M348" s="98"/>
      <c r="O348" s="102"/>
      <c r="T348" s="9"/>
      <c r="V348" s="103"/>
      <c r="W348" s="9"/>
    </row>
    <row r="349" spans="2:23">
      <c r="B349" s="10"/>
      <c r="C349" s="18"/>
      <c r="D349" s="114"/>
      <c r="E349" s="115"/>
      <c r="F349" s="116"/>
      <c r="G349" s="50"/>
      <c r="H349" s="99"/>
      <c r="I349" s="10"/>
      <c r="J349" s="10"/>
      <c r="K349" s="113"/>
      <c r="L349" s="101"/>
      <c r="M349" s="98"/>
      <c r="O349" s="102"/>
      <c r="T349" s="9"/>
      <c r="V349" s="103"/>
      <c r="W349" s="9"/>
    </row>
    <row r="350" spans="2:23">
      <c r="B350" s="10"/>
      <c r="C350" s="18"/>
      <c r="D350" s="114"/>
      <c r="E350" s="115"/>
      <c r="F350" s="116"/>
      <c r="G350" s="50"/>
      <c r="H350" s="99"/>
      <c r="I350" s="10"/>
      <c r="J350" s="10"/>
      <c r="K350" s="113"/>
      <c r="L350" s="101"/>
      <c r="M350" s="98"/>
      <c r="O350" s="102"/>
      <c r="T350" s="9"/>
      <c r="V350" s="103"/>
      <c r="W350" s="9"/>
    </row>
    <row r="351" spans="2:23">
      <c r="B351" s="10"/>
      <c r="C351" s="18"/>
      <c r="D351" s="114"/>
      <c r="E351" s="115"/>
      <c r="F351" s="116"/>
      <c r="G351" s="50"/>
      <c r="H351" s="99"/>
      <c r="I351" s="10"/>
      <c r="J351" s="10"/>
      <c r="K351" s="113"/>
      <c r="L351" s="101"/>
      <c r="M351" s="98"/>
      <c r="O351" s="102"/>
      <c r="T351" s="9"/>
      <c r="V351" s="103"/>
      <c r="W351" s="9"/>
    </row>
    <row r="352" spans="2:23">
      <c r="B352" s="10"/>
      <c r="C352" s="18"/>
      <c r="D352" s="114"/>
      <c r="E352" s="115"/>
      <c r="F352" s="116"/>
      <c r="G352" s="50"/>
      <c r="H352" s="99"/>
      <c r="I352" s="10"/>
      <c r="J352" s="10"/>
      <c r="K352" s="113"/>
      <c r="L352" s="101"/>
      <c r="M352" s="98"/>
      <c r="O352" s="102"/>
      <c r="T352" s="9"/>
      <c r="V352" s="103"/>
      <c r="W352" s="9"/>
    </row>
    <row r="353" spans="2:23">
      <c r="B353" s="10"/>
      <c r="C353" s="18"/>
      <c r="D353" s="114"/>
      <c r="E353" s="115"/>
      <c r="F353" s="116"/>
      <c r="G353" s="50"/>
      <c r="H353" s="99"/>
      <c r="I353" s="10"/>
      <c r="J353" s="10"/>
      <c r="K353" s="113"/>
      <c r="L353" s="101"/>
      <c r="M353" s="98"/>
      <c r="O353" s="102"/>
      <c r="T353" s="9"/>
      <c r="V353" s="103"/>
      <c r="W353" s="9"/>
    </row>
    <row r="354" spans="2:23">
      <c r="B354" s="10"/>
      <c r="C354" s="18"/>
      <c r="D354" s="114"/>
      <c r="E354" s="115"/>
      <c r="F354" s="116"/>
      <c r="G354" s="50"/>
      <c r="H354" s="99"/>
      <c r="I354" s="10"/>
      <c r="J354" s="10"/>
      <c r="K354" s="113"/>
      <c r="L354" s="101"/>
      <c r="M354" s="98"/>
      <c r="O354" s="102"/>
      <c r="T354" s="9"/>
      <c r="V354" s="103"/>
      <c r="W354" s="9"/>
    </row>
    <row r="355" spans="2:23">
      <c r="B355" s="10"/>
      <c r="C355" s="18"/>
      <c r="D355" s="114"/>
      <c r="E355" s="115"/>
      <c r="F355" s="116"/>
      <c r="G355" s="50"/>
      <c r="H355" s="99"/>
      <c r="I355" s="10"/>
      <c r="J355" s="10"/>
      <c r="K355" s="113"/>
      <c r="L355" s="101"/>
      <c r="M355" s="98"/>
      <c r="O355" s="102"/>
      <c r="T355" s="9"/>
      <c r="V355" s="103"/>
      <c r="W355" s="9"/>
    </row>
    <row r="356" spans="2:23">
      <c r="B356" s="10"/>
      <c r="C356" s="18"/>
      <c r="D356" s="114"/>
      <c r="E356" s="115"/>
      <c r="F356" s="116"/>
      <c r="G356" s="50"/>
      <c r="H356" s="99"/>
      <c r="I356" s="10"/>
      <c r="J356" s="10"/>
      <c r="K356" s="113"/>
      <c r="L356" s="101"/>
      <c r="M356" s="98"/>
      <c r="O356" s="102"/>
      <c r="T356" s="9"/>
      <c r="V356" s="103"/>
      <c r="W356" s="9"/>
    </row>
    <row r="357" spans="2:23">
      <c r="B357" s="10"/>
      <c r="C357" s="18"/>
      <c r="D357" s="114"/>
      <c r="E357" s="115"/>
      <c r="F357" s="116"/>
      <c r="G357" s="50"/>
      <c r="H357" s="99"/>
      <c r="I357" s="10"/>
      <c r="J357" s="10"/>
      <c r="K357" s="113"/>
      <c r="L357" s="101"/>
      <c r="M357" s="98"/>
      <c r="O357" s="102"/>
      <c r="T357" s="9"/>
      <c r="V357" s="103"/>
      <c r="W357" s="9"/>
    </row>
    <row r="358" spans="2:23">
      <c r="B358" s="10"/>
      <c r="C358" s="18"/>
      <c r="D358" s="114"/>
      <c r="E358" s="115"/>
      <c r="F358" s="116"/>
      <c r="G358" s="50"/>
      <c r="H358" s="99"/>
      <c r="I358" s="10"/>
      <c r="J358" s="10"/>
      <c r="K358" s="113"/>
      <c r="L358" s="101"/>
      <c r="M358" s="98"/>
      <c r="O358" s="102"/>
      <c r="T358" s="9"/>
      <c r="V358" s="103"/>
      <c r="W358" s="9"/>
    </row>
    <row r="359" spans="2:23">
      <c r="B359" s="10"/>
      <c r="C359" s="18"/>
      <c r="D359" s="114"/>
      <c r="E359" s="115"/>
      <c r="F359" s="116"/>
      <c r="G359" s="50"/>
      <c r="H359" s="99"/>
      <c r="I359" s="10"/>
      <c r="J359" s="10"/>
      <c r="K359" s="113"/>
      <c r="L359" s="101"/>
      <c r="M359" s="98"/>
      <c r="O359" s="102"/>
      <c r="T359" s="9"/>
      <c r="V359" s="103"/>
      <c r="W359" s="9"/>
    </row>
    <row r="360" spans="2:23">
      <c r="B360" s="10"/>
      <c r="C360" s="18"/>
      <c r="D360" s="114"/>
      <c r="E360" s="115"/>
      <c r="F360" s="116"/>
      <c r="G360" s="50"/>
      <c r="H360" s="99"/>
      <c r="I360" s="10"/>
      <c r="J360" s="10"/>
      <c r="K360" s="113"/>
      <c r="L360" s="101"/>
      <c r="M360" s="98"/>
      <c r="O360" s="102"/>
      <c r="T360" s="9"/>
      <c r="V360" s="103"/>
      <c r="W360" s="9"/>
    </row>
    <row r="361" spans="2:23">
      <c r="B361" s="10"/>
      <c r="C361" s="18"/>
      <c r="D361" s="114"/>
      <c r="E361" s="115"/>
      <c r="F361" s="116"/>
      <c r="G361" s="50"/>
      <c r="H361" s="99"/>
      <c r="I361" s="10"/>
      <c r="J361" s="10"/>
      <c r="K361" s="113"/>
      <c r="L361" s="101"/>
      <c r="M361" s="98"/>
      <c r="O361" s="102"/>
      <c r="T361" s="9"/>
      <c r="V361" s="103"/>
      <c r="W361" s="9"/>
    </row>
    <row r="362" spans="2:23">
      <c r="B362" s="10"/>
      <c r="C362" s="18"/>
      <c r="D362" s="114"/>
      <c r="E362" s="115"/>
      <c r="F362" s="116"/>
      <c r="G362" s="50"/>
      <c r="H362" s="99"/>
      <c r="I362" s="10"/>
      <c r="J362" s="10"/>
      <c r="K362" s="113"/>
      <c r="L362" s="101"/>
      <c r="M362" s="98"/>
      <c r="O362" s="102"/>
      <c r="T362" s="9"/>
      <c r="V362" s="103"/>
      <c r="W362" s="9"/>
    </row>
    <row r="363" spans="2:23">
      <c r="B363" s="10"/>
      <c r="C363" s="18"/>
      <c r="D363" s="114"/>
      <c r="E363" s="115"/>
      <c r="F363" s="116"/>
      <c r="G363" s="50"/>
      <c r="H363" s="99"/>
      <c r="I363" s="10"/>
      <c r="J363" s="10"/>
      <c r="K363" s="113"/>
      <c r="L363" s="101"/>
      <c r="M363" s="98"/>
      <c r="O363" s="102"/>
      <c r="T363" s="9"/>
      <c r="V363" s="103"/>
      <c r="W363" s="9"/>
    </row>
    <row r="364" spans="2:23">
      <c r="B364" s="10"/>
      <c r="C364" s="18"/>
      <c r="D364" s="114"/>
      <c r="E364" s="115"/>
      <c r="F364" s="116"/>
      <c r="G364" s="50"/>
      <c r="H364" s="99"/>
      <c r="I364" s="10"/>
      <c r="J364" s="10"/>
      <c r="K364" s="113"/>
      <c r="L364" s="101"/>
      <c r="M364" s="98"/>
      <c r="O364" s="102"/>
      <c r="T364" s="9"/>
      <c r="V364" s="103"/>
      <c r="W364" s="9"/>
    </row>
    <row r="365" spans="2:23">
      <c r="B365" s="10"/>
      <c r="C365" s="18"/>
      <c r="D365" s="114"/>
      <c r="E365" s="115"/>
      <c r="F365" s="116"/>
      <c r="G365" s="50"/>
      <c r="H365" s="99"/>
      <c r="I365" s="10"/>
      <c r="J365" s="10"/>
      <c r="K365" s="113"/>
      <c r="L365" s="101"/>
      <c r="M365" s="98"/>
      <c r="O365" s="102"/>
      <c r="T365" s="9"/>
      <c r="V365" s="103"/>
      <c r="W365" s="9"/>
    </row>
    <row r="366" spans="2:23">
      <c r="B366" s="10"/>
      <c r="C366" s="18"/>
      <c r="D366" s="114"/>
      <c r="E366" s="115"/>
      <c r="F366" s="116"/>
      <c r="G366" s="50"/>
      <c r="H366" s="99"/>
      <c r="I366" s="10"/>
      <c r="J366" s="10"/>
      <c r="K366" s="113"/>
      <c r="L366" s="101"/>
      <c r="M366" s="98"/>
      <c r="O366" s="102"/>
      <c r="T366" s="9"/>
      <c r="V366" s="103"/>
      <c r="W366" s="9"/>
    </row>
    <row r="367" spans="2:23">
      <c r="B367" s="10"/>
      <c r="C367" s="18"/>
      <c r="D367" s="114"/>
      <c r="E367" s="115"/>
      <c r="F367" s="116"/>
      <c r="G367" s="50"/>
      <c r="H367" s="99"/>
      <c r="I367" s="10"/>
      <c r="J367" s="10"/>
      <c r="K367" s="113"/>
      <c r="L367" s="101"/>
      <c r="M367" s="98"/>
      <c r="O367" s="102"/>
      <c r="T367" s="9"/>
      <c r="V367" s="103"/>
      <c r="W367" s="9"/>
    </row>
    <row r="368" spans="2:23">
      <c r="B368" s="10"/>
      <c r="C368" s="18"/>
      <c r="D368" s="114"/>
      <c r="E368" s="115"/>
      <c r="F368" s="116"/>
      <c r="G368" s="50"/>
      <c r="H368" s="99"/>
      <c r="I368" s="10"/>
      <c r="J368" s="10"/>
      <c r="K368" s="113"/>
      <c r="L368" s="101"/>
      <c r="M368" s="98"/>
      <c r="O368" s="102"/>
      <c r="T368" s="9"/>
      <c r="V368" s="103"/>
      <c r="W368" s="9"/>
    </row>
    <row r="369" spans="2:23">
      <c r="B369" s="10"/>
      <c r="C369" s="18"/>
      <c r="D369" s="114"/>
      <c r="E369" s="115"/>
      <c r="F369" s="116"/>
      <c r="G369" s="50"/>
      <c r="H369" s="99"/>
      <c r="I369" s="10"/>
      <c r="J369" s="10"/>
      <c r="K369" s="113"/>
      <c r="L369" s="101"/>
      <c r="M369" s="98"/>
      <c r="O369" s="102"/>
      <c r="T369" s="9"/>
      <c r="V369" s="103"/>
      <c r="W369" s="9"/>
    </row>
    <row r="370" spans="2:23">
      <c r="B370" s="10"/>
      <c r="C370" s="18"/>
      <c r="D370" s="114"/>
      <c r="E370" s="115"/>
      <c r="F370" s="116"/>
      <c r="G370" s="50"/>
      <c r="H370" s="99"/>
      <c r="I370" s="10"/>
      <c r="J370" s="10"/>
      <c r="K370" s="113"/>
      <c r="L370" s="101"/>
      <c r="M370" s="98"/>
      <c r="O370" s="102"/>
      <c r="T370" s="9"/>
      <c r="V370" s="103"/>
      <c r="W370" s="9"/>
    </row>
    <row r="371" spans="2:23">
      <c r="B371" s="10"/>
      <c r="C371" s="18"/>
      <c r="D371" s="114"/>
      <c r="E371" s="115"/>
      <c r="F371" s="116"/>
      <c r="G371" s="50"/>
      <c r="H371" s="99"/>
      <c r="I371" s="10"/>
      <c r="J371" s="10"/>
      <c r="K371" s="113"/>
      <c r="L371" s="101"/>
      <c r="M371" s="98"/>
      <c r="O371" s="102"/>
      <c r="T371" s="9"/>
      <c r="V371" s="103"/>
      <c r="W371" s="9"/>
    </row>
    <row r="372" spans="2:23">
      <c r="B372" s="10"/>
      <c r="C372" s="18"/>
      <c r="D372" s="114"/>
      <c r="E372" s="115"/>
      <c r="F372" s="116"/>
      <c r="G372" s="50"/>
      <c r="H372" s="99"/>
      <c r="I372" s="10"/>
      <c r="J372" s="10"/>
      <c r="K372" s="113"/>
      <c r="L372" s="101"/>
      <c r="M372" s="98"/>
      <c r="O372" s="102"/>
      <c r="T372" s="9"/>
      <c r="V372" s="103"/>
      <c r="W372" s="9"/>
    </row>
    <row r="373" spans="2:23">
      <c r="B373" s="10"/>
      <c r="C373" s="18"/>
      <c r="D373" s="114"/>
      <c r="E373" s="115"/>
      <c r="F373" s="116"/>
      <c r="G373" s="50"/>
      <c r="H373" s="99"/>
      <c r="I373" s="10"/>
      <c r="J373" s="10"/>
      <c r="K373" s="113"/>
      <c r="L373" s="101"/>
      <c r="M373" s="98"/>
      <c r="O373" s="102"/>
      <c r="T373" s="9"/>
      <c r="V373" s="103"/>
      <c r="W373" s="9"/>
    </row>
    <row r="374" spans="2:23">
      <c r="B374" s="10"/>
      <c r="C374" s="18"/>
      <c r="D374" s="114"/>
      <c r="E374" s="115"/>
      <c r="F374" s="116"/>
      <c r="G374" s="50"/>
      <c r="H374" s="99"/>
      <c r="I374" s="10"/>
      <c r="J374" s="10"/>
      <c r="K374" s="113"/>
      <c r="L374" s="101"/>
      <c r="M374" s="98"/>
      <c r="O374" s="102"/>
      <c r="T374" s="9"/>
      <c r="V374" s="103"/>
      <c r="W374" s="9"/>
    </row>
    <row r="375" spans="2:23">
      <c r="B375" s="10"/>
      <c r="C375" s="18"/>
      <c r="D375" s="114"/>
      <c r="E375" s="115"/>
      <c r="F375" s="116"/>
      <c r="G375" s="50"/>
      <c r="H375" s="99"/>
      <c r="I375" s="10"/>
      <c r="J375" s="10"/>
      <c r="K375" s="113"/>
      <c r="L375" s="101"/>
      <c r="M375" s="98"/>
      <c r="O375" s="102"/>
      <c r="T375" s="9"/>
      <c r="V375" s="103"/>
      <c r="W375" s="9"/>
    </row>
    <row r="376" spans="2:23">
      <c r="B376" s="10"/>
      <c r="C376" s="18"/>
      <c r="D376" s="114"/>
      <c r="E376" s="115"/>
      <c r="F376" s="116"/>
      <c r="G376" s="50"/>
      <c r="H376" s="99"/>
      <c r="I376" s="10"/>
      <c r="J376" s="10"/>
      <c r="K376" s="113"/>
      <c r="L376" s="101"/>
      <c r="M376" s="98"/>
      <c r="O376" s="102"/>
      <c r="T376" s="9"/>
      <c r="V376" s="103"/>
      <c r="W376" s="9"/>
    </row>
    <row r="377" spans="2:23">
      <c r="B377" s="10"/>
      <c r="C377" s="18"/>
      <c r="D377" s="114"/>
      <c r="E377" s="115"/>
      <c r="F377" s="116"/>
      <c r="G377" s="50"/>
      <c r="H377" s="99"/>
      <c r="I377" s="10"/>
      <c r="J377" s="10"/>
      <c r="K377" s="113"/>
      <c r="L377" s="101"/>
      <c r="M377" s="98"/>
      <c r="O377" s="102"/>
      <c r="T377" s="9"/>
      <c r="V377" s="103"/>
      <c r="W377" s="9"/>
    </row>
    <row r="378" spans="2:23">
      <c r="B378" s="10"/>
      <c r="C378" s="18"/>
      <c r="D378" s="114"/>
      <c r="E378" s="115"/>
      <c r="F378" s="116"/>
      <c r="G378" s="50"/>
      <c r="H378" s="99"/>
      <c r="I378" s="10"/>
      <c r="J378" s="10"/>
      <c r="K378" s="113"/>
      <c r="L378" s="101"/>
      <c r="M378" s="98"/>
      <c r="O378" s="102"/>
      <c r="T378" s="9"/>
      <c r="V378" s="103"/>
      <c r="W378" s="9"/>
    </row>
    <row r="379" spans="2:23">
      <c r="B379" s="10"/>
      <c r="C379" s="18"/>
      <c r="D379" s="114"/>
      <c r="E379" s="115"/>
      <c r="F379" s="116"/>
      <c r="G379" s="50"/>
      <c r="H379" s="99"/>
      <c r="I379" s="10"/>
      <c r="J379" s="10"/>
      <c r="K379" s="113"/>
      <c r="L379" s="101"/>
      <c r="M379" s="98"/>
      <c r="O379" s="102"/>
      <c r="T379" s="9"/>
      <c r="V379" s="103"/>
      <c r="W379" s="9"/>
    </row>
    <row r="380" spans="2:23">
      <c r="B380" s="10"/>
      <c r="C380" s="18"/>
      <c r="D380" s="114"/>
      <c r="E380" s="115"/>
      <c r="F380" s="116"/>
      <c r="G380" s="50"/>
      <c r="H380" s="99"/>
      <c r="I380" s="10"/>
      <c r="J380" s="10"/>
      <c r="K380" s="113"/>
      <c r="L380" s="101"/>
      <c r="M380" s="98"/>
      <c r="O380" s="102"/>
      <c r="T380" s="9"/>
      <c r="V380" s="103"/>
      <c r="W380" s="9"/>
    </row>
    <row r="381" spans="2:23">
      <c r="B381" s="10"/>
      <c r="C381" s="18"/>
      <c r="D381" s="114"/>
      <c r="E381" s="115"/>
      <c r="F381" s="116"/>
      <c r="G381" s="50"/>
      <c r="H381" s="99"/>
      <c r="I381" s="10"/>
      <c r="J381" s="10"/>
      <c r="K381" s="113"/>
      <c r="L381" s="101"/>
      <c r="M381" s="98"/>
      <c r="O381" s="102"/>
      <c r="T381" s="9"/>
      <c r="V381" s="103"/>
      <c r="W381" s="9"/>
    </row>
    <row r="382" spans="2:23">
      <c r="B382" s="10"/>
      <c r="C382" s="18"/>
      <c r="D382" s="114"/>
      <c r="E382" s="115"/>
      <c r="F382" s="116"/>
      <c r="G382" s="50"/>
      <c r="H382" s="99"/>
      <c r="I382" s="10"/>
      <c r="J382" s="10"/>
      <c r="K382" s="113"/>
      <c r="L382" s="101"/>
      <c r="M382" s="98"/>
      <c r="O382" s="102"/>
      <c r="T382" s="9"/>
      <c r="V382" s="103"/>
      <c r="W382" s="9"/>
    </row>
    <row r="383" spans="2:23">
      <c r="B383" s="10"/>
      <c r="C383" s="18"/>
      <c r="D383" s="114"/>
      <c r="E383" s="115"/>
      <c r="F383" s="116"/>
      <c r="G383" s="50"/>
      <c r="H383" s="99"/>
      <c r="I383" s="10"/>
      <c r="J383" s="10"/>
      <c r="K383" s="113"/>
      <c r="L383" s="101"/>
      <c r="M383" s="98"/>
      <c r="O383" s="102"/>
      <c r="T383" s="9"/>
      <c r="V383" s="103"/>
      <c r="W383" s="9"/>
    </row>
    <row r="384" spans="2:23">
      <c r="B384" s="10"/>
      <c r="C384" s="18"/>
      <c r="D384" s="114"/>
      <c r="E384" s="115"/>
      <c r="F384" s="116"/>
      <c r="G384" s="50"/>
      <c r="H384" s="99"/>
      <c r="I384" s="10"/>
      <c r="J384" s="10"/>
      <c r="K384" s="113"/>
      <c r="L384" s="101"/>
      <c r="M384" s="98"/>
      <c r="O384" s="102"/>
      <c r="T384" s="9"/>
      <c r="V384" s="103"/>
      <c r="W384" s="9"/>
    </row>
    <row r="385" spans="2:23">
      <c r="B385" s="10"/>
      <c r="C385" s="18"/>
      <c r="D385" s="114"/>
      <c r="E385" s="115"/>
      <c r="F385" s="116"/>
      <c r="G385" s="50"/>
      <c r="H385" s="99"/>
      <c r="I385" s="10"/>
      <c r="J385" s="10"/>
      <c r="K385" s="113"/>
      <c r="L385" s="101"/>
      <c r="M385" s="98"/>
      <c r="O385" s="102"/>
      <c r="T385" s="9"/>
      <c r="V385" s="103"/>
      <c r="W385" s="9"/>
    </row>
    <row r="386" spans="2:23">
      <c r="B386" s="10"/>
      <c r="C386" s="18"/>
      <c r="D386" s="114"/>
      <c r="E386" s="115"/>
      <c r="F386" s="116"/>
      <c r="G386" s="50"/>
      <c r="H386" s="99"/>
      <c r="I386" s="10"/>
      <c r="J386" s="10"/>
      <c r="K386" s="113"/>
      <c r="L386" s="101"/>
      <c r="M386" s="98"/>
      <c r="O386" s="102"/>
      <c r="T386" s="9"/>
      <c r="V386" s="103"/>
      <c r="W386" s="9"/>
    </row>
    <row r="387" spans="2:23">
      <c r="B387" s="10"/>
      <c r="C387" s="18"/>
      <c r="D387" s="114"/>
      <c r="E387" s="115"/>
      <c r="F387" s="116"/>
      <c r="G387" s="50"/>
      <c r="H387" s="99"/>
      <c r="I387" s="10"/>
      <c r="J387" s="10"/>
      <c r="K387" s="113"/>
      <c r="L387" s="101"/>
      <c r="M387" s="98"/>
      <c r="O387" s="102"/>
      <c r="T387" s="9"/>
      <c r="V387" s="103"/>
      <c r="W387" s="9"/>
    </row>
    <row r="388" spans="2:23">
      <c r="B388" s="10"/>
      <c r="C388" s="18"/>
      <c r="D388" s="114"/>
      <c r="E388" s="115"/>
      <c r="F388" s="116"/>
      <c r="G388" s="50"/>
      <c r="H388" s="99"/>
      <c r="I388" s="10"/>
      <c r="J388" s="10"/>
      <c r="K388" s="113"/>
      <c r="L388" s="101"/>
      <c r="M388" s="98"/>
      <c r="O388" s="102"/>
      <c r="T388" s="9"/>
      <c r="V388" s="103"/>
      <c r="W388" s="9"/>
    </row>
    <row r="389" spans="2:23">
      <c r="B389" s="10"/>
      <c r="C389" s="18"/>
      <c r="D389" s="114"/>
      <c r="E389" s="115"/>
      <c r="F389" s="116"/>
      <c r="G389" s="50"/>
      <c r="H389" s="99"/>
      <c r="I389" s="10"/>
      <c r="J389" s="10"/>
      <c r="K389" s="113"/>
      <c r="L389" s="101"/>
      <c r="M389" s="98"/>
      <c r="O389" s="102"/>
      <c r="T389" s="9"/>
      <c r="V389" s="103"/>
      <c r="W389" s="9"/>
    </row>
    <row r="390" spans="2:23">
      <c r="B390" s="10"/>
      <c r="C390" s="18"/>
      <c r="D390" s="114"/>
      <c r="E390" s="115"/>
      <c r="F390" s="116"/>
      <c r="G390" s="50"/>
      <c r="H390" s="99"/>
      <c r="I390" s="10"/>
      <c r="J390" s="10"/>
      <c r="K390" s="113"/>
      <c r="L390" s="101"/>
      <c r="M390" s="98"/>
      <c r="O390" s="102"/>
      <c r="T390" s="9"/>
      <c r="V390" s="103"/>
      <c r="W390" s="9"/>
    </row>
    <row r="391" spans="2:23">
      <c r="B391" s="10"/>
      <c r="C391" s="18"/>
      <c r="D391" s="114"/>
      <c r="E391" s="115"/>
      <c r="F391" s="116"/>
      <c r="G391" s="50"/>
      <c r="H391" s="99"/>
      <c r="I391" s="10"/>
      <c r="J391" s="10"/>
      <c r="K391" s="113"/>
      <c r="L391" s="101"/>
      <c r="M391" s="98"/>
      <c r="O391" s="102"/>
      <c r="T391" s="9"/>
      <c r="V391" s="103"/>
      <c r="W391" s="9"/>
    </row>
    <row r="392" spans="2:23">
      <c r="B392" s="10"/>
      <c r="C392" s="18"/>
      <c r="D392" s="114"/>
      <c r="E392" s="115"/>
      <c r="F392" s="116"/>
      <c r="G392" s="50"/>
      <c r="H392" s="99"/>
      <c r="I392" s="10"/>
      <c r="J392" s="10"/>
      <c r="K392" s="113"/>
      <c r="L392" s="101"/>
      <c r="M392" s="98"/>
      <c r="O392" s="102"/>
      <c r="T392" s="9"/>
      <c r="V392" s="103"/>
      <c r="W392" s="9"/>
    </row>
    <row r="393" spans="2:23">
      <c r="B393" s="10"/>
      <c r="C393" s="18"/>
      <c r="D393" s="114"/>
      <c r="E393" s="115"/>
      <c r="F393" s="116"/>
      <c r="G393" s="50"/>
      <c r="H393" s="99"/>
      <c r="I393" s="10"/>
      <c r="J393" s="10"/>
      <c r="K393" s="113"/>
      <c r="L393" s="101"/>
      <c r="M393" s="98"/>
      <c r="O393" s="102"/>
      <c r="T393" s="9"/>
      <c r="V393" s="103"/>
      <c r="W393" s="9"/>
    </row>
    <row r="394" spans="2:23">
      <c r="B394" s="10"/>
      <c r="C394" s="18"/>
      <c r="D394" s="114"/>
      <c r="E394" s="115"/>
      <c r="F394" s="116"/>
      <c r="G394" s="50"/>
      <c r="H394" s="99"/>
      <c r="I394" s="10"/>
      <c r="J394" s="10"/>
      <c r="K394" s="113"/>
      <c r="L394" s="101"/>
      <c r="M394" s="98"/>
      <c r="O394" s="102"/>
      <c r="T394" s="9"/>
      <c r="V394" s="103"/>
      <c r="W394" s="9"/>
    </row>
    <row r="395" spans="2:23">
      <c r="B395" s="10"/>
      <c r="C395" s="18"/>
      <c r="D395" s="114"/>
      <c r="E395" s="115"/>
      <c r="F395" s="116"/>
      <c r="G395" s="50"/>
      <c r="H395" s="99"/>
      <c r="I395" s="10"/>
      <c r="J395" s="10"/>
      <c r="K395" s="113"/>
      <c r="L395" s="101"/>
      <c r="M395" s="98"/>
      <c r="O395" s="102"/>
      <c r="T395" s="9"/>
      <c r="V395" s="103"/>
      <c r="W395" s="9"/>
    </row>
    <row r="396" spans="2:23">
      <c r="B396" s="10"/>
      <c r="C396" s="18"/>
      <c r="D396" s="114"/>
      <c r="E396" s="115"/>
      <c r="F396" s="116"/>
      <c r="G396" s="50"/>
      <c r="H396" s="99"/>
      <c r="I396" s="10"/>
      <c r="J396" s="10"/>
      <c r="K396" s="113"/>
      <c r="L396" s="101"/>
      <c r="M396" s="98"/>
      <c r="O396" s="102"/>
      <c r="T396" s="9"/>
      <c r="V396" s="103"/>
      <c r="W396" s="9"/>
    </row>
    <row r="397" spans="2:23">
      <c r="B397" s="10"/>
      <c r="C397" s="18"/>
      <c r="D397" s="114"/>
      <c r="E397" s="115"/>
      <c r="F397" s="116"/>
      <c r="G397" s="50"/>
      <c r="H397" s="99"/>
      <c r="I397" s="10"/>
      <c r="J397" s="10"/>
      <c r="K397" s="113"/>
      <c r="L397" s="101"/>
      <c r="M397" s="98"/>
      <c r="O397" s="102"/>
      <c r="T397" s="9"/>
      <c r="V397" s="103"/>
      <c r="W397" s="9"/>
    </row>
    <row r="398" spans="2:23">
      <c r="B398" s="10"/>
      <c r="C398" s="18"/>
      <c r="D398" s="114"/>
      <c r="E398" s="115"/>
      <c r="F398" s="116"/>
      <c r="G398" s="50"/>
      <c r="H398" s="99"/>
      <c r="I398" s="10"/>
      <c r="J398" s="10"/>
      <c r="K398" s="113"/>
      <c r="L398" s="101"/>
      <c r="M398" s="98"/>
      <c r="O398" s="102"/>
      <c r="T398" s="9"/>
      <c r="V398" s="103"/>
      <c r="W398" s="9"/>
    </row>
    <row r="399" spans="2:23">
      <c r="B399" s="10"/>
      <c r="C399" s="18"/>
      <c r="D399" s="114"/>
      <c r="E399" s="115"/>
      <c r="F399" s="116"/>
      <c r="G399" s="50"/>
      <c r="H399" s="99"/>
      <c r="I399" s="10"/>
      <c r="J399" s="10"/>
      <c r="K399" s="113"/>
      <c r="L399" s="101"/>
      <c r="M399" s="98"/>
      <c r="O399" s="102"/>
      <c r="T399" s="9"/>
      <c r="V399" s="103"/>
      <c r="W399" s="9"/>
    </row>
    <row r="400" spans="2:23">
      <c r="B400" s="10"/>
      <c r="C400" s="18"/>
      <c r="D400" s="114"/>
      <c r="E400" s="115"/>
      <c r="F400" s="116"/>
      <c r="G400" s="50"/>
      <c r="H400" s="99"/>
      <c r="I400" s="10"/>
      <c r="J400" s="10"/>
      <c r="K400" s="113"/>
      <c r="L400" s="101"/>
      <c r="M400" s="98"/>
      <c r="O400" s="102"/>
      <c r="T400" s="9"/>
      <c r="V400" s="103"/>
      <c r="W400" s="9"/>
    </row>
    <row r="401" spans="2:23">
      <c r="B401" s="10"/>
      <c r="C401" s="18"/>
      <c r="D401" s="114"/>
      <c r="E401" s="115"/>
      <c r="F401" s="116"/>
      <c r="G401" s="50"/>
      <c r="H401" s="99"/>
      <c r="I401" s="10"/>
      <c r="J401" s="10"/>
      <c r="K401" s="113"/>
      <c r="L401" s="101"/>
      <c r="M401" s="98"/>
      <c r="O401" s="102"/>
      <c r="T401" s="9"/>
      <c r="V401" s="103"/>
      <c r="W401" s="9"/>
    </row>
    <row r="402" spans="2:23">
      <c r="B402" s="10"/>
      <c r="C402" s="18"/>
      <c r="D402" s="114"/>
      <c r="E402" s="115"/>
      <c r="F402" s="116"/>
      <c r="G402" s="50"/>
      <c r="H402" s="99"/>
      <c r="I402" s="10"/>
      <c r="J402" s="10"/>
      <c r="K402" s="113"/>
      <c r="L402" s="101"/>
      <c r="M402" s="98"/>
      <c r="O402" s="102"/>
      <c r="T402" s="9"/>
      <c r="V402" s="103"/>
      <c r="W402" s="9"/>
    </row>
    <row r="403" spans="2:23">
      <c r="B403" s="10"/>
      <c r="C403" s="18"/>
      <c r="D403" s="114"/>
      <c r="E403" s="115"/>
      <c r="F403" s="116"/>
      <c r="G403" s="50"/>
      <c r="H403" s="99"/>
      <c r="I403" s="10"/>
      <c r="J403" s="10"/>
      <c r="K403" s="113"/>
      <c r="L403" s="101"/>
      <c r="M403" s="98"/>
      <c r="O403" s="102"/>
      <c r="T403" s="9"/>
      <c r="V403" s="103"/>
      <c r="W403" s="9"/>
    </row>
    <row r="404" spans="2:23">
      <c r="B404" s="10"/>
      <c r="C404" s="18"/>
      <c r="D404" s="114"/>
      <c r="E404" s="115"/>
      <c r="F404" s="116"/>
      <c r="G404" s="50"/>
      <c r="H404" s="99"/>
      <c r="I404" s="10"/>
      <c r="J404" s="10"/>
      <c r="K404" s="113"/>
      <c r="L404" s="101"/>
      <c r="M404" s="98"/>
      <c r="O404" s="102"/>
      <c r="T404" s="9"/>
      <c r="V404" s="103"/>
      <c r="W404" s="9"/>
    </row>
    <row r="405" spans="2:23">
      <c r="B405" s="10"/>
      <c r="C405" s="18"/>
      <c r="D405" s="114"/>
      <c r="E405" s="115"/>
      <c r="F405" s="116"/>
      <c r="G405" s="50"/>
      <c r="H405" s="99"/>
      <c r="I405" s="10"/>
      <c r="J405" s="10"/>
      <c r="K405" s="113"/>
      <c r="L405" s="101"/>
      <c r="M405" s="98"/>
      <c r="O405" s="102"/>
      <c r="T405" s="9"/>
      <c r="V405" s="103"/>
      <c r="W405" s="9"/>
    </row>
    <row r="406" spans="2:23">
      <c r="B406" s="10"/>
      <c r="C406" s="18"/>
      <c r="D406" s="114"/>
      <c r="E406" s="115"/>
      <c r="F406" s="116"/>
      <c r="G406" s="50"/>
      <c r="H406" s="99"/>
      <c r="I406" s="10"/>
      <c r="J406" s="10"/>
      <c r="K406" s="113"/>
      <c r="L406" s="101"/>
      <c r="M406" s="98"/>
      <c r="O406" s="102"/>
      <c r="T406" s="9"/>
      <c r="V406" s="103"/>
      <c r="W406" s="9"/>
    </row>
    <row r="407" spans="2:23">
      <c r="B407" s="10"/>
      <c r="C407" s="18"/>
      <c r="D407" s="114"/>
      <c r="E407" s="115"/>
      <c r="F407" s="116"/>
      <c r="G407" s="50"/>
      <c r="H407" s="99"/>
      <c r="I407" s="10"/>
      <c r="J407" s="10"/>
      <c r="K407" s="113"/>
      <c r="L407" s="101"/>
      <c r="M407" s="98"/>
      <c r="O407" s="102"/>
      <c r="T407" s="9"/>
      <c r="V407" s="103"/>
      <c r="W407" s="9"/>
    </row>
    <row r="408" spans="2:23">
      <c r="B408" s="10"/>
      <c r="C408" s="18"/>
      <c r="D408" s="114"/>
      <c r="E408" s="115"/>
      <c r="F408" s="116"/>
      <c r="G408" s="50"/>
      <c r="H408" s="99"/>
      <c r="I408" s="10"/>
      <c r="J408" s="10"/>
      <c r="K408" s="113"/>
      <c r="L408" s="101"/>
      <c r="M408" s="98"/>
      <c r="O408" s="102"/>
      <c r="T408" s="9"/>
      <c r="V408" s="103"/>
      <c r="W408" s="9"/>
    </row>
    <row r="409" spans="2:23">
      <c r="B409" s="10"/>
      <c r="C409" s="18"/>
      <c r="D409" s="114"/>
      <c r="E409" s="115"/>
      <c r="F409" s="116"/>
      <c r="G409" s="50"/>
      <c r="H409" s="99"/>
      <c r="I409" s="10"/>
      <c r="J409" s="10"/>
      <c r="K409" s="113"/>
      <c r="L409" s="101"/>
      <c r="M409" s="98"/>
      <c r="O409" s="102"/>
      <c r="T409" s="9"/>
      <c r="V409" s="103"/>
      <c r="W409" s="9"/>
    </row>
    <row r="410" spans="2:23">
      <c r="B410" s="10"/>
      <c r="C410" s="18"/>
      <c r="D410" s="114"/>
      <c r="E410" s="115"/>
      <c r="F410" s="116"/>
      <c r="G410" s="50"/>
      <c r="H410" s="99"/>
      <c r="I410" s="10"/>
      <c r="J410" s="10"/>
      <c r="K410" s="113"/>
      <c r="L410" s="101"/>
      <c r="M410" s="98"/>
      <c r="O410" s="102"/>
      <c r="T410" s="9"/>
      <c r="V410" s="103"/>
      <c r="W410" s="9"/>
    </row>
    <row r="411" spans="2:23">
      <c r="B411" s="10"/>
      <c r="C411" s="18"/>
      <c r="D411" s="114"/>
      <c r="E411" s="115"/>
      <c r="F411" s="116"/>
      <c r="G411" s="50"/>
      <c r="H411" s="99"/>
      <c r="I411" s="10"/>
      <c r="J411" s="10"/>
      <c r="K411" s="113"/>
      <c r="L411" s="101"/>
      <c r="M411" s="98"/>
      <c r="O411" s="102"/>
      <c r="T411" s="9"/>
      <c r="V411" s="103"/>
      <c r="W411" s="9"/>
    </row>
    <row r="412" spans="2:23">
      <c r="B412" s="10"/>
      <c r="C412" s="18"/>
      <c r="D412" s="114"/>
      <c r="E412" s="115"/>
      <c r="F412" s="116"/>
      <c r="G412" s="50"/>
      <c r="H412" s="99"/>
      <c r="I412" s="10"/>
      <c r="J412" s="10"/>
      <c r="K412" s="113"/>
      <c r="L412" s="101"/>
      <c r="M412" s="98"/>
      <c r="O412" s="102"/>
      <c r="T412" s="9"/>
      <c r="V412" s="103"/>
      <c r="W412" s="9"/>
    </row>
    <row r="413" spans="2:23">
      <c r="B413" s="10"/>
      <c r="C413" s="18"/>
      <c r="D413" s="114"/>
      <c r="E413" s="115"/>
      <c r="F413" s="116"/>
      <c r="G413" s="50"/>
      <c r="H413" s="99"/>
      <c r="I413" s="10"/>
      <c r="J413" s="10"/>
      <c r="K413" s="113"/>
      <c r="L413" s="101"/>
      <c r="M413" s="98"/>
      <c r="O413" s="102"/>
      <c r="T413" s="9"/>
      <c r="V413" s="103"/>
      <c r="W413" s="9"/>
    </row>
    <row r="414" spans="2:23">
      <c r="B414" s="10"/>
      <c r="C414" s="18"/>
      <c r="D414" s="114"/>
      <c r="E414" s="115"/>
      <c r="F414" s="116"/>
      <c r="G414" s="50"/>
      <c r="H414" s="99"/>
      <c r="I414" s="10"/>
      <c r="J414" s="10"/>
      <c r="K414" s="113"/>
      <c r="L414" s="101"/>
      <c r="M414" s="98"/>
      <c r="O414" s="102"/>
      <c r="T414" s="9"/>
      <c r="V414" s="103"/>
      <c r="W414" s="9"/>
    </row>
    <row r="415" spans="2:23">
      <c r="B415" s="10"/>
      <c r="C415" s="18"/>
      <c r="D415" s="114"/>
      <c r="E415" s="115"/>
      <c r="F415" s="116"/>
      <c r="G415" s="50"/>
      <c r="H415" s="99"/>
      <c r="I415" s="10"/>
      <c r="J415" s="10"/>
      <c r="K415" s="113"/>
      <c r="L415" s="101"/>
      <c r="M415" s="98"/>
      <c r="O415" s="102"/>
      <c r="T415" s="9"/>
      <c r="V415" s="103"/>
      <c r="W415" s="9"/>
    </row>
    <row r="416" spans="2:23">
      <c r="B416" s="10"/>
      <c r="C416" s="18"/>
      <c r="D416" s="114"/>
      <c r="E416" s="115"/>
      <c r="F416" s="116"/>
      <c r="G416" s="50"/>
      <c r="H416" s="99"/>
      <c r="I416" s="10"/>
      <c r="J416" s="10"/>
      <c r="K416" s="113"/>
      <c r="L416" s="101"/>
      <c r="M416" s="98"/>
      <c r="O416" s="102"/>
      <c r="T416" s="9"/>
      <c r="V416" s="103"/>
      <c r="W416" s="9"/>
    </row>
    <row r="417" spans="2:23">
      <c r="B417" s="10"/>
      <c r="C417" s="18"/>
      <c r="D417" s="114"/>
      <c r="E417" s="115"/>
      <c r="F417" s="116"/>
      <c r="G417" s="50"/>
      <c r="H417" s="99"/>
      <c r="I417" s="10"/>
      <c r="J417" s="10"/>
      <c r="K417" s="113"/>
      <c r="L417" s="101"/>
      <c r="M417" s="98"/>
      <c r="O417" s="102"/>
      <c r="T417" s="9"/>
      <c r="V417" s="103"/>
      <c r="W417" s="9"/>
    </row>
    <row r="418" spans="2:23">
      <c r="B418" s="10"/>
      <c r="C418" s="18"/>
      <c r="D418" s="114"/>
      <c r="E418" s="115"/>
      <c r="F418" s="116"/>
      <c r="G418" s="50"/>
      <c r="H418" s="99"/>
      <c r="I418" s="10"/>
      <c r="J418" s="10"/>
      <c r="K418" s="113"/>
      <c r="L418" s="101"/>
      <c r="M418" s="98"/>
      <c r="O418" s="102"/>
      <c r="T418" s="9"/>
      <c r="V418" s="103"/>
      <c r="W418" s="9"/>
    </row>
    <row r="419" spans="2:23">
      <c r="B419" s="10"/>
      <c r="C419" s="18"/>
      <c r="D419" s="114"/>
      <c r="E419" s="115"/>
      <c r="F419" s="116"/>
      <c r="G419" s="50"/>
      <c r="H419" s="99"/>
      <c r="I419" s="10"/>
      <c r="J419" s="10"/>
      <c r="K419" s="113"/>
      <c r="L419" s="101"/>
      <c r="M419" s="98"/>
      <c r="O419" s="102"/>
      <c r="T419" s="9"/>
      <c r="V419" s="103"/>
      <c r="W419" s="9"/>
    </row>
    <row r="420" spans="2:23">
      <c r="B420" s="10"/>
      <c r="C420" s="18"/>
      <c r="D420" s="114"/>
      <c r="E420" s="115"/>
      <c r="F420" s="116"/>
      <c r="G420" s="50"/>
      <c r="H420" s="99"/>
      <c r="I420" s="10"/>
      <c r="J420" s="10"/>
      <c r="K420" s="113"/>
      <c r="L420" s="101"/>
      <c r="M420" s="98"/>
      <c r="O420" s="102"/>
      <c r="T420" s="9"/>
      <c r="V420" s="103"/>
      <c r="W420" s="9"/>
    </row>
    <row r="421" spans="2:23">
      <c r="B421" s="10"/>
      <c r="C421" s="18"/>
      <c r="D421" s="114"/>
      <c r="E421" s="115"/>
      <c r="F421" s="116"/>
      <c r="G421" s="50"/>
      <c r="H421" s="99"/>
      <c r="I421" s="10"/>
      <c r="J421" s="10"/>
      <c r="K421" s="113"/>
      <c r="L421" s="101"/>
      <c r="M421" s="98"/>
      <c r="O421" s="102"/>
      <c r="T421" s="9"/>
      <c r="V421" s="103"/>
      <c r="W421" s="9"/>
    </row>
    <row r="422" spans="2:23">
      <c r="B422" s="10"/>
      <c r="C422" s="18"/>
      <c r="D422" s="114"/>
      <c r="E422" s="115"/>
      <c r="F422" s="116"/>
      <c r="G422" s="50"/>
      <c r="H422" s="99"/>
      <c r="I422" s="10"/>
      <c r="J422" s="10"/>
      <c r="K422" s="113"/>
      <c r="L422" s="101"/>
      <c r="M422" s="98"/>
      <c r="O422" s="102"/>
      <c r="T422" s="9"/>
      <c r="V422" s="103"/>
      <c r="W422" s="9"/>
    </row>
    <row r="423" spans="2:23">
      <c r="B423" s="10"/>
      <c r="C423" s="18"/>
      <c r="D423" s="114"/>
      <c r="E423" s="115"/>
      <c r="F423" s="116"/>
      <c r="G423" s="50"/>
      <c r="H423" s="99"/>
      <c r="I423" s="10"/>
      <c r="J423" s="10"/>
      <c r="K423" s="113"/>
      <c r="L423" s="101"/>
      <c r="M423" s="98"/>
      <c r="O423" s="102"/>
      <c r="T423" s="9"/>
      <c r="V423" s="103"/>
      <c r="W423" s="9"/>
    </row>
    <row r="424" spans="2:23">
      <c r="B424" s="10"/>
      <c r="C424" s="18"/>
      <c r="D424" s="114"/>
      <c r="E424" s="115"/>
      <c r="F424" s="116"/>
      <c r="G424" s="50"/>
      <c r="H424" s="99"/>
      <c r="I424" s="10"/>
      <c r="J424" s="10"/>
      <c r="K424" s="113"/>
      <c r="L424" s="101"/>
      <c r="M424" s="98"/>
      <c r="O424" s="102"/>
      <c r="T424" s="9"/>
      <c r="V424" s="103"/>
      <c r="W424" s="9"/>
    </row>
    <row r="425" spans="2:23">
      <c r="B425" s="10"/>
      <c r="C425" s="18"/>
      <c r="D425" s="114"/>
      <c r="E425" s="115"/>
      <c r="F425" s="116"/>
      <c r="G425" s="50"/>
      <c r="H425" s="99"/>
      <c r="I425" s="10"/>
      <c r="J425" s="10"/>
      <c r="K425" s="113"/>
      <c r="L425" s="101"/>
      <c r="M425" s="98"/>
      <c r="O425" s="102"/>
      <c r="T425" s="9"/>
      <c r="V425" s="103"/>
      <c r="W425" s="9"/>
    </row>
    <row r="426" spans="2:23">
      <c r="B426" s="10"/>
      <c r="C426" s="18"/>
      <c r="D426" s="114"/>
      <c r="E426" s="115"/>
      <c r="F426" s="116"/>
      <c r="G426" s="50"/>
      <c r="H426" s="99"/>
      <c r="I426" s="10"/>
      <c r="J426" s="10"/>
      <c r="K426" s="113"/>
      <c r="L426" s="101"/>
      <c r="M426" s="98"/>
      <c r="O426" s="102"/>
      <c r="T426" s="9"/>
      <c r="V426" s="103"/>
      <c r="W426" s="9"/>
    </row>
    <row r="427" spans="2:23">
      <c r="B427" s="10"/>
      <c r="C427" s="18"/>
      <c r="D427" s="114"/>
      <c r="E427" s="115"/>
      <c r="F427" s="116"/>
      <c r="G427" s="50"/>
      <c r="H427" s="99"/>
      <c r="I427" s="10"/>
      <c r="J427" s="10"/>
      <c r="K427" s="113"/>
      <c r="L427" s="101"/>
      <c r="M427" s="98"/>
      <c r="O427" s="102"/>
      <c r="T427" s="9"/>
      <c r="V427" s="103"/>
      <c r="W427" s="9"/>
    </row>
    <row r="428" spans="2:23">
      <c r="B428" s="10"/>
      <c r="C428" s="18"/>
      <c r="D428" s="114"/>
      <c r="E428" s="115"/>
      <c r="F428" s="116"/>
      <c r="G428" s="50"/>
      <c r="H428" s="99"/>
      <c r="I428" s="10"/>
      <c r="J428" s="10"/>
      <c r="K428" s="113"/>
      <c r="L428" s="101"/>
      <c r="M428" s="98"/>
      <c r="O428" s="102"/>
      <c r="T428" s="9"/>
      <c r="V428" s="103"/>
      <c r="W428" s="9"/>
    </row>
    <row r="429" spans="2:23">
      <c r="B429" s="10"/>
      <c r="C429" s="18"/>
      <c r="D429" s="114"/>
      <c r="E429" s="115"/>
      <c r="F429" s="116"/>
      <c r="G429" s="50"/>
      <c r="H429" s="99"/>
      <c r="I429" s="10"/>
      <c r="J429" s="10"/>
      <c r="K429" s="113"/>
      <c r="L429" s="101"/>
      <c r="M429" s="98"/>
      <c r="O429" s="102"/>
      <c r="T429" s="9"/>
      <c r="V429" s="103"/>
      <c r="W429" s="9"/>
    </row>
    <row r="430" spans="2:23">
      <c r="B430" s="10"/>
      <c r="C430" s="18"/>
      <c r="D430" s="114"/>
      <c r="E430" s="115"/>
      <c r="F430" s="116"/>
      <c r="G430" s="50"/>
      <c r="H430" s="99"/>
      <c r="I430" s="10"/>
      <c r="J430" s="10"/>
      <c r="K430" s="113"/>
      <c r="L430" s="101"/>
      <c r="M430" s="98"/>
      <c r="O430" s="102"/>
      <c r="T430" s="9"/>
      <c r="V430" s="103"/>
      <c r="W430" s="9"/>
    </row>
    <row r="431" spans="2:23">
      <c r="B431" s="10"/>
      <c r="C431" s="18"/>
      <c r="D431" s="114"/>
      <c r="E431" s="115"/>
      <c r="F431" s="116"/>
      <c r="G431" s="50"/>
      <c r="H431" s="99"/>
      <c r="I431" s="10"/>
      <c r="J431" s="10"/>
      <c r="K431" s="113"/>
      <c r="L431" s="101"/>
      <c r="M431" s="98"/>
      <c r="O431" s="102"/>
      <c r="T431" s="9"/>
      <c r="V431" s="103"/>
      <c r="W431" s="9"/>
    </row>
    <row r="432" spans="2:23">
      <c r="B432" s="10"/>
      <c r="C432" s="18"/>
      <c r="D432" s="114"/>
      <c r="E432" s="115"/>
      <c r="F432" s="116"/>
      <c r="G432" s="50"/>
      <c r="H432" s="99"/>
      <c r="I432" s="10"/>
      <c r="J432" s="10"/>
      <c r="K432" s="113"/>
      <c r="L432" s="101"/>
      <c r="M432" s="98"/>
      <c r="O432" s="102"/>
      <c r="T432" s="9"/>
      <c r="V432" s="103"/>
      <c r="W432" s="9"/>
    </row>
    <row r="433" spans="2:23">
      <c r="B433" s="10"/>
      <c r="C433" s="18"/>
      <c r="D433" s="114"/>
      <c r="E433" s="115"/>
      <c r="F433" s="116"/>
      <c r="G433" s="50"/>
      <c r="H433" s="99"/>
      <c r="I433" s="10"/>
      <c r="J433" s="10"/>
      <c r="K433" s="113"/>
      <c r="L433" s="101"/>
      <c r="M433" s="98"/>
      <c r="O433" s="102"/>
      <c r="T433" s="9"/>
      <c r="V433" s="103"/>
      <c r="W433" s="9"/>
    </row>
    <row r="434" spans="2:23">
      <c r="B434" s="10"/>
      <c r="C434" s="18"/>
      <c r="D434" s="114"/>
      <c r="E434" s="115"/>
      <c r="F434" s="116"/>
      <c r="G434" s="50"/>
      <c r="H434" s="99"/>
      <c r="I434" s="10"/>
      <c r="J434" s="10"/>
      <c r="K434" s="113"/>
      <c r="L434" s="101"/>
      <c r="M434" s="98"/>
      <c r="O434" s="102"/>
      <c r="T434" s="9"/>
      <c r="V434" s="103"/>
      <c r="W434" s="9"/>
    </row>
    <row r="435" spans="2:23">
      <c r="B435" s="10"/>
      <c r="C435" s="18"/>
      <c r="D435" s="114"/>
      <c r="E435" s="115"/>
      <c r="F435" s="116"/>
      <c r="G435" s="50"/>
      <c r="H435" s="99"/>
      <c r="I435" s="10"/>
      <c r="J435" s="10"/>
      <c r="K435" s="113"/>
      <c r="L435" s="101"/>
      <c r="M435" s="98"/>
      <c r="O435" s="102"/>
      <c r="T435" s="9"/>
      <c r="V435" s="103"/>
      <c r="W435" s="9"/>
    </row>
    <row r="436" spans="2:23">
      <c r="B436" s="10"/>
      <c r="C436" s="18"/>
      <c r="D436" s="114"/>
      <c r="E436" s="115"/>
      <c r="F436" s="116"/>
      <c r="G436" s="50"/>
      <c r="H436" s="99"/>
      <c r="I436" s="10"/>
      <c r="J436" s="10"/>
      <c r="K436" s="113"/>
      <c r="L436" s="101"/>
      <c r="M436" s="98"/>
      <c r="O436" s="102"/>
      <c r="T436" s="9"/>
      <c r="V436" s="103"/>
      <c r="W436" s="9"/>
    </row>
    <row r="437" spans="2:23">
      <c r="B437" s="10"/>
      <c r="C437" s="18"/>
      <c r="D437" s="114"/>
      <c r="E437" s="115"/>
      <c r="F437" s="116"/>
      <c r="G437" s="50"/>
      <c r="H437" s="99"/>
      <c r="I437" s="10"/>
      <c r="J437" s="10"/>
      <c r="K437" s="113"/>
      <c r="L437" s="101"/>
      <c r="M437" s="98"/>
      <c r="O437" s="102"/>
      <c r="T437" s="9"/>
      <c r="V437" s="103"/>
      <c r="W437" s="9"/>
    </row>
    <row r="438" spans="2:23">
      <c r="B438" s="10"/>
      <c r="C438" s="18"/>
      <c r="D438" s="114"/>
      <c r="E438" s="115"/>
      <c r="F438" s="116"/>
      <c r="G438" s="50"/>
      <c r="H438" s="99"/>
      <c r="I438" s="10"/>
      <c r="J438" s="10"/>
      <c r="K438" s="113"/>
      <c r="L438" s="101"/>
      <c r="M438" s="98"/>
      <c r="O438" s="102"/>
      <c r="T438" s="9"/>
      <c r="V438" s="103"/>
      <c r="W438" s="9"/>
    </row>
    <row r="439" spans="2:23">
      <c r="B439" s="10"/>
      <c r="C439" s="18"/>
      <c r="D439" s="114"/>
      <c r="E439" s="115"/>
      <c r="F439" s="116"/>
      <c r="G439" s="50"/>
      <c r="H439" s="99"/>
      <c r="I439" s="10"/>
      <c r="J439" s="10"/>
      <c r="K439" s="113"/>
      <c r="L439" s="101"/>
      <c r="M439" s="98"/>
      <c r="O439" s="102"/>
      <c r="T439" s="9"/>
      <c r="V439" s="103"/>
      <c r="W439" s="9"/>
    </row>
    <row r="440" spans="2:23">
      <c r="B440" s="10"/>
      <c r="C440" s="18"/>
      <c r="D440" s="114"/>
      <c r="E440" s="115"/>
      <c r="F440" s="116"/>
      <c r="G440" s="50"/>
      <c r="H440" s="99"/>
      <c r="I440" s="10"/>
      <c r="J440" s="10"/>
      <c r="K440" s="113"/>
      <c r="L440" s="101"/>
      <c r="M440" s="98"/>
      <c r="O440" s="102"/>
      <c r="T440" s="9"/>
      <c r="V440" s="103"/>
      <c r="W440" s="9"/>
    </row>
    <row r="441" spans="2:23">
      <c r="B441" s="10"/>
      <c r="C441" s="18"/>
      <c r="D441" s="114"/>
      <c r="E441" s="115"/>
      <c r="F441" s="116"/>
      <c r="G441" s="50"/>
      <c r="H441" s="99"/>
      <c r="I441" s="10"/>
      <c r="J441" s="10"/>
      <c r="K441" s="113"/>
      <c r="L441" s="101"/>
      <c r="M441" s="98"/>
      <c r="O441" s="102"/>
      <c r="T441" s="9"/>
      <c r="V441" s="103"/>
      <c r="W441" s="9"/>
    </row>
    <row r="442" spans="2:23">
      <c r="B442" s="10"/>
      <c r="C442" s="18"/>
      <c r="D442" s="114"/>
      <c r="E442" s="115"/>
      <c r="F442" s="116"/>
      <c r="G442" s="50"/>
      <c r="H442" s="99"/>
      <c r="I442" s="10"/>
      <c r="J442" s="10"/>
      <c r="K442" s="113"/>
      <c r="L442" s="101"/>
      <c r="M442" s="98"/>
      <c r="O442" s="102"/>
      <c r="T442" s="9"/>
      <c r="V442" s="103"/>
      <c r="W442" s="9"/>
    </row>
    <row r="443" spans="2:23">
      <c r="B443" s="10"/>
      <c r="C443" s="18"/>
      <c r="D443" s="114"/>
      <c r="E443" s="115"/>
      <c r="F443" s="116"/>
      <c r="G443" s="50"/>
      <c r="H443" s="99"/>
      <c r="I443" s="10"/>
      <c r="J443" s="10"/>
      <c r="K443" s="113"/>
      <c r="L443" s="101"/>
      <c r="M443" s="98"/>
      <c r="O443" s="102"/>
      <c r="T443" s="9"/>
      <c r="V443" s="103"/>
      <c r="W443" s="9"/>
    </row>
    <row r="444" spans="2:23">
      <c r="B444" s="10"/>
      <c r="C444" s="18"/>
      <c r="D444" s="114"/>
      <c r="E444" s="115"/>
      <c r="F444" s="116"/>
      <c r="G444" s="50"/>
      <c r="H444" s="99"/>
      <c r="I444" s="10"/>
      <c r="J444" s="10"/>
      <c r="K444" s="113"/>
      <c r="L444" s="101"/>
      <c r="M444" s="98"/>
      <c r="O444" s="102"/>
      <c r="T444" s="9"/>
      <c r="V444" s="103"/>
      <c r="W444" s="9"/>
    </row>
    <row r="445" spans="2:23">
      <c r="B445" s="10"/>
      <c r="C445" s="18"/>
      <c r="D445" s="114"/>
      <c r="E445" s="115"/>
      <c r="F445" s="116"/>
      <c r="G445" s="50"/>
      <c r="H445" s="99"/>
      <c r="I445" s="10"/>
      <c r="J445" s="10"/>
      <c r="K445" s="113"/>
      <c r="L445" s="101"/>
      <c r="M445" s="98"/>
      <c r="O445" s="102"/>
      <c r="T445" s="9"/>
      <c r="V445" s="103"/>
      <c r="W445" s="9"/>
    </row>
    <row r="446" spans="2:23">
      <c r="B446" s="10"/>
      <c r="C446" s="18"/>
      <c r="D446" s="114"/>
      <c r="E446" s="115"/>
      <c r="F446" s="116"/>
      <c r="G446" s="50"/>
      <c r="H446" s="99"/>
      <c r="I446" s="10"/>
      <c r="J446" s="10"/>
      <c r="K446" s="113"/>
      <c r="L446" s="101"/>
      <c r="M446" s="98"/>
      <c r="O446" s="102"/>
      <c r="T446" s="9"/>
      <c r="V446" s="103"/>
      <c r="W446" s="9"/>
    </row>
    <row r="447" spans="2:23">
      <c r="B447" s="10"/>
      <c r="C447" s="18"/>
      <c r="D447" s="114"/>
      <c r="E447" s="115"/>
      <c r="F447" s="116"/>
      <c r="G447" s="50"/>
      <c r="H447" s="99"/>
      <c r="I447" s="10"/>
      <c r="J447" s="10"/>
      <c r="K447" s="113"/>
      <c r="L447" s="101"/>
      <c r="M447" s="98"/>
      <c r="O447" s="102"/>
      <c r="T447" s="9"/>
      <c r="V447" s="103"/>
      <c r="W447" s="9"/>
    </row>
    <row r="448" spans="2:23">
      <c r="B448" s="10"/>
      <c r="C448" s="18"/>
      <c r="D448" s="114"/>
      <c r="E448" s="115"/>
      <c r="F448" s="116"/>
      <c r="G448" s="50"/>
      <c r="H448" s="99"/>
      <c r="I448" s="10"/>
      <c r="J448" s="10"/>
      <c r="K448" s="113"/>
      <c r="L448" s="101"/>
      <c r="M448" s="98"/>
      <c r="O448" s="102"/>
      <c r="T448" s="9"/>
      <c r="V448" s="103"/>
      <c r="W448" s="9"/>
    </row>
    <row r="449" spans="2:23">
      <c r="B449" s="10"/>
      <c r="C449" s="18"/>
      <c r="D449" s="114"/>
      <c r="E449" s="115"/>
      <c r="F449" s="116"/>
      <c r="G449" s="50"/>
      <c r="H449" s="99"/>
      <c r="I449" s="10"/>
      <c r="J449" s="10"/>
      <c r="K449" s="113"/>
      <c r="L449" s="101"/>
      <c r="M449" s="98"/>
      <c r="O449" s="102"/>
      <c r="T449" s="9"/>
      <c r="V449" s="103"/>
      <c r="W449" s="9"/>
    </row>
    <row r="450" spans="2:23">
      <c r="B450" s="10"/>
      <c r="C450" s="18"/>
      <c r="D450" s="114"/>
      <c r="E450" s="115"/>
      <c r="F450" s="116"/>
      <c r="G450" s="50"/>
      <c r="H450" s="99"/>
      <c r="I450" s="10"/>
      <c r="J450" s="10"/>
      <c r="K450" s="113"/>
      <c r="L450" s="101"/>
      <c r="M450" s="98"/>
      <c r="O450" s="102"/>
      <c r="T450" s="9"/>
      <c r="V450" s="103"/>
      <c r="W450" s="9"/>
    </row>
    <row r="451" spans="2:23">
      <c r="B451" s="10"/>
      <c r="C451" s="18"/>
      <c r="D451" s="114"/>
      <c r="E451" s="115"/>
      <c r="F451" s="116"/>
      <c r="G451" s="50"/>
      <c r="H451" s="99"/>
      <c r="I451" s="10"/>
      <c r="J451" s="10"/>
      <c r="K451" s="113"/>
      <c r="L451" s="101"/>
      <c r="M451" s="98"/>
      <c r="O451" s="102"/>
      <c r="T451" s="9"/>
      <c r="V451" s="103"/>
      <c r="W451" s="9"/>
    </row>
    <row r="452" spans="2:23">
      <c r="B452" s="10"/>
      <c r="C452" s="18"/>
      <c r="D452" s="114"/>
      <c r="E452" s="115"/>
      <c r="F452" s="116"/>
      <c r="G452" s="50"/>
      <c r="H452" s="99"/>
      <c r="I452" s="10"/>
      <c r="J452" s="10"/>
      <c r="K452" s="113"/>
      <c r="L452" s="101"/>
      <c r="M452" s="98"/>
      <c r="O452" s="102"/>
      <c r="T452" s="9"/>
      <c r="V452" s="103"/>
      <c r="W452" s="9"/>
    </row>
    <row r="453" spans="2:23">
      <c r="B453" s="10"/>
      <c r="C453" s="18"/>
      <c r="D453" s="114"/>
      <c r="E453" s="115"/>
      <c r="F453" s="116"/>
      <c r="G453" s="50"/>
      <c r="H453" s="99"/>
      <c r="I453" s="10"/>
      <c r="J453" s="10"/>
      <c r="K453" s="113"/>
      <c r="L453" s="101"/>
      <c r="M453" s="98"/>
      <c r="O453" s="102"/>
      <c r="T453" s="9"/>
      <c r="V453" s="103"/>
      <c r="W453" s="9"/>
    </row>
    <row r="454" spans="2:23">
      <c r="B454" s="10"/>
      <c r="C454" s="18"/>
      <c r="D454" s="114"/>
      <c r="E454" s="115"/>
      <c r="F454" s="116"/>
      <c r="G454" s="50"/>
      <c r="H454" s="99"/>
      <c r="I454" s="10"/>
      <c r="J454" s="10"/>
      <c r="K454" s="113"/>
      <c r="L454" s="101"/>
      <c r="M454" s="98"/>
      <c r="O454" s="102"/>
      <c r="T454" s="9"/>
      <c r="V454" s="103"/>
      <c r="W454" s="9"/>
    </row>
    <row r="455" spans="2:23">
      <c r="B455" s="10"/>
      <c r="C455" s="18"/>
      <c r="D455" s="114"/>
      <c r="E455" s="115"/>
      <c r="F455" s="116"/>
      <c r="G455" s="50"/>
      <c r="H455" s="99"/>
      <c r="I455" s="10"/>
      <c r="J455" s="10"/>
      <c r="K455" s="113"/>
      <c r="L455" s="101"/>
      <c r="M455" s="98"/>
      <c r="O455" s="102"/>
      <c r="T455" s="9"/>
      <c r="V455" s="103"/>
      <c r="W455" s="9"/>
    </row>
    <row r="456" spans="2:23">
      <c r="B456" s="10"/>
      <c r="C456" s="18"/>
      <c r="D456" s="114"/>
      <c r="E456" s="115"/>
      <c r="F456" s="116"/>
      <c r="G456" s="50"/>
      <c r="H456" s="99"/>
      <c r="I456" s="10"/>
      <c r="J456" s="10"/>
      <c r="K456" s="113"/>
      <c r="L456" s="101"/>
      <c r="M456" s="98"/>
      <c r="O456" s="102"/>
      <c r="T456" s="9"/>
      <c r="V456" s="103"/>
      <c r="W456" s="9"/>
    </row>
    <row r="457" spans="2:23">
      <c r="B457" s="10"/>
      <c r="C457" s="18"/>
      <c r="D457" s="114"/>
      <c r="E457" s="115"/>
      <c r="F457" s="116"/>
      <c r="G457" s="50"/>
      <c r="H457" s="99"/>
      <c r="I457" s="10"/>
      <c r="J457" s="10"/>
      <c r="K457" s="113"/>
      <c r="L457" s="101"/>
      <c r="M457" s="98"/>
      <c r="O457" s="102"/>
      <c r="T457" s="9"/>
      <c r="V457" s="103"/>
      <c r="W457" s="9"/>
    </row>
    <row r="458" spans="2:23">
      <c r="B458" s="10"/>
      <c r="C458" s="18"/>
      <c r="D458" s="114"/>
      <c r="E458" s="115"/>
      <c r="F458" s="116"/>
      <c r="G458" s="50"/>
      <c r="H458" s="99"/>
      <c r="I458" s="10"/>
      <c r="J458" s="10"/>
      <c r="K458" s="113"/>
      <c r="L458" s="101"/>
      <c r="M458" s="98"/>
      <c r="O458" s="102"/>
      <c r="T458" s="9"/>
      <c r="V458" s="103"/>
      <c r="W458" s="9"/>
    </row>
    <row r="459" spans="2:23">
      <c r="B459" s="10"/>
      <c r="C459" s="18"/>
      <c r="D459" s="114"/>
      <c r="E459" s="115"/>
      <c r="F459" s="116"/>
      <c r="G459" s="50"/>
      <c r="H459" s="99"/>
      <c r="I459" s="10"/>
      <c r="J459" s="10"/>
      <c r="K459" s="113"/>
      <c r="L459" s="101"/>
      <c r="M459" s="98"/>
      <c r="O459" s="102"/>
      <c r="T459" s="9"/>
      <c r="V459" s="103"/>
      <c r="W459" s="9"/>
    </row>
    <row r="460" spans="2:23">
      <c r="B460" s="10"/>
      <c r="C460" s="18"/>
      <c r="D460" s="114"/>
      <c r="E460" s="115"/>
      <c r="F460" s="116"/>
      <c r="G460" s="50"/>
      <c r="H460" s="99"/>
      <c r="I460" s="10"/>
      <c r="J460" s="10"/>
      <c r="K460" s="113"/>
      <c r="L460" s="101"/>
      <c r="M460" s="98"/>
      <c r="O460" s="102"/>
      <c r="T460" s="9"/>
      <c r="V460" s="103"/>
      <c r="W460" s="9"/>
    </row>
    <row r="461" spans="2:23">
      <c r="B461" s="10"/>
      <c r="C461" s="18"/>
      <c r="D461" s="114"/>
      <c r="E461" s="115"/>
      <c r="F461" s="116"/>
      <c r="G461" s="50"/>
      <c r="H461" s="99"/>
      <c r="I461" s="10"/>
      <c r="J461" s="10"/>
      <c r="K461" s="113"/>
      <c r="L461" s="101"/>
      <c r="M461" s="98"/>
      <c r="O461" s="102"/>
      <c r="T461" s="9"/>
      <c r="V461" s="103"/>
      <c r="W461" s="9"/>
    </row>
    <row r="462" spans="2:23">
      <c r="B462" s="10"/>
      <c r="C462" s="18"/>
      <c r="D462" s="114"/>
      <c r="E462" s="115"/>
      <c r="F462" s="116"/>
      <c r="G462" s="50"/>
      <c r="H462" s="99"/>
      <c r="I462" s="10"/>
      <c r="J462" s="10"/>
      <c r="K462" s="113"/>
      <c r="L462" s="101"/>
      <c r="M462" s="98"/>
      <c r="O462" s="102"/>
      <c r="T462" s="9"/>
      <c r="V462" s="103"/>
      <c r="W462" s="9"/>
    </row>
    <row r="463" spans="2:23">
      <c r="B463" s="10"/>
      <c r="C463" s="18"/>
      <c r="D463" s="114"/>
      <c r="E463" s="115"/>
      <c r="F463" s="116"/>
      <c r="G463" s="50"/>
      <c r="H463" s="99"/>
      <c r="I463" s="10"/>
      <c r="J463" s="10"/>
      <c r="K463" s="113"/>
      <c r="L463" s="101"/>
      <c r="M463" s="98"/>
      <c r="O463" s="102"/>
      <c r="T463" s="9"/>
      <c r="V463" s="103"/>
      <c r="W463" s="9"/>
    </row>
    <row r="464" spans="2:23">
      <c r="B464" s="10"/>
      <c r="C464" s="18"/>
      <c r="D464" s="114"/>
      <c r="E464" s="115"/>
      <c r="F464" s="116"/>
      <c r="G464" s="50"/>
      <c r="H464" s="99"/>
      <c r="I464" s="10"/>
      <c r="J464" s="10"/>
      <c r="K464" s="113"/>
      <c r="L464" s="101"/>
      <c r="M464" s="98"/>
      <c r="O464" s="102"/>
      <c r="T464" s="9"/>
      <c r="V464" s="103"/>
      <c r="W464" s="9"/>
    </row>
    <row r="465" spans="2:23">
      <c r="B465" s="10"/>
      <c r="C465" s="18"/>
      <c r="D465" s="114"/>
      <c r="E465" s="115"/>
      <c r="F465" s="116"/>
      <c r="G465" s="50"/>
      <c r="H465" s="99"/>
      <c r="I465" s="10"/>
      <c r="J465" s="10"/>
      <c r="K465" s="113"/>
      <c r="L465" s="101"/>
      <c r="M465" s="98"/>
      <c r="O465" s="102"/>
      <c r="T465" s="9"/>
      <c r="V465" s="103"/>
      <c r="W465" s="9"/>
    </row>
    <row r="466" spans="2:23">
      <c r="B466" s="10"/>
      <c r="C466" s="18"/>
      <c r="D466" s="114"/>
      <c r="E466" s="115"/>
      <c r="F466" s="116"/>
      <c r="G466" s="50"/>
      <c r="H466" s="99"/>
      <c r="I466" s="10"/>
      <c r="J466" s="10"/>
      <c r="K466" s="113"/>
      <c r="L466" s="101"/>
      <c r="M466" s="98"/>
      <c r="O466" s="102"/>
      <c r="T466" s="9"/>
      <c r="V466" s="103"/>
      <c r="W466" s="9"/>
    </row>
    <row r="467" spans="2:23">
      <c r="B467" s="10"/>
      <c r="C467" s="18"/>
      <c r="D467" s="114"/>
      <c r="E467" s="115"/>
      <c r="F467" s="116"/>
      <c r="G467" s="50"/>
      <c r="H467" s="99"/>
      <c r="I467" s="10"/>
      <c r="J467" s="10"/>
      <c r="K467" s="113"/>
      <c r="L467" s="101"/>
      <c r="M467" s="98"/>
      <c r="O467" s="102"/>
      <c r="T467" s="9"/>
      <c r="V467" s="103"/>
      <c r="W467" s="9"/>
    </row>
    <row r="468" spans="2:23">
      <c r="B468" s="10"/>
      <c r="C468" s="18"/>
      <c r="D468" s="114"/>
      <c r="E468" s="115"/>
      <c r="F468" s="116"/>
      <c r="G468" s="50"/>
      <c r="H468" s="99"/>
      <c r="I468" s="10"/>
      <c r="J468" s="10"/>
      <c r="K468" s="113"/>
      <c r="L468" s="101"/>
      <c r="M468" s="98"/>
      <c r="O468" s="102"/>
      <c r="T468" s="9"/>
      <c r="V468" s="103"/>
      <c r="W468" s="9"/>
    </row>
    <row r="469" spans="2:23">
      <c r="B469" s="10"/>
      <c r="C469" s="18"/>
      <c r="D469" s="114"/>
      <c r="E469" s="115"/>
      <c r="F469" s="116"/>
      <c r="G469" s="50"/>
      <c r="H469" s="99"/>
      <c r="I469" s="10"/>
      <c r="J469" s="10"/>
      <c r="K469" s="113"/>
      <c r="L469" s="101"/>
      <c r="M469" s="98"/>
      <c r="O469" s="102"/>
      <c r="T469" s="9"/>
      <c r="V469" s="103"/>
      <c r="W469" s="9"/>
    </row>
    <row r="470" spans="2:23">
      <c r="B470" s="10"/>
      <c r="C470" s="18"/>
      <c r="D470" s="114"/>
      <c r="E470" s="115"/>
      <c r="F470" s="116"/>
      <c r="G470" s="50"/>
      <c r="H470" s="99"/>
      <c r="I470" s="10"/>
      <c r="J470" s="10"/>
      <c r="K470" s="113"/>
      <c r="L470" s="101"/>
      <c r="M470" s="98"/>
      <c r="O470" s="102"/>
      <c r="T470" s="9"/>
      <c r="V470" s="103"/>
      <c r="W470" s="9"/>
    </row>
  </sheetData>
  <mergeCells count="6">
    <mergeCell ref="V10:AA10"/>
    <mergeCell ref="A2:E2"/>
    <mergeCell ref="H2:L2"/>
    <mergeCell ref="O3:T3"/>
    <mergeCell ref="V4:AA4"/>
    <mergeCell ref="V7:AA7"/>
  </mergeCells>
  <conditionalFormatting sqref="V4:AA4 V7:AA7 V10:AA10">
    <cfRule type="colorScale" priority="1">
      <colorScale>
        <cfvo type="min"/>
        <cfvo type="max"/>
        <color rgb="FF57BB8A"/>
        <color rgb="FFFFFFFF"/>
      </colorScale>
    </cfRule>
  </conditionalFormatting>
  <hyperlinks>
    <hyperlink ref="V5" r:id="rId1" xr:uid="{B9B72919-BBFC-4FF8-B640-3334E3159A4F}"/>
    <hyperlink ref="V8" r:id="rId2" xr:uid="{125D4DEB-8660-4949-AE05-267D0D408DDD}"/>
    <hyperlink ref="V11" r:id="rId3" xr:uid="{12FA7311-8425-43CB-9BA8-CF2F9126FF98}"/>
    <hyperlink ref="V22" r:id="rId4" xr:uid="{C8695F06-D88E-4BE4-A863-3180324D438E}"/>
  </hyperlinks>
  <pageMargins left="0.7" right="0.7" top="0.75" bottom="0.75" header="0.3" footer="0.3"/>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Trader's Mindset</vt:lpstr>
      <vt:lpstr>Confirmations</vt:lpstr>
      <vt:lpstr>Journal</vt:lpstr>
      <vt:lpstr>Market Bio Feedback</vt:lpstr>
      <vt:lpstr>RISK MGNT.GOALS.RESULTS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Nahal</dc:creator>
  <cp:lastModifiedBy>Danny Nahal</cp:lastModifiedBy>
  <dcterms:created xsi:type="dcterms:W3CDTF">2021-04-08T15:01:36Z</dcterms:created>
  <dcterms:modified xsi:type="dcterms:W3CDTF">2021-08-08T07:25:15Z</dcterms:modified>
</cp:coreProperties>
</file>