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katherineallen/Downloads/"/>
    </mc:Choice>
  </mc:AlternateContent>
  <xr:revisionPtr revIDLastSave="0" documentId="13_ncr:1_{EBD23E8D-1B02-BD4A-AA6B-9522632D1CAC}" xr6:coauthVersionLast="45" xr6:coauthVersionMax="45" xr10:uidLastSave="{00000000-0000-0000-0000-000000000000}"/>
  <bookViews>
    <workbookView xWindow="7920" yWindow="460" windowWidth="25680" windowHeight="20540" activeTab="1" xr2:uid="{00000000-000D-0000-FFFF-FFFF00000000}"/>
  </bookViews>
  <sheets>
    <sheet name="Instructions" sheetId="1" r:id="rId1"/>
    <sheet name="Recruiting_Events" sheetId="2" r:id="rId2"/>
    <sheet name="OCI" sheetId="3" r:id="rId3"/>
    <sheet name="Total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B21" i="3"/>
  <c r="E5" i="3"/>
  <c r="E8" i="3" s="1"/>
  <c r="E4" i="3"/>
  <c r="E7" i="3" s="1"/>
  <c r="B18" i="2"/>
  <c r="B21" i="2" s="1"/>
  <c r="E5" i="2"/>
  <c r="E4" i="2"/>
  <c r="E9" i="3" l="1"/>
  <c r="B24" i="3" s="1"/>
  <c r="B5" i="4"/>
  <c r="E8" i="2"/>
  <c r="B23" i="3"/>
  <c r="E7" i="2"/>
  <c r="E9" i="2" l="1"/>
  <c r="B23" i="2" s="1"/>
  <c r="B4" i="4" l="1"/>
  <c r="B7" i="4" s="1"/>
  <c r="B24" i="2"/>
  <c r="B8" i="4" l="1"/>
</calcChain>
</file>

<file path=xl/sharedStrings.xml><?xml version="1.0" encoding="utf-8"?>
<sst xmlns="http://schemas.openxmlformats.org/spreadsheetml/2006/main" count="75" uniqueCount="55">
  <si>
    <t>In-Person vs. Virtual Events Cost Savings Calculator Spreadsheet</t>
  </si>
  <si>
    <t>Purpose</t>
  </si>
  <si>
    <t>This spreadsheet is designed to help law firms calculate their savings when shifting their recruitment strategy from Virtual to In-Person</t>
  </si>
  <si>
    <t>Instructions</t>
  </si>
  <si>
    <t>Navigate the spreadsheet by navigating to different Sheets, the tabs at the bottom of the spreadsheet.</t>
  </si>
  <si>
    <t>Only edit the inputs, the numbers in the green column to customize your calculation to your firm.</t>
  </si>
  <si>
    <t xml:space="preserve">The outputs are highlighted in blue. </t>
  </si>
  <si>
    <t>Navigate to the tabs, Recruiting_Events and OCI, to see the amount saved for Recruiting Events and OCI individually.</t>
  </si>
  <si>
    <t>Navigate to the Totals tab to see the total saved for both Recruiting Events and OCI together.</t>
  </si>
  <si>
    <t>In-Person Recruiting Events Cost</t>
  </si>
  <si>
    <t>Inputs</t>
  </si>
  <si>
    <t>Quantity</t>
  </si>
  <si>
    <t>Outputs</t>
  </si>
  <si>
    <t>Cost</t>
  </si>
  <si>
    <t># of Events</t>
  </si>
  <si>
    <t>Time Cost / Event</t>
  </si>
  <si>
    <t># of Attorneys / Event</t>
  </si>
  <si>
    <t>Travel Cost / Event</t>
  </si>
  <si>
    <t>Avg. Flight Cost / Attorney / Event</t>
  </si>
  <si>
    <t>Cost / Event without Travel</t>
  </si>
  <si>
    <t>Avg. Hotel Cost / Attorney / Event</t>
  </si>
  <si>
    <t>Cost / Event with Travel</t>
  </si>
  <si>
    <t>Avg. Meal Cost / Attorney / Event</t>
  </si>
  <si>
    <t>Total Costs for In-Person Events</t>
  </si>
  <si>
    <t>% of Events that Require Travel</t>
  </si>
  <si>
    <t>Avg. Billable Hour Rate of Attorneys</t>
  </si>
  <si>
    <t># of Hours / Attorney / Event</t>
  </si>
  <si>
    <t>Virtual Recruiting Events Cost</t>
  </si>
  <si>
    <t>Notes</t>
  </si>
  <si>
    <t xml:space="preserve">We estimate that the number of hours spent by an attorney for an event decreases by half, given virtual events require no travel. </t>
  </si>
  <si>
    <t>No travel costs for virtual events.</t>
  </si>
  <si>
    <t>Total Costs for Virtual Events</t>
  </si>
  <si>
    <t>Total $ Saved</t>
  </si>
  <si>
    <t>% Decrease in Cost</t>
  </si>
  <si>
    <t>In-Person OCI Cost</t>
  </si>
  <si>
    <t># of OCI Schedules</t>
  </si>
  <si>
    <t>Time Cost / OCI Schedule</t>
  </si>
  <si>
    <t># of Attorneys / OCI Schedule</t>
  </si>
  <si>
    <t>Travel Cost / OCI Schedule</t>
  </si>
  <si>
    <t>Avg. Flight Cost / Attorney / OCI Schedule</t>
  </si>
  <si>
    <t>Cost / OCI Schedule without Travel</t>
  </si>
  <si>
    <t>Avg. Hotel Cost / Attorney / OCI Schedule</t>
  </si>
  <si>
    <t>Cost / OCI Schedule with Travel</t>
  </si>
  <si>
    <t>Avg. Meal Cost / Attorney / OCI Schedule</t>
  </si>
  <si>
    <t>Total Costs for All In-Person OCI Schedules</t>
  </si>
  <si>
    <t>% of OCIs that Require Flight Travel</t>
  </si>
  <si>
    <t># of Hours / OCI Schedule / Attorney</t>
  </si>
  <si>
    <t>Virtual OCI Cost</t>
  </si>
  <si>
    <t>Total Costs for All Virtual OCI Schedules</t>
  </si>
  <si>
    <t>We did not factor in costs to register for OCI itself (e.g. a payment to the school per room)</t>
  </si>
  <si>
    <t>Total Cost of In-Person vs. Virtual Recruitment Events &amp; OCI</t>
  </si>
  <si>
    <t>Total Cost of In-Person Recruitment Events and OCI Schedules</t>
  </si>
  <si>
    <t>Total Cost of Virtual Recruitment Events and OCI Schedules</t>
  </si>
  <si>
    <t>Total $ Saved Switching to Virtual</t>
  </si>
  <si>
    <t>% Decrease in Cost from In-Person to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</si>
</sst>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0"/>
      <color rgb="FF000000"/>
      <name val="Arial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3" fillId="3" borderId="0" xfId="0" applyFont="1" applyFill="1" applyAlignment="1"/>
    <xf numFmtId="0" fontId="4" fillId="3" borderId="0" xfId="0" applyFont="1" applyFill="1"/>
    <xf numFmtId="0" fontId="5" fillId="4" borderId="0" xfId="0" applyFont="1" applyFill="1" applyAlignment="1"/>
    <xf numFmtId="0" fontId="4" fillId="4" borderId="0" xfId="0" applyFont="1" applyFill="1"/>
    <xf numFmtId="0" fontId="5" fillId="4" borderId="0" xfId="0" applyFont="1" applyFill="1"/>
    <xf numFmtId="0" fontId="3" fillId="0" borderId="0" xfId="0" applyFont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3" fillId="6" borderId="3" xfId="0" applyFont="1" applyFill="1" applyBorder="1" applyAlignment="1"/>
    <xf numFmtId="0" fontId="3" fillId="6" borderId="2" xfId="0" applyFont="1" applyFill="1" applyBorder="1" applyAlignment="1"/>
    <xf numFmtId="0" fontId="5" fillId="4" borderId="4" xfId="0" applyFont="1" applyFill="1" applyBorder="1" applyAlignment="1"/>
    <xf numFmtId="0" fontId="4" fillId="0" borderId="5" xfId="0" applyFont="1" applyBorder="1" applyAlignment="1"/>
    <xf numFmtId="164" fontId="4" fillId="0" borderId="4" xfId="0" applyNumberFormat="1" applyFont="1" applyBorder="1"/>
    <xf numFmtId="165" fontId="4" fillId="0" borderId="4" xfId="0" applyNumberFormat="1" applyFont="1" applyBorder="1"/>
    <xf numFmtId="0" fontId="5" fillId="4" borderId="4" xfId="0" applyFont="1" applyFill="1" applyBorder="1"/>
    <xf numFmtId="0" fontId="4" fillId="0" borderId="5" xfId="0" applyFont="1" applyBorder="1"/>
    <xf numFmtId="0" fontId="4" fillId="0" borderId="4" xfId="0" applyFont="1" applyBorder="1"/>
    <xf numFmtId="165" fontId="5" fillId="4" borderId="4" xfId="0" applyNumberFormat="1" applyFont="1" applyFill="1" applyBorder="1" applyAlignment="1"/>
    <xf numFmtId="0" fontId="5" fillId="0" borderId="6" xfId="0" applyFont="1" applyBorder="1" applyAlignment="1"/>
    <xf numFmtId="164" fontId="4" fillId="0" borderId="7" xfId="0" applyNumberFormat="1" applyFont="1" applyBorder="1"/>
    <xf numFmtId="9" fontId="5" fillId="4" borderId="4" xfId="0" applyNumberFormat="1" applyFont="1" applyFill="1" applyBorder="1" applyAlignment="1"/>
    <xf numFmtId="164" fontId="5" fillId="4" borderId="4" xfId="0" applyNumberFormat="1" applyFont="1" applyFill="1" applyBorder="1" applyAlignment="1"/>
    <xf numFmtId="0" fontId="4" fillId="0" borderId="6" xfId="0" applyFont="1" applyBorder="1" applyAlignment="1"/>
    <xf numFmtId="0" fontId="5" fillId="4" borderId="7" xfId="0" applyFont="1" applyFill="1" applyBorder="1" applyAlignment="1"/>
    <xf numFmtId="0" fontId="3" fillId="2" borderId="3" xfId="0" applyFont="1" applyFill="1" applyBorder="1" applyAlignment="1"/>
    <xf numFmtId="0" fontId="5" fillId="2" borderId="1" xfId="0" applyFont="1" applyFill="1" applyBorder="1"/>
    <xf numFmtId="0" fontId="5" fillId="2" borderId="2" xfId="0" applyFont="1" applyFill="1" applyBorder="1"/>
    <xf numFmtId="0" fontId="5" fillId="0" borderId="5" xfId="0" applyFont="1" applyBorder="1" applyAlignment="1"/>
    <xf numFmtId="165" fontId="5" fillId="0" borderId="4" xfId="0" applyNumberFormat="1" applyFont="1" applyBorder="1" applyAlignment="1"/>
    <xf numFmtId="0" fontId="5" fillId="0" borderId="4" xfId="0" applyFont="1" applyBorder="1"/>
    <xf numFmtId="10" fontId="4" fillId="0" borderId="4" xfId="0" applyNumberFormat="1" applyFont="1" applyBorder="1"/>
    <xf numFmtId="0" fontId="5" fillId="7" borderId="0" xfId="0" applyFont="1" applyFill="1" applyAlignment="1"/>
    <xf numFmtId="165" fontId="4" fillId="7" borderId="4" xfId="0" applyNumberFormat="1" applyFont="1" applyFill="1" applyBorder="1"/>
    <xf numFmtId="0" fontId="5" fillId="7" borderId="6" xfId="0" applyFont="1" applyFill="1" applyBorder="1" applyAlignment="1"/>
    <xf numFmtId="10" fontId="4" fillId="7" borderId="7" xfId="0" applyNumberFormat="1" applyFont="1" applyFill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10" fontId="4" fillId="0" borderId="0" xfId="0" applyNumberFormat="1" applyFont="1"/>
    <xf numFmtId="0" fontId="2" fillId="2" borderId="3" xfId="0" applyFont="1" applyFill="1" applyBorder="1" applyAlignment="1"/>
    <xf numFmtId="0" fontId="4" fillId="2" borderId="1" xfId="0" applyFont="1" applyFill="1" applyBorder="1"/>
    <xf numFmtId="0" fontId="4" fillId="2" borderId="2" xfId="0" applyFont="1" applyFill="1" applyBorder="1"/>
    <xf numFmtId="165" fontId="4" fillId="0" borderId="4" xfId="0" applyNumberFormat="1" applyFont="1" applyBorder="1" applyAlignment="1"/>
    <xf numFmtId="0" fontId="5" fillId="7" borderId="5" xfId="0" applyFont="1" applyFill="1" applyBorder="1" applyAlignment="1"/>
    <xf numFmtId="164" fontId="0" fillId="0" borderId="0" xfId="0" applyNumberFormat="1" applyFont="1" applyAlignment="1"/>
    <xf numFmtId="165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I12"/>
  <sheetViews>
    <sheetView workbookViewId="0"/>
  </sheetViews>
  <sheetFormatPr baseColWidth="10" defaultColWidth="14.5" defaultRowHeight="15.75" customHeight="1" x14ac:dyDescent="0.15"/>
  <cols>
    <col min="1" max="1" width="4.83203125" customWidth="1"/>
  </cols>
  <sheetData>
    <row r="2" spans="1:9" ht="19" x14ac:dyDescent="0.2">
      <c r="A2" s="1"/>
      <c r="B2" s="54" t="s">
        <v>0</v>
      </c>
      <c r="C2" s="55"/>
      <c r="D2" s="55"/>
      <c r="E2" s="55"/>
      <c r="F2" s="55"/>
      <c r="G2" s="55"/>
      <c r="H2" s="55"/>
    </row>
    <row r="3" spans="1:9" ht="15.75" customHeight="1" x14ac:dyDescent="0.15">
      <c r="A3" s="2"/>
      <c r="B3" s="2"/>
    </row>
    <row r="4" spans="1:9" ht="15.75" customHeight="1" x14ac:dyDescent="0.15">
      <c r="A4" s="3"/>
      <c r="B4" s="4" t="s">
        <v>1</v>
      </c>
      <c r="C4" s="5"/>
      <c r="D4" s="5"/>
      <c r="E4" s="5"/>
      <c r="F4" s="5"/>
      <c r="G4" s="5"/>
      <c r="H4" s="5"/>
      <c r="I4" s="5"/>
    </row>
    <row r="5" spans="1:9" ht="15.75" customHeight="1" x14ac:dyDescent="0.15">
      <c r="A5" s="6"/>
      <c r="B5" s="7" t="s">
        <v>2</v>
      </c>
    </row>
    <row r="7" spans="1:9" ht="15.75" customHeight="1" x14ac:dyDescent="0.15">
      <c r="A7" s="3"/>
      <c r="B7" s="8" t="s">
        <v>3</v>
      </c>
      <c r="C7" s="9"/>
      <c r="D7" s="9"/>
      <c r="E7" s="9"/>
      <c r="F7" s="9"/>
      <c r="G7" s="9"/>
      <c r="H7" s="9"/>
      <c r="I7" s="9"/>
    </row>
    <row r="8" spans="1:9" ht="15.75" customHeight="1" x14ac:dyDescent="0.15">
      <c r="A8" s="7">
        <v>1</v>
      </c>
      <c r="B8" s="6" t="s">
        <v>4</v>
      </c>
    </row>
    <row r="9" spans="1:9" ht="15.75" customHeight="1" x14ac:dyDescent="0.15">
      <c r="A9" s="7">
        <v>2</v>
      </c>
      <c r="B9" s="10" t="s">
        <v>5</v>
      </c>
      <c r="C9" s="11"/>
      <c r="D9" s="11"/>
      <c r="E9" s="11"/>
      <c r="F9" s="11"/>
      <c r="G9" s="11"/>
      <c r="H9" s="12"/>
    </row>
    <row r="10" spans="1:9" ht="15.75" customHeight="1" x14ac:dyDescent="0.15">
      <c r="A10" s="7">
        <v>3</v>
      </c>
      <c r="B10" s="6" t="s">
        <v>6</v>
      </c>
    </row>
    <row r="11" spans="1:9" ht="15.75" customHeight="1" x14ac:dyDescent="0.15">
      <c r="A11" s="7">
        <v>4</v>
      </c>
      <c r="B11" s="7" t="s">
        <v>7</v>
      </c>
    </row>
    <row r="12" spans="1:9" ht="15.75" customHeight="1" x14ac:dyDescent="0.15">
      <c r="A12" s="7">
        <v>5</v>
      </c>
      <c r="B12" s="6" t="s">
        <v>8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0"/>
  <sheetViews>
    <sheetView tabSelected="1" workbookViewId="0">
      <selection activeCell="D35" sqref="D35"/>
    </sheetView>
  </sheetViews>
  <sheetFormatPr baseColWidth="10" defaultColWidth="14.5" defaultRowHeight="15.75" customHeight="1" x14ac:dyDescent="0.15"/>
  <cols>
    <col min="1" max="1" width="32" customWidth="1"/>
    <col min="3" max="3" width="2" customWidth="1"/>
    <col min="4" max="4" width="28.5" customWidth="1"/>
    <col min="5" max="5" width="11.6640625" customWidth="1"/>
  </cols>
  <sheetData>
    <row r="1" spans="1:7" ht="26.25" customHeight="1" x14ac:dyDescent="0.2">
      <c r="A1" s="54" t="s">
        <v>9</v>
      </c>
      <c r="B1" s="55"/>
      <c r="C1" s="55"/>
      <c r="D1" s="55"/>
      <c r="E1" s="55"/>
      <c r="F1" s="7"/>
      <c r="G1" s="13"/>
    </row>
    <row r="2" spans="1:7" ht="13" x14ac:dyDescent="0.15">
      <c r="A2" s="13"/>
      <c r="B2" s="13"/>
      <c r="D2" s="13"/>
      <c r="E2" s="13"/>
      <c r="F2" s="7"/>
      <c r="G2" s="13"/>
    </row>
    <row r="3" spans="1:7" ht="13" x14ac:dyDescent="0.15">
      <c r="A3" s="14" t="s">
        <v>10</v>
      </c>
      <c r="B3" s="15" t="s">
        <v>11</v>
      </c>
      <c r="D3" s="16" t="s">
        <v>12</v>
      </c>
      <c r="E3" s="17" t="s">
        <v>13</v>
      </c>
      <c r="F3" s="7"/>
      <c r="G3" s="13"/>
    </row>
    <row r="4" spans="1:7" ht="13" x14ac:dyDescent="0.15">
      <c r="A4" s="6" t="s">
        <v>14</v>
      </c>
      <c r="B4" s="18">
        <v>65</v>
      </c>
      <c r="D4" s="19" t="s">
        <v>15</v>
      </c>
      <c r="E4" s="20">
        <f>B13*B12*B5</f>
        <v>9750</v>
      </c>
    </row>
    <row r="5" spans="1:7" ht="13" x14ac:dyDescent="0.15">
      <c r="A5" s="19" t="s">
        <v>16</v>
      </c>
      <c r="B5" s="18">
        <v>3</v>
      </c>
      <c r="D5" s="19" t="s">
        <v>17</v>
      </c>
      <c r="E5" s="21">
        <f>B5*(B7+B8+B9)</f>
        <v>3000</v>
      </c>
    </row>
    <row r="6" spans="1:7" ht="13" x14ac:dyDescent="0.15">
      <c r="A6" s="19"/>
      <c r="B6" s="22"/>
      <c r="D6" s="23"/>
      <c r="E6" s="24"/>
    </row>
    <row r="7" spans="1:7" ht="13" x14ac:dyDescent="0.15">
      <c r="A7" s="19" t="s">
        <v>18</v>
      </c>
      <c r="B7" s="25">
        <v>500</v>
      </c>
      <c r="D7" s="19" t="s">
        <v>19</v>
      </c>
      <c r="E7" s="20">
        <f>E4</f>
        <v>9750</v>
      </c>
    </row>
    <row r="8" spans="1:7" ht="13" x14ac:dyDescent="0.15">
      <c r="A8" s="19" t="s">
        <v>20</v>
      </c>
      <c r="B8" s="25">
        <v>400</v>
      </c>
      <c r="D8" s="19" t="s">
        <v>21</v>
      </c>
      <c r="E8" s="20">
        <f>SUM(E4:E5)</f>
        <v>12750</v>
      </c>
    </row>
    <row r="9" spans="1:7" ht="13" x14ac:dyDescent="0.15">
      <c r="A9" s="19" t="s">
        <v>22</v>
      </c>
      <c r="B9" s="25">
        <v>100</v>
      </c>
      <c r="D9" s="26" t="s">
        <v>23</v>
      </c>
      <c r="E9" s="27">
        <f>(B4*(1-B10)*E7)+(B4*B10*E8)</f>
        <v>760500</v>
      </c>
    </row>
    <row r="10" spans="1:7" ht="13" x14ac:dyDescent="0.15">
      <c r="A10" s="19" t="s">
        <v>24</v>
      </c>
      <c r="B10" s="28">
        <v>0.65</v>
      </c>
    </row>
    <row r="11" spans="1:7" ht="13" x14ac:dyDescent="0.15">
      <c r="A11" s="23"/>
      <c r="B11" s="22"/>
    </row>
    <row r="12" spans="1:7" ht="13" x14ac:dyDescent="0.15">
      <c r="A12" s="19" t="s">
        <v>25</v>
      </c>
      <c r="B12" s="29">
        <v>650</v>
      </c>
      <c r="E12" s="52"/>
    </row>
    <row r="13" spans="1:7" ht="13" x14ac:dyDescent="0.15">
      <c r="A13" s="30" t="s">
        <v>26</v>
      </c>
      <c r="B13" s="31">
        <v>5</v>
      </c>
    </row>
    <row r="15" spans="1:7" ht="25.5" customHeight="1" x14ac:dyDescent="0.2">
      <c r="A15" s="54" t="s">
        <v>27</v>
      </c>
      <c r="B15" s="55"/>
      <c r="C15" s="55"/>
      <c r="D15" s="55"/>
      <c r="E15" s="55"/>
    </row>
    <row r="16" spans="1:7" ht="13" x14ac:dyDescent="0.15">
      <c r="A16" s="13"/>
    </row>
    <row r="17" spans="1:10" ht="13" x14ac:dyDescent="0.15">
      <c r="A17" s="16" t="s">
        <v>12</v>
      </c>
      <c r="B17" s="17" t="s">
        <v>13</v>
      </c>
      <c r="D17" s="32" t="s">
        <v>28</v>
      </c>
      <c r="E17" s="33"/>
      <c r="F17" s="33"/>
      <c r="G17" s="33"/>
      <c r="H17" s="33"/>
      <c r="I17" s="33"/>
      <c r="J17" s="34"/>
    </row>
    <row r="18" spans="1:10" ht="13" x14ac:dyDescent="0.15">
      <c r="A18" s="19" t="s">
        <v>15</v>
      </c>
      <c r="B18" s="20">
        <f>(B13*0.5)*B12*B5</f>
        <v>4875</v>
      </c>
      <c r="D18" s="35" t="s">
        <v>29</v>
      </c>
      <c r="J18" s="24"/>
    </row>
    <row r="19" spans="1:10" ht="13" x14ac:dyDescent="0.15">
      <c r="A19" s="19" t="s">
        <v>17</v>
      </c>
      <c r="B19" s="36">
        <v>0</v>
      </c>
      <c r="D19" s="35" t="s">
        <v>30</v>
      </c>
      <c r="J19" s="24"/>
    </row>
    <row r="20" spans="1:10" ht="13" x14ac:dyDescent="0.15">
      <c r="A20" s="35"/>
      <c r="B20" s="37"/>
      <c r="D20" s="23"/>
      <c r="J20" s="24"/>
    </row>
    <row r="21" spans="1:10" ht="13" x14ac:dyDescent="0.15">
      <c r="A21" s="7" t="s">
        <v>31</v>
      </c>
      <c r="B21" s="20">
        <f>B18*B4</f>
        <v>316875</v>
      </c>
      <c r="D21" s="23"/>
      <c r="J21" s="24"/>
    </row>
    <row r="22" spans="1:10" ht="13" x14ac:dyDescent="0.15">
      <c r="A22" s="6"/>
      <c r="B22" s="38"/>
      <c r="D22" s="23"/>
      <c r="J22" s="24"/>
    </row>
    <row r="23" spans="1:10" ht="13" x14ac:dyDescent="0.15">
      <c r="A23" s="39" t="s">
        <v>32</v>
      </c>
      <c r="B23" s="40">
        <f>E9-B21</f>
        <v>443625</v>
      </c>
      <c r="D23" s="23"/>
      <c r="J23" s="24"/>
    </row>
    <row r="24" spans="1:10" ht="13" x14ac:dyDescent="0.15">
      <c r="A24" s="41" t="s">
        <v>33</v>
      </c>
      <c r="B24" s="42">
        <f>(E9-B21)/E9</f>
        <v>0.58333333333333337</v>
      </c>
      <c r="D24" s="43"/>
      <c r="E24" s="44"/>
      <c r="F24" s="44"/>
      <c r="G24" s="44"/>
      <c r="H24" s="44"/>
      <c r="I24" s="44"/>
      <c r="J24" s="45"/>
    </row>
    <row r="25" spans="1:10" ht="13" x14ac:dyDescent="0.15">
      <c r="A25" s="6"/>
      <c r="B25" s="46"/>
    </row>
    <row r="30" spans="1:10" ht="15.75" customHeight="1" x14ac:dyDescent="0.15">
      <c r="A30" s="52"/>
    </row>
  </sheetData>
  <mergeCells count="2">
    <mergeCell ref="A1:E1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28"/>
  <sheetViews>
    <sheetView workbookViewId="0">
      <selection activeCell="B13" sqref="B13"/>
    </sheetView>
  </sheetViews>
  <sheetFormatPr baseColWidth="10" defaultColWidth="14.5" defaultRowHeight="15.75" customHeight="1" x14ac:dyDescent="0.15"/>
  <cols>
    <col min="1" max="1" width="36.5" customWidth="1"/>
    <col min="3" max="3" width="2" customWidth="1"/>
    <col min="4" max="4" width="38.5" customWidth="1"/>
    <col min="5" max="5" width="11.6640625" customWidth="1"/>
  </cols>
  <sheetData>
    <row r="1" spans="1:7" ht="26.25" customHeight="1" x14ac:dyDescent="0.2">
      <c r="A1" s="54" t="s">
        <v>34</v>
      </c>
      <c r="B1" s="55"/>
      <c r="C1" s="55"/>
      <c r="D1" s="55"/>
      <c r="E1" s="55"/>
      <c r="F1" s="6"/>
      <c r="G1" s="3"/>
    </row>
    <row r="2" spans="1:7" ht="13" x14ac:dyDescent="0.15">
      <c r="A2" s="3"/>
      <c r="B2" s="3"/>
      <c r="D2" s="3"/>
      <c r="E2" s="3"/>
      <c r="F2" s="6"/>
      <c r="G2" s="3"/>
    </row>
    <row r="3" spans="1:7" ht="13" x14ac:dyDescent="0.15">
      <c r="A3" s="14" t="s">
        <v>10</v>
      </c>
      <c r="B3" s="15" t="s">
        <v>11</v>
      </c>
      <c r="D3" s="16" t="s">
        <v>12</v>
      </c>
      <c r="E3" s="17" t="s">
        <v>13</v>
      </c>
      <c r="F3" s="6"/>
      <c r="G3" s="3"/>
    </row>
    <row r="4" spans="1:7" ht="13" x14ac:dyDescent="0.15">
      <c r="A4" s="7" t="s">
        <v>35</v>
      </c>
      <c r="B4" s="18">
        <v>40</v>
      </c>
      <c r="D4" s="35" t="s">
        <v>36</v>
      </c>
      <c r="E4" s="20">
        <f>B13*B12*B5</f>
        <v>13000</v>
      </c>
    </row>
    <row r="5" spans="1:7" ht="13" x14ac:dyDescent="0.15">
      <c r="A5" s="35" t="s">
        <v>37</v>
      </c>
      <c r="B5" s="18">
        <v>2</v>
      </c>
      <c r="D5" s="35" t="s">
        <v>38</v>
      </c>
      <c r="E5" s="21">
        <f>B5*(B7+B8+B9)</f>
        <v>2000</v>
      </c>
    </row>
    <row r="6" spans="1:7" ht="13" x14ac:dyDescent="0.15">
      <c r="A6" s="19"/>
      <c r="B6" s="22"/>
      <c r="D6" s="23"/>
      <c r="E6" s="24"/>
    </row>
    <row r="7" spans="1:7" ht="13" x14ac:dyDescent="0.15">
      <c r="A7" s="35" t="s">
        <v>39</v>
      </c>
      <c r="B7" s="25">
        <v>500</v>
      </c>
      <c r="D7" s="35" t="s">
        <v>40</v>
      </c>
      <c r="E7" s="20">
        <f>E4</f>
        <v>13000</v>
      </c>
    </row>
    <row r="8" spans="1:7" ht="13" x14ac:dyDescent="0.15">
      <c r="A8" s="35" t="s">
        <v>41</v>
      </c>
      <c r="B8" s="25">
        <v>400</v>
      </c>
      <c r="D8" s="35" t="s">
        <v>42</v>
      </c>
      <c r="E8" s="20">
        <f>SUM(E4:E5)</f>
        <v>15000</v>
      </c>
    </row>
    <row r="9" spans="1:7" ht="13" x14ac:dyDescent="0.15">
      <c r="A9" s="35" t="s">
        <v>43</v>
      </c>
      <c r="B9" s="25">
        <v>100</v>
      </c>
      <c r="D9" s="26" t="s">
        <v>44</v>
      </c>
      <c r="E9" s="27">
        <f>(B4*(1-B10)*E7)+(B4*B10*E8)</f>
        <v>580000</v>
      </c>
    </row>
    <row r="10" spans="1:7" ht="13" x14ac:dyDescent="0.15">
      <c r="A10" s="35" t="s">
        <v>45</v>
      </c>
      <c r="B10" s="28">
        <v>0.75</v>
      </c>
    </row>
    <row r="11" spans="1:7" ht="13" x14ac:dyDescent="0.15">
      <c r="A11" s="23"/>
      <c r="B11" s="22"/>
    </row>
    <row r="12" spans="1:7" ht="13" x14ac:dyDescent="0.15">
      <c r="A12" s="19" t="s">
        <v>25</v>
      </c>
      <c r="B12" s="29">
        <v>650</v>
      </c>
    </row>
    <row r="13" spans="1:7" ht="13" x14ac:dyDescent="0.15">
      <c r="A13" s="26" t="s">
        <v>46</v>
      </c>
      <c r="B13" s="31">
        <v>10</v>
      </c>
    </row>
    <row r="15" spans="1:7" ht="25.5" customHeight="1" x14ac:dyDescent="0.2">
      <c r="A15" s="54" t="s">
        <v>47</v>
      </c>
      <c r="B15" s="55"/>
      <c r="C15" s="55"/>
      <c r="D15" s="55"/>
      <c r="E15" s="55"/>
    </row>
    <row r="16" spans="1:7" ht="13" x14ac:dyDescent="0.15">
      <c r="A16" s="3"/>
    </row>
    <row r="17" spans="1:10" ht="13" x14ac:dyDescent="0.15">
      <c r="A17" s="16" t="s">
        <v>12</v>
      </c>
      <c r="B17" s="17" t="s">
        <v>13</v>
      </c>
      <c r="D17" s="47" t="s">
        <v>28</v>
      </c>
      <c r="E17" s="48"/>
      <c r="F17" s="48"/>
      <c r="G17" s="48"/>
      <c r="H17" s="48"/>
      <c r="I17" s="48"/>
      <c r="J17" s="49"/>
    </row>
    <row r="18" spans="1:10" ht="13" x14ac:dyDescent="0.15">
      <c r="A18" s="35" t="s">
        <v>36</v>
      </c>
      <c r="B18" s="20">
        <f>(B13*0.5)*B12*B5</f>
        <v>6500</v>
      </c>
      <c r="D18" s="19" t="s">
        <v>29</v>
      </c>
      <c r="J18" s="24"/>
    </row>
    <row r="19" spans="1:10" ht="13" x14ac:dyDescent="0.15">
      <c r="A19" s="35" t="s">
        <v>38</v>
      </c>
      <c r="B19" s="50">
        <v>0</v>
      </c>
      <c r="D19" s="19" t="s">
        <v>30</v>
      </c>
      <c r="J19" s="24"/>
    </row>
    <row r="20" spans="1:10" ht="13" x14ac:dyDescent="0.15">
      <c r="A20" s="19"/>
      <c r="B20" s="24"/>
      <c r="D20" s="23"/>
      <c r="J20" s="24"/>
    </row>
    <row r="21" spans="1:10" ht="13" x14ac:dyDescent="0.15">
      <c r="A21" s="7" t="s">
        <v>48</v>
      </c>
      <c r="B21" s="20">
        <f>B18*B4</f>
        <v>260000</v>
      </c>
      <c r="D21" s="35" t="s">
        <v>49</v>
      </c>
      <c r="J21" s="24"/>
    </row>
    <row r="22" spans="1:10" ht="13" x14ac:dyDescent="0.15">
      <c r="A22" s="6"/>
      <c r="B22" s="38"/>
      <c r="D22" s="23"/>
      <c r="J22" s="24"/>
    </row>
    <row r="23" spans="1:10" ht="13" x14ac:dyDescent="0.15">
      <c r="A23" s="39" t="s">
        <v>32</v>
      </c>
      <c r="B23" s="40">
        <f>E9-B21</f>
        <v>320000</v>
      </c>
      <c r="D23" s="23"/>
      <c r="J23" s="24"/>
    </row>
    <row r="24" spans="1:10" ht="13" x14ac:dyDescent="0.15">
      <c r="A24" s="41" t="s">
        <v>33</v>
      </c>
      <c r="B24" s="42">
        <f>(E9-B21)/E9</f>
        <v>0.55172413793103448</v>
      </c>
      <c r="D24" s="43"/>
      <c r="E24" s="44"/>
      <c r="F24" s="44"/>
      <c r="G24" s="44"/>
      <c r="H24" s="44"/>
      <c r="I24" s="44"/>
      <c r="J24" s="45"/>
    </row>
    <row r="28" spans="1:10" ht="15.75" customHeight="1" x14ac:dyDescent="0.15">
      <c r="A28" s="53"/>
    </row>
  </sheetData>
  <mergeCells count="2">
    <mergeCell ref="A1:E1"/>
    <mergeCell ref="A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8"/>
  <sheetViews>
    <sheetView workbookViewId="0">
      <selection activeCell="A24" sqref="A24"/>
    </sheetView>
  </sheetViews>
  <sheetFormatPr baseColWidth="10" defaultColWidth="14.5" defaultRowHeight="15.75" customHeight="1" x14ac:dyDescent="0.15"/>
  <cols>
    <col min="1" max="1" width="54.83203125" customWidth="1"/>
    <col min="2" max="2" width="29.33203125" customWidth="1"/>
  </cols>
  <sheetData>
    <row r="1" spans="1:2" ht="24.75" customHeight="1" x14ac:dyDescent="0.2">
      <c r="A1" s="56" t="s">
        <v>50</v>
      </c>
      <c r="B1" s="55"/>
    </row>
    <row r="2" spans="1:2" ht="13" x14ac:dyDescent="0.15">
      <c r="A2" s="3"/>
    </row>
    <row r="3" spans="1:2" ht="13" x14ac:dyDescent="0.15">
      <c r="A3" s="16" t="s">
        <v>12</v>
      </c>
      <c r="B3" s="17" t="s">
        <v>13</v>
      </c>
    </row>
    <row r="4" spans="1:2" ht="13" x14ac:dyDescent="0.15">
      <c r="A4" s="35" t="s">
        <v>51</v>
      </c>
      <c r="B4" s="20">
        <f>SUM(OCI!E9,Recruiting_Events!E9)</f>
        <v>1340500</v>
      </c>
    </row>
    <row r="5" spans="1:2" ht="13" x14ac:dyDescent="0.15">
      <c r="A5" s="35" t="s">
        <v>52</v>
      </c>
      <c r="B5" s="20">
        <f>SUM(OCI!B21,Recruiting_Events!B21)</f>
        <v>576875</v>
      </c>
    </row>
    <row r="6" spans="1:2" ht="13" x14ac:dyDescent="0.15">
      <c r="A6" s="23"/>
      <c r="B6" s="24"/>
    </row>
    <row r="7" spans="1:2" ht="13" x14ac:dyDescent="0.15">
      <c r="A7" s="51" t="s">
        <v>53</v>
      </c>
      <c r="B7" s="40">
        <f>B4-B5</f>
        <v>763625</v>
      </c>
    </row>
    <row r="8" spans="1:2" ht="13" x14ac:dyDescent="0.15">
      <c r="A8" s="41" t="s">
        <v>54</v>
      </c>
      <c r="B8" s="42">
        <f>(B4-B5)/B4</f>
        <v>0.56965684446102205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Recruiting_Events</vt:lpstr>
      <vt:lpstr>OCI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Allen</cp:lastModifiedBy>
  <dcterms:modified xsi:type="dcterms:W3CDTF">2020-06-29T21:02:23Z</dcterms:modified>
</cp:coreProperties>
</file>