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vvalv\Documents\ORIGINATOR CONNECT\OC 2020\"/>
    </mc:Choice>
  </mc:AlternateContent>
  <xr:revisionPtr revIDLastSave="0" documentId="13_ncr:1_{D23D84D2-6213-4261-AF09-DE4206CD68B4}" xr6:coauthVersionLast="45" xr6:coauthVersionMax="45" xr10:uidLastSave="{00000000-0000-0000-0000-000000000000}"/>
  <bookViews>
    <workbookView xWindow="-108" yWindow="-108" windowWidth="24792" windowHeight="13440" xr2:uid="{00000000-000D-0000-FFFF-FFFF00000000}"/>
  </bookViews>
  <sheets>
    <sheet name="EXHIBIT PRICING" sheetId="1" r:id="rId1"/>
    <sheet name="PLATINUM (SPEAKING) SPONSORSHIP" sheetId="2" r:id="rId2"/>
    <sheet name="GOLD SPONSORSHI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3" l="1"/>
  <c r="G32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6" i="3"/>
  <c r="F14" i="3"/>
  <c r="F13" i="3"/>
  <c r="F12" i="3"/>
  <c r="F11" i="3"/>
  <c r="F10" i="3"/>
  <c r="F9" i="3"/>
  <c r="F8" i="3"/>
  <c r="F7" i="3"/>
  <c r="F23" i="2"/>
  <c r="F25" i="2"/>
  <c r="F18" i="2"/>
  <c r="F10" i="2"/>
  <c r="F8" i="2"/>
  <c r="F22" i="1"/>
  <c r="F24" i="1"/>
  <c r="F17" i="1"/>
  <c r="F9" i="1"/>
  <c r="F7" i="1"/>
  <c r="F32" i="3" l="1"/>
  <c r="F34" i="3" s="1"/>
  <c r="G32" i="2"/>
  <c r="H32" i="2"/>
  <c r="F19" i="2"/>
  <c r="F29" i="2"/>
  <c r="F7" i="2"/>
  <c r="F12" i="2"/>
  <c r="H31" i="1"/>
  <c r="G31" i="1"/>
  <c r="F28" i="1"/>
  <c r="F16" i="1"/>
  <c r="F11" i="1"/>
  <c r="F6" i="1"/>
  <c r="F35" i="3" l="1"/>
  <c r="F27" i="2"/>
  <c r="F26" i="1"/>
  <c r="F10" i="1" l="1"/>
  <c r="F14" i="1"/>
  <c r="F15" i="1"/>
  <c r="F12" i="1"/>
  <c r="F13" i="1"/>
  <c r="F18" i="1"/>
  <c r="F19" i="1"/>
  <c r="F20" i="1"/>
  <c r="F21" i="1"/>
  <c r="F23" i="1"/>
  <c r="F25" i="1"/>
  <c r="F27" i="1"/>
  <c r="F8" i="1"/>
  <c r="F16" i="2"/>
  <c r="F15" i="2"/>
  <c r="F11" i="2"/>
  <c r="F13" i="2"/>
  <c r="F14" i="2"/>
  <c r="F17" i="2"/>
  <c r="F20" i="2"/>
  <c r="F22" i="2"/>
  <c r="F24" i="2"/>
  <c r="F26" i="2"/>
  <c r="F21" i="2"/>
  <c r="F28" i="2"/>
  <c r="F9" i="2"/>
  <c r="F32" i="2" l="1"/>
  <c r="F34" i="2" s="1"/>
  <c r="F31" i="1"/>
  <c r="F34" i="1" s="1"/>
  <c r="F35" i="2" l="1"/>
  <c r="F33" i="1"/>
</calcChain>
</file>

<file path=xl/sharedStrings.xml><?xml version="1.0" encoding="utf-8"?>
<sst xmlns="http://schemas.openxmlformats.org/spreadsheetml/2006/main" count="462" uniqueCount="137">
  <si>
    <t>WEBSITE</t>
  </si>
  <si>
    <t>www.nymortgageexpo.com</t>
  </si>
  <si>
    <t>www.camortgageexpo.com</t>
  </si>
  <si>
    <t>www.greatnorthwestexpo.com</t>
  </si>
  <si>
    <t>www.ultimatemortgageexpo.com</t>
  </si>
  <si>
    <t>www.originatorconnect.com</t>
  </si>
  <si>
    <t>www.azmortgageexpo.com</t>
  </si>
  <si>
    <t>INCLUDED:</t>
  </si>
  <si>
    <t>Exhibit Booth</t>
  </si>
  <si>
    <t>LIST PRICE</t>
  </si>
  <si>
    <t>LOCATION</t>
  </si>
  <si>
    <t>San Antonio, TX</t>
  </si>
  <si>
    <t>Portland, OR</t>
  </si>
  <si>
    <t>New Orleans, LA</t>
  </si>
  <si>
    <t>Dallas, TX</t>
  </si>
  <si>
    <t>Phoenix, AZ</t>
  </si>
  <si>
    <t>Park City, UT</t>
  </si>
  <si>
    <t>SHOW</t>
  </si>
  <si>
    <t>Texas Mortgage Roundup / SA</t>
  </si>
  <si>
    <t>NY Mortgage Expo</t>
  </si>
  <si>
    <t>CA Mortgage Expo</t>
  </si>
  <si>
    <t>Great Northwest Mortgage Expo</t>
  </si>
  <si>
    <t>Ultimate Mortgage Expo</t>
  </si>
  <si>
    <t>Originator Connect</t>
  </si>
  <si>
    <t>Texas Mortgage Roundup / Dallas</t>
  </si>
  <si>
    <t>Arizona Mortgage Expo</t>
  </si>
  <si>
    <t>Utah Mortgage Expo</t>
  </si>
  <si>
    <t>DATE</t>
  </si>
  <si>
    <t>TOTAL</t>
  </si>
  <si>
    <t>EARLY PRICE</t>
  </si>
  <si>
    <t xml:space="preserve">SAVINGS: </t>
  </si>
  <si>
    <t>SPECIAL 15%</t>
  </si>
  <si>
    <t>DISCOUNT</t>
  </si>
  <si>
    <t>BEST BUY</t>
  </si>
  <si>
    <t>FREE!</t>
  </si>
  <si>
    <t>ATTENDANCE</t>
  </si>
  <si>
    <t>CONTACT:</t>
  </si>
  <si>
    <t>Vincent Valvo, CEO</t>
  </si>
  <si>
    <t>Direct: (860) 922-3441</t>
  </si>
  <si>
    <t>345 North Main St., Suite 313</t>
  </si>
  <si>
    <t>West Hartford, CT 06117</t>
  </si>
  <si>
    <t>www.txmortgageroundup.com</t>
  </si>
  <si>
    <t>White Plains, NY</t>
  </si>
  <si>
    <t>www.utahmortgageshow.com</t>
  </si>
  <si>
    <t>Colorado Mortgage Summit</t>
  </si>
  <si>
    <t>Denver, CO</t>
  </si>
  <si>
    <t>www.comortgagesummit.com</t>
  </si>
  <si>
    <t>PLATINUM</t>
  </si>
  <si>
    <t>GOLD SPONSORSHIP PACKAGE: GET HIGHER VISIBILITY</t>
  </si>
  <si>
    <t>GOLD</t>
  </si>
  <si>
    <t>BONUS!</t>
  </si>
  <si>
    <t>HIGHEST VISIBILITY PACKAGE</t>
  </si>
  <si>
    <t>CAN'T DO THEM ALL?</t>
  </si>
  <si>
    <t>SPECIAL: SIGN UP FOR FIVE OR MORE, AND INCLUDE ORIGINATOR CONNECT, AND SAVE 10% ON YOUR ORDER</t>
  </si>
  <si>
    <t>Atlanta Mortgage Expo</t>
  </si>
  <si>
    <t>Atlanta, GA</t>
  </si>
  <si>
    <t>www.atlantamortgageexpo.com</t>
  </si>
  <si>
    <t>Chicago Mortgage Originators Expo</t>
  </si>
  <si>
    <t>www.chicagooriginators.com</t>
  </si>
  <si>
    <t>www.motorcitymortgageexpo.com</t>
  </si>
  <si>
    <t>Motor City Mortgage Expo</t>
  </si>
  <si>
    <t>Detroit, MI</t>
  </si>
  <si>
    <t>Chicago, IL</t>
  </si>
  <si>
    <t>Las Vegas, NV</t>
  </si>
  <si>
    <t>Los Angeles, CA</t>
  </si>
  <si>
    <t>PLATINUM SPONSORSHIP: INCLUDES SPEAKING SESSION</t>
  </si>
  <si>
    <t>San Francisco, CA</t>
  </si>
  <si>
    <t>ALL-NETWORK</t>
  </si>
  <si>
    <t>Jan. 18</t>
  </si>
  <si>
    <t>New England Mortgage Expo</t>
  </si>
  <si>
    <t>Mohegan Sun, CT</t>
  </si>
  <si>
    <t>Carolinas Connect Mortgage Expo</t>
  </si>
  <si>
    <t>Charlotte, NC</t>
  </si>
  <si>
    <t>Suncoast Mortgage Expo</t>
  </si>
  <si>
    <t>Tampa, FL</t>
  </si>
  <si>
    <t>www.nemortgageexpo.com</t>
  </si>
  <si>
    <t>www.carolinasconnectmtg.com</t>
  </si>
  <si>
    <t>www.suncoastmtgexpo.com</t>
  </si>
  <si>
    <t>OCN California Mortgage Holiday Party</t>
  </si>
  <si>
    <t>Irvine, CA</t>
  </si>
  <si>
    <t xml:space="preserve">off regular price (Equals 4.5 shows for free) </t>
  </si>
  <si>
    <t xml:space="preserve"> off early discounted price (Equals 3 shows for free)</t>
  </si>
  <si>
    <t>ALL-NETWORK BUY BONUS:</t>
  </si>
  <si>
    <t>American Business Media LLC</t>
  </si>
  <si>
    <t>vvalvo@ambizmedia.com</t>
  </si>
  <si>
    <r>
      <t>off regular price (</t>
    </r>
    <r>
      <rPr>
        <b/>
        <sz val="11"/>
        <color theme="1"/>
        <rFont val="Calibri"/>
        <family val="2"/>
        <scheme val="minor"/>
      </rPr>
      <t>Equals 6 shows for free</t>
    </r>
    <r>
      <rPr>
        <sz val="11"/>
        <color theme="1"/>
        <rFont val="Calibri"/>
        <family val="2"/>
        <scheme val="minor"/>
      </rPr>
      <t>)</t>
    </r>
  </si>
  <si>
    <r>
      <t>off early discounted price (</t>
    </r>
    <r>
      <rPr>
        <b/>
        <sz val="11"/>
        <color theme="1"/>
        <rFont val="Calibri"/>
        <family val="2"/>
        <scheme val="minor"/>
      </rPr>
      <t>Equals 3.5 shows for free</t>
    </r>
    <r>
      <rPr>
        <sz val="11"/>
        <color theme="1"/>
        <rFont val="Calibri"/>
        <family val="2"/>
        <scheme val="minor"/>
      </rPr>
      <t>)</t>
    </r>
  </si>
  <si>
    <t>Sign up for All Network in 2019 as a Platinum Sponsor, and get a complimentary upgrade to a DOUBLE BOOTH at Originator Connect</t>
  </si>
  <si>
    <t>NOTES:</t>
  </si>
  <si>
    <t>Can Be Paired With Banking New York Show</t>
  </si>
  <si>
    <t>May 21</t>
  </si>
  <si>
    <t>San Diego, CA</t>
  </si>
  <si>
    <t>Feb. 6</t>
  </si>
  <si>
    <t>Coastal Connect Mortgage Expo</t>
  </si>
  <si>
    <t>Jacksonville, FL</t>
  </si>
  <si>
    <t>Feb. 11</t>
  </si>
  <si>
    <t>Feb. 18</t>
  </si>
  <si>
    <t>Mar. 12</t>
  </si>
  <si>
    <t>Mar. 18</t>
  </si>
  <si>
    <t>April 9</t>
  </si>
  <si>
    <t>April 16</t>
  </si>
  <si>
    <t>May 14</t>
  </si>
  <si>
    <t>June 23</t>
  </si>
  <si>
    <t>June 10</t>
  </si>
  <si>
    <t>Mid South Mortgage Expo</t>
  </si>
  <si>
    <t>Memphis, TN</t>
  </si>
  <si>
    <t>www.midsouthmortgageexpo.com</t>
  </si>
  <si>
    <t>July 7</t>
  </si>
  <si>
    <t>July 23</t>
  </si>
  <si>
    <t>Aug. 21-23</t>
  </si>
  <si>
    <t>Jan. 17</t>
  </si>
  <si>
    <t>Sept. 10</t>
  </si>
  <si>
    <t>Oct. 1</t>
  </si>
  <si>
    <t>Oct 13</t>
  </si>
  <si>
    <t>Nov. 6</t>
  </si>
  <si>
    <t>Dec. 8</t>
  </si>
  <si>
    <t>Glendale, CA</t>
  </si>
  <si>
    <t>CA Mortgage Expo | LA North</t>
  </si>
  <si>
    <t>Sept. 17</t>
  </si>
  <si>
    <t>Sign up for All Network in 2020, get one half-page ad in Originator Connect Magazine for free.</t>
  </si>
  <si>
    <t>Sign up for All Network in 2020, and get upgraded to attendee contact list containing emails (emails usually given only to sponsors)</t>
  </si>
  <si>
    <t>Great Northwest Mortgage Expo | Seattle</t>
  </si>
  <si>
    <t>Seattle, WA</t>
  </si>
  <si>
    <t>ORIGINATOR CONNECT NETWORK TRADESHOW &amp; CONFERENCES 2020</t>
  </si>
  <si>
    <t>CA Mortgage Expo | SD</t>
  </si>
  <si>
    <t>CA Mortgage Expo | LA South</t>
  </si>
  <si>
    <t>Sept. 2</t>
  </si>
  <si>
    <t>Mar. 19</t>
  </si>
  <si>
    <t>CA Mortgage Expo | SF</t>
  </si>
  <si>
    <t>Sign up for All Network in 2020 as a Platinum Sponsor, get one full-page ad in Originator Connect Magazine for free.</t>
  </si>
  <si>
    <t>NEW! Jacksonville</t>
  </si>
  <si>
    <t>NEW! San Diego edition</t>
  </si>
  <si>
    <t>NEW! TN, AK &amp; MS, Combo With Mortgage Star Conference For Women</t>
  </si>
  <si>
    <t>NEW! Seattle edition (date is tentative)</t>
  </si>
  <si>
    <t>May 5</t>
  </si>
  <si>
    <t>www.coastalconnectexpo.com</t>
  </si>
  <si>
    <t>NEW! LA North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</si>
</sst>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 applyAlignment="1">
      <alignment horizontal="left" vertical="center" indent="5"/>
    </xf>
    <xf numFmtId="8" fontId="0" fillId="0" borderId="0" xfId="0" applyNumberFormat="1"/>
    <xf numFmtId="6" fontId="0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/>
    <xf numFmtId="8" fontId="0" fillId="0" borderId="0" xfId="0" applyNumberFormat="1" applyFont="1"/>
    <xf numFmtId="0" fontId="0" fillId="2" borderId="0" xfId="0" applyFill="1"/>
    <xf numFmtId="164" fontId="0" fillId="2" borderId="0" xfId="0" applyNumberForma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8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64" fontId="1" fillId="3" borderId="0" xfId="0" applyNumberFormat="1" applyFont="1" applyFill="1"/>
    <xf numFmtId="164" fontId="0" fillId="0" borderId="0" xfId="0" applyNumberFormat="1" applyFont="1"/>
    <xf numFmtId="0" fontId="0" fillId="0" borderId="0" xfId="0" applyFont="1"/>
    <xf numFmtId="0" fontId="1" fillId="3" borderId="0" xfId="0" applyFont="1" applyFill="1"/>
    <xf numFmtId="49" fontId="0" fillId="0" borderId="0" xfId="0" applyNumberFormat="1" applyAlignment="1"/>
    <xf numFmtId="0" fontId="1" fillId="2" borderId="0" xfId="0" applyFont="1" applyFill="1"/>
    <xf numFmtId="0" fontId="3" fillId="2" borderId="0" xfId="0" applyFont="1" applyFill="1" applyAlignment="1">
      <alignment horizontal="left" vertical="center" indent="5"/>
    </xf>
    <xf numFmtId="0" fontId="2" fillId="0" borderId="0" xfId="1" applyFill="1"/>
    <xf numFmtId="0" fontId="4" fillId="0" borderId="0" xfId="0" applyFont="1"/>
    <xf numFmtId="164" fontId="1" fillId="0" borderId="0" xfId="0" applyNumberFormat="1" applyFont="1"/>
    <xf numFmtId="0" fontId="1" fillId="4" borderId="0" xfId="0" applyFont="1" applyFill="1"/>
    <xf numFmtId="0" fontId="0" fillId="4" borderId="0" xfId="0" applyFill="1"/>
    <xf numFmtId="0" fontId="4" fillId="4" borderId="0" xfId="0" applyFont="1" applyFill="1"/>
    <xf numFmtId="49" fontId="0" fillId="0" borderId="0" xfId="0" applyNumberFormat="1" applyFill="1"/>
    <xf numFmtId="0" fontId="0" fillId="0" borderId="0" xfId="0" applyFill="1"/>
    <xf numFmtId="16" fontId="0" fillId="0" borderId="0" xfId="0" applyNumberFormat="1" applyFill="1"/>
    <xf numFmtId="0" fontId="0" fillId="0" borderId="0" xfId="0" applyFill="1" applyAlignment="1">
      <alignment horizontal="center"/>
    </xf>
    <xf numFmtId="8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xmortgageroundup.com/" TargetMode="External"/><Relationship Id="rId13" Type="http://schemas.openxmlformats.org/officeDocument/2006/relationships/hyperlink" Target="http://www.camortgageexpo.com/" TargetMode="External"/><Relationship Id="rId18" Type="http://schemas.openxmlformats.org/officeDocument/2006/relationships/hyperlink" Target="mailto:vvalvo@ambizmedia.com" TargetMode="External"/><Relationship Id="rId3" Type="http://schemas.openxmlformats.org/officeDocument/2006/relationships/hyperlink" Target="http://www.greatnorthwestexpo.com/" TargetMode="External"/><Relationship Id="rId21" Type="http://schemas.openxmlformats.org/officeDocument/2006/relationships/hyperlink" Target="http://www.camortgageexpo.com/" TargetMode="External"/><Relationship Id="rId7" Type="http://schemas.openxmlformats.org/officeDocument/2006/relationships/hyperlink" Target="http://www.txmortgageroundup.com/" TargetMode="External"/><Relationship Id="rId12" Type="http://schemas.openxmlformats.org/officeDocument/2006/relationships/hyperlink" Target="http://www.motorcitymortgageexpo.com/" TargetMode="External"/><Relationship Id="rId17" Type="http://schemas.openxmlformats.org/officeDocument/2006/relationships/hyperlink" Target="http://www.camortgageexpo.com/" TargetMode="External"/><Relationship Id="rId2" Type="http://schemas.openxmlformats.org/officeDocument/2006/relationships/hyperlink" Target="http://www.camortgageexpo.com/" TargetMode="External"/><Relationship Id="rId16" Type="http://schemas.openxmlformats.org/officeDocument/2006/relationships/hyperlink" Target="http://www.suncoastmtgexpo.com/" TargetMode="External"/><Relationship Id="rId20" Type="http://schemas.openxmlformats.org/officeDocument/2006/relationships/hyperlink" Target="http://www.midsouthmortgageexpo.com/" TargetMode="External"/><Relationship Id="rId1" Type="http://schemas.openxmlformats.org/officeDocument/2006/relationships/hyperlink" Target="http://www.nymortgageexpo.com/" TargetMode="External"/><Relationship Id="rId6" Type="http://schemas.openxmlformats.org/officeDocument/2006/relationships/hyperlink" Target="http://www.azmortgageexpo.com/" TargetMode="External"/><Relationship Id="rId11" Type="http://schemas.openxmlformats.org/officeDocument/2006/relationships/hyperlink" Target="http://www.chicagooriginators.com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originatorconnect.com/" TargetMode="External"/><Relationship Id="rId15" Type="http://schemas.openxmlformats.org/officeDocument/2006/relationships/hyperlink" Target="http://www.carolinasconnectmtg.com/" TargetMode="External"/><Relationship Id="rId23" Type="http://schemas.openxmlformats.org/officeDocument/2006/relationships/hyperlink" Target="http://www.coastalconnectexpo.com/" TargetMode="External"/><Relationship Id="rId10" Type="http://schemas.openxmlformats.org/officeDocument/2006/relationships/hyperlink" Target="http://www.atlantamortgageexpo.com/" TargetMode="External"/><Relationship Id="rId19" Type="http://schemas.openxmlformats.org/officeDocument/2006/relationships/hyperlink" Target="http://www.camortgageexpo.com/" TargetMode="External"/><Relationship Id="rId4" Type="http://schemas.openxmlformats.org/officeDocument/2006/relationships/hyperlink" Target="http://www.ultimatemortgageexpo.com/" TargetMode="External"/><Relationship Id="rId9" Type="http://schemas.openxmlformats.org/officeDocument/2006/relationships/hyperlink" Target="http://www.comortgagesummit.com/" TargetMode="External"/><Relationship Id="rId14" Type="http://schemas.openxmlformats.org/officeDocument/2006/relationships/hyperlink" Target="http://www.nemortgageexpo.com/" TargetMode="External"/><Relationship Id="rId22" Type="http://schemas.openxmlformats.org/officeDocument/2006/relationships/hyperlink" Target="http://www.greatnorthwestexpo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xmortgageroundup.com/" TargetMode="External"/><Relationship Id="rId13" Type="http://schemas.openxmlformats.org/officeDocument/2006/relationships/hyperlink" Target="http://www.motorcitymortgageexpo.com/" TargetMode="External"/><Relationship Id="rId18" Type="http://schemas.openxmlformats.org/officeDocument/2006/relationships/hyperlink" Target="http://www.camortgageexpo.com/" TargetMode="External"/><Relationship Id="rId3" Type="http://schemas.openxmlformats.org/officeDocument/2006/relationships/hyperlink" Target="http://www.camortgageexpo.com/" TargetMode="External"/><Relationship Id="rId21" Type="http://schemas.openxmlformats.org/officeDocument/2006/relationships/hyperlink" Target="http://www.greatnorthwestexpo.com/" TargetMode="External"/><Relationship Id="rId7" Type="http://schemas.openxmlformats.org/officeDocument/2006/relationships/hyperlink" Target="http://www.azmortgageexpo.com/" TargetMode="External"/><Relationship Id="rId12" Type="http://schemas.openxmlformats.org/officeDocument/2006/relationships/hyperlink" Target="http://www.chicagooriginators.com/" TargetMode="External"/><Relationship Id="rId17" Type="http://schemas.openxmlformats.org/officeDocument/2006/relationships/hyperlink" Target="http://www.suncoastmtgexpo.com/" TargetMode="External"/><Relationship Id="rId2" Type="http://schemas.openxmlformats.org/officeDocument/2006/relationships/hyperlink" Target="http://www.nymortgageexpo.com/" TargetMode="External"/><Relationship Id="rId16" Type="http://schemas.openxmlformats.org/officeDocument/2006/relationships/hyperlink" Target="http://www.carolinasconnectmtg.com/" TargetMode="External"/><Relationship Id="rId20" Type="http://schemas.openxmlformats.org/officeDocument/2006/relationships/hyperlink" Target="http://www.camortgageexpo.com/" TargetMode="External"/><Relationship Id="rId1" Type="http://schemas.openxmlformats.org/officeDocument/2006/relationships/hyperlink" Target="mailto:vvalvo@ambizmedia.com" TargetMode="External"/><Relationship Id="rId6" Type="http://schemas.openxmlformats.org/officeDocument/2006/relationships/hyperlink" Target="http://www.originatorconnect.com/" TargetMode="External"/><Relationship Id="rId11" Type="http://schemas.openxmlformats.org/officeDocument/2006/relationships/hyperlink" Target="http://www.atlantamortgageexpo.com/" TargetMode="External"/><Relationship Id="rId5" Type="http://schemas.openxmlformats.org/officeDocument/2006/relationships/hyperlink" Target="http://www.ultimatemortgageexpo.com/" TargetMode="External"/><Relationship Id="rId15" Type="http://schemas.openxmlformats.org/officeDocument/2006/relationships/hyperlink" Target="http://www.nemortgageexpo.com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comortgagesummit.com/" TargetMode="External"/><Relationship Id="rId19" Type="http://schemas.openxmlformats.org/officeDocument/2006/relationships/hyperlink" Target="http://www.camortgageexpo.com/" TargetMode="External"/><Relationship Id="rId4" Type="http://schemas.openxmlformats.org/officeDocument/2006/relationships/hyperlink" Target="http://www.greatnorthwestexpo.com/" TargetMode="External"/><Relationship Id="rId9" Type="http://schemas.openxmlformats.org/officeDocument/2006/relationships/hyperlink" Target="http://www.txmortgageroundup.com/" TargetMode="External"/><Relationship Id="rId14" Type="http://schemas.openxmlformats.org/officeDocument/2006/relationships/hyperlink" Target="http://www.camortgageexpo.com/" TargetMode="External"/><Relationship Id="rId22" Type="http://schemas.openxmlformats.org/officeDocument/2006/relationships/hyperlink" Target="http://www.midsouthmortgageexpo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xmortgageroundup.com/" TargetMode="External"/><Relationship Id="rId13" Type="http://schemas.openxmlformats.org/officeDocument/2006/relationships/hyperlink" Target="http://www.motorcitymortgageexpo.com/" TargetMode="External"/><Relationship Id="rId18" Type="http://schemas.openxmlformats.org/officeDocument/2006/relationships/hyperlink" Target="http://www.camortgageexpo.com/" TargetMode="External"/><Relationship Id="rId3" Type="http://schemas.openxmlformats.org/officeDocument/2006/relationships/hyperlink" Target="http://www.camortgageexpo.com/" TargetMode="External"/><Relationship Id="rId21" Type="http://schemas.openxmlformats.org/officeDocument/2006/relationships/hyperlink" Target="http://www.greatnorthwestexpo.com/" TargetMode="External"/><Relationship Id="rId7" Type="http://schemas.openxmlformats.org/officeDocument/2006/relationships/hyperlink" Target="http://www.azmortgageexpo.com/" TargetMode="External"/><Relationship Id="rId12" Type="http://schemas.openxmlformats.org/officeDocument/2006/relationships/hyperlink" Target="http://www.chicagooriginators.com/" TargetMode="External"/><Relationship Id="rId17" Type="http://schemas.openxmlformats.org/officeDocument/2006/relationships/hyperlink" Target="http://www.suncoastmtgexpo.com/" TargetMode="External"/><Relationship Id="rId2" Type="http://schemas.openxmlformats.org/officeDocument/2006/relationships/hyperlink" Target="http://www.nymortgageexpo.com/" TargetMode="External"/><Relationship Id="rId16" Type="http://schemas.openxmlformats.org/officeDocument/2006/relationships/hyperlink" Target="http://www.carolinasconnectmtg.com/" TargetMode="External"/><Relationship Id="rId20" Type="http://schemas.openxmlformats.org/officeDocument/2006/relationships/hyperlink" Target="http://www.camortgageexpo.com/" TargetMode="External"/><Relationship Id="rId1" Type="http://schemas.openxmlformats.org/officeDocument/2006/relationships/hyperlink" Target="mailto:vvalvo@ambizmedia.com" TargetMode="External"/><Relationship Id="rId6" Type="http://schemas.openxmlformats.org/officeDocument/2006/relationships/hyperlink" Target="http://www.originatorconnect.com/" TargetMode="External"/><Relationship Id="rId11" Type="http://schemas.openxmlformats.org/officeDocument/2006/relationships/hyperlink" Target="http://www.atlantamortgageexpo.com/" TargetMode="External"/><Relationship Id="rId5" Type="http://schemas.openxmlformats.org/officeDocument/2006/relationships/hyperlink" Target="http://www.ultimatemortgageexpo.com/" TargetMode="External"/><Relationship Id="rId15" Type="http://schemas.openxmlformats.org/officeDocument/2006/relationships/hyperlink" Target="http://www.nemortgageexpo.com/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://www.comortgagesummit.com/" TargetMode="External"/><Relationship Id="rId19" Type="http://schemas.openxmlformats.org/officeDocument/2006/relationships/hyperlink" Target="http://www.camortgageexpo.com/" TargetMode="External"/><Relationship Id="rId4" Type="http://schemas.openxmlformats.org/officeDocument/2006/relationships/hyperlink" Target="http://www.greatnorthwestexpo.com/" TargetMode="External"/><Relationship Id="rId9" Type="http://schemas.openxmlformats.org/officeDocument/2006/relationships/hyperlink" Target="http://www.txmortgageroundup.com/" TargetMode="External"/><Relationship Id="rId14" Type="http://schemas.openxmlformats.org/officeDocument/2006/relationships/hyperlink" Target="http://www.camortgageexpo.com/" TargetMode="External"/><Relationship Id="rId22" Type="http://schemas.openxmlformats.org/officeDocument/2006/relationships/hyperlink" Target="http://www.midsouthmortgageexp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workbookViewId="0">
      <selection activeCell="B29" sqref="B29"/>
    </sheetView>
  </sheetViews>
  <sheetFormatPr defaultRowHeight="14.4" x14ac:dyDescent="0.3"/>
  <cols>
    <col min="2" max="2" width="13.21875" customWidth="1"/>
    <col min="3" max="4" width="16.6640625" customWidth="1"/>
    <col min="6" max="6" width="12.109375" style="16" customWidth="1"/>
    <col min="7" max="7" width="10" style="6" bestFit="1" customWidth="1"/>
    <col min="8" max="8" width="10.6640625" customWidth="1"/>
    <col min="9" max="9" width="9.5546875" customWidth="1"/>
  </cols>
  <sheetData>
    <row r="1" spans="1:18" x14ac:dyDescent="0.3">
      <c r="A1" s="1" t="s">
        <v>123</v>
      </c>
      <c r="B1" s="1"/>
      <c r="C1" s="1"/>
      <c r="D1" s="1"/>
      <c r="F1" s="13" t="s">
        <v>33</v>
      </c>
      <c r="H1" s="28" t="s">
        <v>52</v>
      </c>
      <c r="I1" s="28"/>
      <c r="J1" s="28"/>
      <c r="K1" s="29"/>
      <c r="L1" s="28"/>
      <c r="M1" s="29"/>
      <c r="N1" s="29"/>
      <c r="O1" s="29"/>
      <c r="P1" s="29"/>
      <c r="Q1" s="29"/>
      <c r="R1" s="29"/>
    </row>
    <row r="2" spans="1:18" x14ac:dyDescent="0.3">
      <c r="F2" s="14" t="s">
        <v>31</v>
      </c>
      <c r="H2" s="30" t="s">
        <v>53</v>
      </c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3">
      <c r="F3" s="14" t="s">
        <v>32</v>
      </c>
      <c r="N3" s="1"/>
    </row>
    <row r="4" spans="1:18" s="1" customFormat="1" x14ac:dyDescent="0.3">
      <c r="A4" s="1" t="s">
        <v>27</v>
      </c>
      <c r="B4" s="1" t="s">
        <v>35</v>
      </c>
      <c r="C4" s="1" t="s">
        <v>17</v>
      </c>
      <c r="D4" s="1" t="s">
        <v>10</v>
      </c>
      <c r="F4" s="13" t="s">
        <v>67</v>
      </c>
      <c r="G4" s="19" t="s">
        <v>29</v>
      </c>
      <c r="H4" s="20" t="s">
        <v>9</v>
      </c>
      <c r="J4" s="1" t="s">
        <v>7</v>
      </c>
      <c r="L4" s="1" t="s">
        <v>0</v>
      </c>
      <c r="P4" s="1" t="s">
        <v>88</v>
      </c>
    </row>
    <row r="6" spans="1:18" x14ac:dyDescent="0.3">
      <c r="A6" t="s">
        <v>110</v>
      </c>
      <c r="B6" s="8">
        <v>2000</v>
      </c>
      <c r="C6" t="s">
        <v>69</v>
      </c>
      <c r="D6" t="s">
        <v>70</v>
      </c>
      <c r="F6" s="15">
        <f t="shared" ref="F6" si="0">SUM(G6*0.85)</f>
        <v>3395.75</v>
      </c>
      <c r="G6" s="6">
        <v>3995</v>
      </c>
      <c r="H6" s="4">
        <v>4495</v>
      </c>
      <c r="J6" t="s">
        <v>8</v>
      </c>
      <c r="L6" s="2" t="s">
        <v>75</v>
      </c>
    </row>
    <row r="7" spans="1:18" x14ac:dyDescent="0.3">
      <c r="A7" s="9" t="s">
        <v>92</v>
      </c>
      <c r="B7" s="8">
        <v>600</v>
      </c>
      <c r="C7" t="s">
        <v>124</v>
      </c>
      <c r="D7" t="s">
        <v>91</v>
      </c>
      <c r="F7" s="15">
        <f t="shared" ref="F7" si="1">SUM(G7*0.85)</f>
        <v>2545.75</v>
      </c>
      <c r="G7" s="6">
        <v>2995</v>
      </c>
      <c r="H7" s="4">
        <v>3495</v>
      </c>
      <c r="I7" s="4"/>
      <c r="J7" t="s">
        <v>8</v>
      </c>
      <c r="L7" s="2" t="s">
        <v>2</v>
      </c>
      <c r="P7" t="s">
        <v>131</v>
      </c>
    </row>
    <row r="8" spans="1:18" x14ac:dyDescent="0.3">
      <c r="A8" s="9" t="s">
        <v>95</v>
      </c>
      <c r="B8" s="7">
        <v>400</v>
      </c>
      <c r="C8" t="s">
        <v>18</v>
      </c>
      <c r="D8" t="s">
        <v>11</v>
      </c>
      <c r="F8" s="15">
        <f>SUM(G8*0.85)</f>
        <v>1695.75</v>
      </c>
      <c r="G8" s="6">
        <v>1995</v>
      </c>
      <c r="H8" s="4">
        <v>2295</v>
      </c>
      <c r="I8" s="4"/>
      <c r="J8" t="s">
        <v>8</v>
      </c>
      <c r="L8" s="25" t="s">
        <v>41</v>
      </c>
    </row>
    <row r="9" spans="1:18" x14ac:dyDescent="0.3">
      <c r="A9" s="9" t="s">
        <v>96</v>
      </c>
      <c r="B9" s="7">
        <v>250</v>
      </c>
      <c r="C9" t="s">
        <v>93</v>
      </c>
      <c r="D9" t="s">
        <v>94</v>
      </c>
      <c r="F9" s="15">
        <f>SUM(G9*0.85)</f>
        <v>1525.75</v>
      </c>
      <c r="G9" s="6">
        <v>1795</v>
      </c>
      <c r="H9" s="4">
        <v>1995</v>
      </c>
      <c r="I9" s="4"/>
      <c r="J9" t="s">
        <v>8</v>
      </c>
      <c r="L9" s="25" t="s">
        <v>135</v>
      </c>
      <c r="P9" t="s">
        <v>130</v>
      </c>
    </row>
    <row r="10" spans="1:18" x14ac:dyDescent="0.3">
      <c r="A10" s="9" t="s">
        <v>97</v>
      </c>
      <c r="B10" s="7">
        <v>300</v>
      </c>
      <c r="C10" t="s">
        <v>54</v>
      </c>
      <c r="D10" t="s">
        <v>55</v>
      </c>
      <c r="F10" s="15">
        <f t="shared" ref="F10:F27" si="2">SUM(G10*0.85)</f>
        <v>1525.75</v>
      </c>
      <c r="G10" s="6">
        <v>1795</v>
      </c>
      <c r="H10" s="4">
        <v>1995</v>
      </c>
      <c r="I10" s="4"/>
      <c r="J10" t="s">
        <v>8</v>
      </c>
      <c r="L10" s="25" t="s">
        <v>56</v>
      </c>
    </row>
    <row r="11" spans="1:18" s="32" customFormat="1" x14ac:dyDescent="0.3">
      <c r="A11" s="33" t="s">
        <v>98</v>
      </c>
      <c r="B11" s="34">
        <v>250</v>
      </c>
      <c r="C11" s="32" t="s">
        <v>71</v>
      </c>
      <c r="D11" s="32" t="s">
        <v>72</v>
      </c>
      <c r="F11" s="15">
        <f t="shared" ref="F11:F17" si="3">SUM(G11*0.85)</f>
        <v>1525.75</v>
      </c>
      <c r="G11" s="36">
        <v>1795</v>
      </c>
      <c r="H11" s="35">
        <v>1995</v>
      </c>
      <c r="I11" s="35"/>
      <c r="J11" s="32" t="s">
        <v>8</v>
      </c>
      <c r="L11" s="25" t="s">
        <v>76</v>
      </c>
      <c r="P11"/>
    </row>
    <row r="12" spans="1:18" x14ac:dyDescent="0.3">
      <c r="A12" s="9" t="s">
        <v>99</v>
      </c>
      <c r="B12" s="7">
        <v>250</v>
      </c>
      <c r="C12" t="s">
        <v>19</v>
      </c>
      <c r="D12" t="s">
        <v>42</v>
      </c>
      <c r="F12" s="15">
        <f t="shared" si="3"/>
        <v>1525.75</v>
      </c>
      <c r="G12" s="6">
        <v>1795</v>
      </c>
      <c r="H12" s="4">
        <v>1995</v>
      </c>
      <c r="I12" s="4"/>
      <c r="J12" t="s">
        <v>8</v>
      </c>
      <c r="L12" s="2" t="s">
        <v>1</v>
      </c>
      <c r="P12" t="s">
        <v>89</v>
      </c>
    </row>
    <row r="13" spans="1:18" x14ac:dyDescent="0.3">
      <c r="A13" s="9" t="s">
        <v>100</v>
      </c>
      <c r="B13" s="8">
        <v>1200</v>
      </c>
      <c r="C13" t="s">
        <v>125</v>
      </c>
      <c r="D13" t="s">
        <v>79</v>
      </c>
      <c r="F13" s="15">
        <f t="shared" si="3"/>
        <v>2545.75</v>
      </c>
      <c r="G13" s="6">
        <v>2995</v>
      </c>
      <c r="H13" s="4">
        <v>3495</v>
      </c>
      <c r="I13" s="4"/>
      <c r="J13" t="s">
        <v>8</v>
      </c>
      <c r="L13" s="2" t="s">
        <v>2</v>
      </c>
    </row>
    <row r="14" spans="1:18" x14ac:dyDescent="0.3">
      <c r="A14" s="9" t="s">
        <v>134</v>
      </c>
      <c r="B14" s="7">
        <v>300</v>
      </c>
      <c r="C14" t="s">
        <v>60</v>
      </c>
      <c r="D14" t="s">
        <v>61</v>
      </c>
      <c r="F14" s="15">
        <f t="shared" si="3"/>
        <v>1525.75</v>
      </c>
      <c r="G14" s="6">
        <v>1795</v>
      </c>
      <c r="H14" s="4">
        <v>1995</v>
      </c>
      <c r="I14" s="4"/>
      <c r="J14" t="s">
        <v>8</v>
      </c>
      <c r="L14" s="25" t="s">
        <v>59</v>
      </c>
    </row>
    <row r="15" spans="1:18" x14ac:dyDescent="0.3">
      <c r="A15" s="9" t="s">
        <v>101</v>
      </c>
      <c r="B15" s="7">
        <v>300</v>
      </c>
      <c r="C15" t="s">
        <v>57</v>
      </c>
      <c r="D15" t="s">
        <v>62</v>
      </c>
      <c r="F15" s="15">
        <f t="shared" si="3"/>
        <v>1525.75</v>
      </c>
      <c r="G15" s="6">
        <v>1795</v>
      </c>
      <c r="H15" s="4">
        <v>1995</v>
      </c>
      <c r="I15" s="4"/>
      <c r="J15" t="s">
        <v>8</v>
      </c>
      <c r="L15" s="25" t="s">
        <v>58</v>
      </c>
    </row>
    <row r="16" spans="1:18" x14ac:dyDescent="0.3">
      <c r="A16" s="9" t="s">
        <v>90</v>
      </c>
      <c r="B16" s="7">
        <v>250</v>
      </c>
      <c r="C16" t="s">
        <v>73</v>
      </c>
      <c r="D16" t="s">
        <v>74</v>
      </c>
      <c r="F16" s="15">
        <f t="shared" si="3"/>
        <v>1525.75</v>
      </c>
      <c r="G16" s="6">
        <v>1795</v>
      </c>
      <c r="H16" s="4">
        <v>1995</v>
      </c>
      <c r="I16" s="4"/>
      <c r="J16" t="s">
        <v>8</v>
      </c>
      <c r="L16" s="2" t="s">
        <v>77</v>
      </c>
    </row>
    <row r="17" spans="1:16" x14ac:dyDescent="0.3">
      <c r="A17" s="9" t="s">
        <v>103</v>
      </c>
      <c r="B17" s="7">
        <v>250</v>
      </c>
      <c r="C17" t="s">
        <v>104</v>
      </c>
      <c r="D17" t="s">
        <v>105</v>
      </c>
      <c r="F17" s="15">
        <f t="shared" si="3"/>
        <v>1525.75</v>
      </c>
      <c r="G17" s="6">
        <v>1795</v>
      </c>
      <c r="H17" s="4">
        <v>1995</v>
      </c>
      <c r="I17" s="4"/>
      <c r="J17" t="s">
        <v>8</v>
      </c>
      <c r="L17" s="2" t="s">
        <v>106</v>
      </c>
      <c r="P17" t="s">
        <v>132</v>
      </c>
    </row>
    <row r="18" spans="1:16" x14ac:dyDescent="0.3">
      <c r="A18" s="9" t="s">
        <v>102</v>
      </c>
      <c r="B18" s="7">
        <v>350</v>
      </c>
      <c r="C18" t="s">
        <v>21</v>
      </c>
      <c r="D18" t="s">
        <v>12</v>
      </c>
      <c r="F18" s="15">
        <f t="shared" si="2"/>
        <v>1525.75</v>
      </c>
      <c r="G18" s="6">
        <v>1795</v>
      </c>
      <c r="H18" s="4">
        <v>1995</v>
      </c>
      <c r="I18" s="4"/>
      <c r="J18" t="s">
        <v>8</v>
      </c>
      <c r="L18" s="2" t="s">
        <v>3</v>
      </c>
    </row>
    <row r="19" spans="1:16" x14ac:dyDescent="0.3">
      <c r="A19" s="9" t="s">
        <v>107</v>
      </c>
      <c r="B19" s="7">
        <v>550</v>
      </c>
      <c r="C19" t="s">
        <v>22</v>
      </c>
      <c r="D19" t="s">
        <v>13</v>
      </c>
      <c r="F19" s="15">
        <f t="shared" si="2"/>
        <v>2120.75</v>
      </c>
      <c r="G19" s="6">
        <v>2495</v>
      </c>
      <c r="H19" s="4">
        <v>2795</v>
      </c>
      <c r="I19" s="4"/>
      <c r="J19" t="s">
        <v>8</v>
      </c>
      <c r="L19" s="2" t="s">
        <v>4</v>
      </c>
    </row>
    <row r="20" spans="1:16" x14ac:dyDescent="0.3">
      <c r="A20" s="9" t="s">
        <v>108</v>
      </c>
      <c r="B20" s="7">
        <v>350</v>
      </c>
      <c r="C20" t="s">
        <v>25</v>
      </c>
      <c r="D20" t="s">
        <v>15</v>
      </c>
      <c r="F20" s="15">
        <f t="shared" si="2"/>
        <v>1525.75</v>
      </c>
      <c r="G20" s="6">
        <v>1795</v>
      </c>
      <c r="H20" s="4">
        <v>1995</v>
      </c>
      <c r="I20" s="4"/>
      <c r="J20" t="s">
        <v>8</v>
      </c>
      <c r="L20" s="2" t="s">
        <v>6</v>
      </c>
    </row>
    <row r="21" spans="1:16" x14ac:dyDescent="0.3">
      <c r="A21" t="s">
        <v>109</v>
      </c>
      <c r="B21" s="8">
        <v>1900</v>
      </c>
      <c r="C21" t="s">
        <v>23</v>
      </c>
      <c r="D21" t="s">
        <v>63</v>
      </c>
      <c r="F21" s="15">
        <f t="shared" si="2"/>
        <v>3395.75</v>
      </c>
      <c r="G21" s="6">
        <v>3995</v>
      </c>
      <c r="H21" s="4">
        <v>4495</v>
      </c>
      <c r="I21" s="4"/>
      <c r="J21" t="s">
        <v>8</v>
      </c>
      <c r="L21" s="2" t="s">
        <v>5</v>
      </c>
    </row>
    <row r="22" spans="1:16" x14ac:dyDescent="0.3">
      <c r="A22" s="9" t="s">
        <v>126</v>
      </c>
      <c r="B22" s="7">
        <v>350</v>
      </c>
      <c r="C22" t="s">
        <v>121</v>
      </c>
      <c r="D22" t="s">
        <v>122</v>
      </c>
      <c r="F22" s="15">
        <f t="shared" ref="F22" si="4">SUM(G22*0.85)</f>
        <v>1525.75</v>
      </c>
      <c r="G22" s="6">
        <v>1795</v>
      </c>
      <c r="H22" s="4">
        <v>1995</v>
      </c>
      <c r="I22" s="4"/>
      <c r="J22" t="s">
        <v>8</v>
      </c>
      <c r="L22" s="2" t="s">
        <v>3</v>
      </c>
      <c r="P22" t="s">
        <v>133</v>
      </c>
    </row>
    <row r="23" spans="1:16" x14ac:dyDescent="0.3">
      <c r="A23" s="9" t="s">
        <v>111</v>
      </c>
      <c r="B23" s="7">
        <v>350</v>
      </c>
      <c r="C23" t="s">
        <v>24</v>
      </c>
      <c r="D23" t="s">
        <v>14</v>
      </c>
      <c r="F23" s="15">
        <f t="shared" si="2"/>
        <v>1695.75</v>
      </c>
      <c r="G23" s="6">
        <v>1995</v>
      </c>
      <c r="H23" s="4">
        <v>2295</v>
      </c>
      <c r="I23" s="4"/>
      <c r="J23" t="s">
        <v>8</v>
      </c>
      <c r="L23" s="25" t="s">
        <v>41</v>
      </c>
    </row>
    <row r="24" spans="1:16" x14ac:dyDescent="0.3">
      <c r="A24" s="9" t="s">
        <v>118</v>
      </c>
      <c r="B24" s="7">
        <v>500</v>
      </c>
      <c r="C24" t="s">
        <v>117</v>
      </c>
      <c r="D24" t="s">
        <v>116</v>
      </c>
      <c r="F24" s="15">
        <f t="shared" si="2"/>
        <v>2545.75</v>
      </c>
      <c r="G24" s="6">
        <v>2995</v>
      </c>
      <c r="H24" s="4">
        <v>3495</v>
      </c>
      <c r="I24" s="4"/>
      <c r="J24" t="s">
        <v>8</v>
      </c>
      <c r="L24" s="2" t="s">
        <v>2</v>
      </c>
      <c r="P24" t="s">
        <v>136</v>
      </c>
    </row>
    <row r="25" spans="1:16" x14ac:dyDescent="0.3">
      <c r="A25" s="31" t="s">
        <v>112</v>
      </c>
      <c r="B25" s="7">
        <v>350</v>
      </c>
      <c r="C25" t="s">
        <v>44</v>
      </c>
      <c r="D25" t="s">
        <v>45</v>
      </c>
      <c r="F25" s="15">
        <f t="shared" si="2"/>
        <v>1525.75</v>
      </c>
      <c r="G25" s="6">
        <v>1795</v>
      </c>
      <c r="H25" s="4">
        <v>1995</v>
      </c>
      <c r="I25" s="4"/>
      <c r="J25" t="s">
        <v>8</v>
      </c>
      <c r="L25" s="25" t="s">
        <v>46</v>
      </c>
    </row>
    <row r="26" spans="1:16" x14ac:dyDescent="0.3">
      <c r="A26" s="9" t="s">
        <v>113</v>
      </c>
      <c r="B26" s="7">
        <v>500</v>
      </c>
      <c r="C26" t="s">
        <v>20</v>
      </c>
      <c r="D26" t="s">
        <v>66</v>
      </c>
      <c r="F26" s="15">
        <f t="shared" ref="F26" si="5">SUM(G26*0.85)</f>
        <v>2545.75</v>
      </c>
      <c r="G26" s="6">
        <v>2995</v>
      </c>
      <c r="H26" s="4">
        <v>3495</v>
      </c>
      <c r="I26" s="4"/>
      <c r="J26" t="s">
        <v>8</v>
      </c>
      <c r="L26" s="2" t="s">
        <v>2</v>
      </c>
    </row>
    <row r="27" spans="1:16" x14ac:dyDescent="0.3">
      <c r="A27" s="9" t="s">
        <v>114</v>
      </c>
      <c r="B27" s="7">
        <v>450</v>
      </c>
      <c r="C27" t="s">
        <v>26</v>
      </c>
      <c r="D27" t="s">
        <v>16</v>
      </c>
      <c r="F27" s="15">
        <f t="shared" si="2"/>
        <v>1695.75</v>
      </c>
      <c r="G27" s="6">
        <v>1995</v>
      </c>
      <c r="H27" s="4">
        <v>2295</v>
      </c>
      <c r="I27" s="4"/>
      <c r="J27" t="s">
        <v>8</v>
      </c>
      <c r="L27" s="25" t="s">
        <v>43</v>
      </c>
    </row>
    <row r="28" spans="1:16" x14ac:dyDescent="0.3">
      <c r="A28" s="9" t="s">
        <v>115</v>
      </c>
      <c r="B28" s="7">
        <v>450</v>
      </c>
      <c r="C28" t="s">
        <v>78</v>
      </c>
      <c r="D28" t="s">
        <v>79</v>
      </c>
      <c r="F28" s="15">
        <f t="shared" ref="F28" si="6">SUM(G28*0.85)</f>
        <v>1950.75</v>
      </c>
      <c r="G28" s="6">
        <v>2295</v>
      </c>
      <c r="H28" s="4">
        <v>2495</v>
      </c>
      <c r="I28" s="4"/>
      <c r="J28" t="s">
        <v>8</v>
      </c>
      <c r="L28" s="25" t="s">
        <v>2</v>
      </c>
    </row>
    <row r="29" spans="1:16" x14ac:dyDescent="0.3">
      <c r="H29" s="4"/>
      <c r="I29" s="4"/>
    </row>
    <row r="30" spans="1:16" x14ac:dyDescent="0.3">
      <c r="F30" s="17"/>
    </row>
    <row r="31" spans="1:16" x14ac:dyDescent="0.3">
      <c r="E31" s="1" t="s">
        <v>28</v>
      </c>
      <c r="F31" s="18">
        <f>SUM(F6:F28)</f>
        <v>44442.25</v>
      </c>
      <c r="G31" s="6">
        <f>SUM(G6:G28)</f>
        <v>52285</v>
      </c>
      <c r="H31" s="10">
        <f>SUM(H6:H28)</f>
        <v>59085</v>
      </c>
      <c r="I31" s="5"/>
      <c r="J31" s="3"/>
    </row>
    <row r="32" spans="1:16" x14ac:dyDescent="0.3">
      <c r="E32" s="1"/>
      <c r="J32" s="3"/>
    </row>
    <row r="33" spans="1:10" x14ac:dyDescent="0.3">
      <c r="E33" s="1" t="s">
        <v>30</v>
      </c>
      <c r="F33" s="15">
        <f>SUM(H31-F31)</f>
        <v>14642.75</v>
      </c>
      <c r="G33" s="6" t="s">
        <v>80</v>
      </c>
      <c r="J33" s="3"/>
    </row>
    <row r="34" spans="1:10" x14ac:dyDescent="0.3">
      <c r="F34" s="15">
        <f>SUM(G31-F31)</f>
        <v>7842.75</v>
      </c>
      <c r="G34" s="6" t="s">
        <v>81</v>
      </c>
      <c r="J34" s="3"/>
    </row>
    <row r="35" spans="1:10" s="11" customFormat="1" x14ac:dyDescent="0.3">
      <c r="A35" s="23" t="s">
        <v>82</v>
      </c>
      <c r="F35" s="21" t="s">
        <v>82</v>
      </c>
      <c r="G35" s="12"/>
      <c r="J35" s="24"/>
    </row>
    <row r="36" spans="1:10" x14ac:dyDescent="0.3">
      <c r="F36" s="21" t="s">
        <v>34</v>
      </c>
      <c r="G36" s="22" t="s">
        <v>119</v>
      </c>
      <c r="J36" s="3"/>
    </row>
    <row r="37" spans="1:10" x14ac:dyDescent="0.3">
      <c r="F37" s="21" t="s">
        <v>34</v>
      </c>
      <c r="G37" s="22" t="s">
        <v>120</v>
      </c>
    </row>
    <row r="38" spans="1:10" x14ac:dyDescent="0.3">
      <c r="A38" s="1" t="s">
        <v>36</v>
      </c>
    </row>
    <row r="39" spans="1:10" x14ac:dyDescent="0.3">
      <c r="A39" t="s">
        <v>37</v>
      </c>
    </row>
    <row r="40" spans="1:10" x14ac:dyDescent="0.3">
      <c r="A40" t="s">
        <v>83</v>
      </c>
    </row>
    <row r="41" spans="1:10" x14ac:dyDescent="0.3">
      <c r="A41" s="25" t="s">
        <v>84</v>
      </c>
    </row>
    <row r="42" spans="1:10" x14ac:dyDescent="0.3">
      <c r="A42" t="s">
        <v>38</v>
      </c>
    </row>
    <row r="43" spans="1:10" x14ac:dyDescent="0.3">
      <c r="A43" t="s">
        <v>39</v>
      </c>
    </row>
    <row r="44" spans="1:10" x14ac:dyDescent="0.3">
      <c r="A44" t="s">
        <v>40</v>
      </c>
    </row>
  </sheetData>
  <hyperlinks>
    <hyperlink ref="L12" r:id="rId1" xr:uid="{00000000-0004-0000-0000-000000000000}"/>
    <hyperlink ref="L13" r:id="rId2" xr:uid="{00000000-0004-0000-0000-000001000000}"/>
    <hyperlink ref="L18" r:id="rId3" xr:uid="{00000000-0004-0000-0000-000002000000}"/>
    <hyperlink ref="L19" r:id="rId4" xr:uid="{00000000-0004-0000-0000-000003000000}"/>
    <hyperlink ref="L21" r:id="rId5" xr:uid="{00000000-0004-0000-0000-000005000000}"/>
    <hyperlink ref="L27" r:id="rId6" display="www.azmortgageexpo.com" xr:uid="{00000000-0004-0000-0000-000008000000}"/>
    <hyperlink ref="L8" r:id="rId7" xr:uid="{00000000-0004-0000-0000-000009000000}"/>
    <hyperlink ref="L23" r:id="rId8" xr:uid="{00000000-0004-0000-0000-00000A000000}"/>
    <hyperlink ref="L25" r:id="rId9" xr:uid="{B2492A1F-93FD-47AA-AA49-59E95D9EDFFE}"/>
    <hyperlink ref="L10" r:id="rId10" xr:uid="{C6F72B0D-91E6-4D00-A642-C7C1313FB2AE}"/>
    <hyperlink ref="L15" r:id="rId11" xr:uid="{DFF1F4BE-46FC-4C5C-9532-D2E0CEFBE967}"/>
    <hyperlink ref="L14" r:id="rId12" xr:uid="{7A28E2DB-DD9D-4EEC-B485-2DE9E67D19E5}"/>
    <hyperlink ref="L26" r:id="rId13" xr:uid="{5877DE69-65F2-460F-8D9D-A628D523DC1B}"/>
    <hyperlink ref="L6" r:id="rId14" xr:uid="{EF087BAE-C4E0-466C-8B95-1B47E512B430}"/>
    <hyperlink ref="L11" r:id="rId15" xr:uid="{3614E883-42F0-47E4-815A-3304CC8E5BED}"/>
    <hyperlink ref="L16" r:id="rId16" xr:uid="{7DB4AA2D-CA16-4DEE-9225-99F92097ACA2}"/>
    <hyperlink ref="L28" r:id="rId17" xr:uid="{14C9B08B-5D61-4C2D-84C6-D8F8E1956143}"/>
    <hyperlink ref="A41" r:id="rId18" xr:uid="{4EFECEE6-2428-4579-9852-C345E515F5A9}"/>
    <hyperlink ref="L7" r:id="rId19" xr:uid="{10A0313D-249C-4075-A6D7-0BEE9883774E}"/>
    <hyperlink ref="L17" r:id="rId20" xr:uid="{4D25BB6F-54CA-42CB-AFFB-C43C60F26E32}"/>
    <hyperlink ref="L24" r:id="rId21" xr:uid="{94DC5451-296F-4671-B448-B24F7E711D4C}"/>
    <hyperlink ref="L22" r:id="rId22" xr:uid="{0FC81BDD-F331-4ED0-9703-87BE71890472}"/>
    <hyperlink ref="L9" r:id="rId23" xr:uid="{2EF4CF6A-C774-4E3F-AE52-3EF9B9388C41}"/>
  </hyperlinks>
  <pageMargins left="0.7" right="0.7" top="0.75" bottom="0.75" header="0.3" footer="0.3"/>
  <pageSetup scale="55" fitToHeight="0" orientation="landscape" horizontalDpi="4294967293" verticalDpi="4294967293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94B4F-DC45-42B5-8F94-DE29FEDD1F73}">
  <sheetPr>
    <pageSetUpPr fitToPage="1"/>
  </sheetPr>
  <dimension ref="A1:R44"/>
  <sheetViews>
    <sheetView workbookViewId="0">
      <selection activeCell="C29" sqref="C29"/>
    </sheetView>
  </sheetViews>
  <sheetFormatPr defaultRowHeight="14.4" x14ac:dyDescent="0.3"/>
  <cols>
    <col min="2" max="2" width="13.21875" customWidth="1"/>
    <col min="3" max="3" width="20.77734375" customWidth="1"/>
    <col min="4" max="4" width="16.6640625" customWidth="1"/>
    <col min="6" max="6" width="14.33203125" style="16" customWidth="1"/>
    <col min="7" max="7" width="13.5546875" style="6" customWidth="1"/>
    <col min="8" max="8" width="15.21875" customWidth="1"/>
    <col min="9" max="9" width="9.5546875" customWidth="1"/>
  </cols>
  <sheetData>
    <row r="1" spans="1:18" x14ac:dyDescent="0.3">
      <c r="A1" s="1" t="s">
        <v>123</v>
      </c>
      <c r="B1" s="1"/>
      <c r="C1" s="1"/>
      <c r="D1" s="1"/>
      <c r="F1" s="13" t="s">
        <v>33</v>
      </c>
      <c r="H1" s="28" t="s">
        <v>52</v>
      </c>
      <c r="I1" s="28"/>
      <c r="J1" s="28"/>
      <c r="K1" s="29"/>
      <c r="L1" s="28"/>
      <c r="M1" s="29"/>
      <c r="N1" s="29"/>
      <c r="O1" s="29"/>
      <c r="P1" s="29"/>
      <c r="Q1" s="29"/>
      <c r="R1" s="29"/>
    </row>
    <row r="2" spans="1:18" x14ac:dyDescent="0.3">
      <c r="A2" s="26" t="s">
        <v>65</v>
      </c>
      <c r="F2" s="14" t="s">
        <v>31</v>
      </c>
      <c r="H2" s="30" t="s">
        <v>53</v>
      </c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3">
      <c r="A3" s="26" t="s">
        <v>51</v>
      </c>
      <c r="F3" s="14" t="s">
        <v>32</v>
      </c>
      <c r="N3" s="1"/>
    </row>
    <row r="4" spans="1:18" s="1" customFormat="1" x14ac:dyDescent="0.3">
      <c r="F4" s="13" t="s">
        <v>67</v>
      </c>
      <c r="G4" s="37" t="s">
        <v>29</v>
      </c>
      <c r="H4" s="39" t="s">
        <v>9</v>
      </c>
      <c r="J4" s="1" t="s">
        <v>7</v>
      </c>
      <c r="L4" s="1" t="s">
        <v>0</v>
      </c>
      <c r="P4" s="1" t="s">
        <v>88</v>
      </c>
    </row>
    <row r="5" spans="1:18" s="1" customFormat="1" x14ac:dyDescent="0.3">
      <c r="A5" s="1" t="s">
        <v>27</v>
      </c>
      <c r="B5" s="1" t="s">
        <v>35</v>
      </c>
      <c r="C5" s="1" t="s">
        <v>17</v>
      </c>
      <c r="D5" s="1" t="s">
        <v>10</v>
      </c>
      <c r="F5" s="13" t="s">
        <v>47</v>
      </c>
      <c r="G5" s="38" t="s">
        <v>47</v>
      </c>
      <c r="H5" s="40" t="s">
        <v>47</v>
      </c>
      <c r="P5"/>
    </row>
    <row r="7" spans="1:18" x14ac:dyDescent="0.3">
      <c r="A7" t="s">
        <v>68</v>
      </c>
      <c r="B7" s="8">
        <v>2000</v>
      </c>
      <c r="C7" t="s">
        <v>69</v>
      </c>
      <c r="D7" t="s">
        <v>70</v>
      </c>
      <c r="F7" s="15">
        <f t="shared" ref="F7" si="0">SUM(G7*0.85)</f>
        <v>5265.75</v>
      </c>
      <c r="G7" s="6">
        <v>6195</v>
      </c>
      <c r="H7" s="4">
        <v>6495</v>
      </c>
      <c r="J7" t="s">
        <v>8</v>
      </c>
      <c r="L7" s="2" t="s">
        <v>75</v>
      </c>
    </row>
    <row r="8" spans="1:18" x14ac:dyDescent="0.3">
      <c r="A8" s="9" t="s">
        <v>92</v>
      </c>
      <c r="B8" s="8">
        <v>600</v>
      </c>
      <c r="C8" t="s">
        <v>124</v>
      </c>
      <c r="D8" t="s">
        <v>91</v>
      </c>
      <c r="F8" s="15">
        <f>SUM(G8*0.85)</f>
        <v>5265.75</v>
      </c>
      <c r="G8" s="6">
        <v>6195</v>
      </c>
      <c r="H8" s="4">
        <v>6495</v>
      </c>
      <c r="I8" s="4"/>
      <c r="J8" t="s">
        <v>8</v>
      </c>
      <c r="L8" s="2" t="s">
        <v>2</v>
      </c>
      <c r="P8" t="s">
        <v>131</v>
      </c>
    </row>
    <row r="9" spans="1:18" x14ac:dyDescent="0.3">
      <c r="A9" s="9" t="s">
        <v>95</v>
      </c>
      <c r="B9" s="7">
        <v>350</v>
      </c>
      <c r="C9" t="s">
        <v>18</v>
      </c>
      <c r="D9" t="s">
        <v>11</v>
      </c>
      <c r="F9" s="15">
        <f t="shared" ref="F9:F13" si="1">SUM(G9*0.85)</f>
        <v>2970.75</v>
      </c>
      <c r="G9" s="6">
        <v>3495</v>
      </c>
      <c r="H9" s="4">
        <v>3995</v>
      </c>
      <c r="I9" s="4"/>
      <c r="J9" t="s">
        <v>8</v>
      </c>
      <c r="L9" s="25" t="s">
        <v>41</v>
      </c>
    </row>
    <row r="10" spans="1:18" x14ac:dyDescent="0.3">
      <c r="A10" t="s">
        <v>96</v>
      </c>
      <c r="B10" s="7">
        <v>250</v>
      </c>
      <c r="C10" t="s">
        <v>93</v>
      </c>
      <c r="D10" t="s">
        <v>94</v>
      </c>
      <c r="F10" s="15">
        <f>SUM(G10*0.85)</f>
        <v>2970.75</v>
      </c>
      <c r="G10" s="6">
        <v>3495</v>
      </c>
      <c r="H10" s="4">
        <v>3995</v>
      </c>
      <c r="I10" s="4"/>
      <c r="J10" t="s">
        <v>8</v>
      </c>
      <c r="L10" s="25" t="s">
        <v>135</v>
      </c>
      <c r="P10" t="s">
        <v>130</v>
      </c>
    </row>
    <row r="11" spans="1:18" x14ac:dyDescent="0.3">
      <c r="A11" s="9" t="s">
        <v>97</v>
      </c>
      <c r="B11" s="7">
        <v>300</v>
      </c>
      <c r="C11" t="s">
        <v>54</v>
      </c>
      <c r="D11" t="s">
        <v>55</v>
      </c>
      <c r="F11" s="15">
        <f t="shared" si="1"/>
        <v>2970.75</v>
      </c>
      <c r="G11" s="6">
        <v>3495</v>
      </c>
      <c r="H11" s="4">
        <v>3995</v>
      </c>
      <c r="I11" s="4"/>
      <c r="J11" t="s">
        <v>8</v>
      </c>
      <c r="L11" s="25" t="s">
        <v>56</v>
      </c>
    </row>
    <row r="12" spans="1:18" x14ac:dyDescent="0.3">
      <c r="A12" t="s">
        <v>127</v>
      </c>
      <c r="B12" s="7">
        <v>250</v>
      </c>
      <c r="C12" t="s">
        <v>71</v>
      </c>
      <c r="D12" t="s">
        <v>72</v>
      </c>
      <c r="F12" s="15">
        <f>SUM(G12*0.85)</f>
        <v>2970.75</v>
      </c>
      <c r="G12" s="6">
        <v>3495</v>
      </c>
      <c r="H12" s="4">
        <v>3995</v>
      </c>
      <c r="I12" s="4"/>
      <c r="J12" t="s">
        <v>8</v>
      </c>
      <c r="L12" s="2" t="s">
        <v>76</v>
      </c>
    </row>
    <row r="13" spans="1:18" x14ac:dyDescent="0.3">
      <c r="A13" s="9" t="s">
        <v>99</v>
      </c>
      <c r="B13" s="7">
        <v>250</v>
      </c>
      <c r="C13" t="s">
        <v>19</v>
      </c>
      <c r="D13" t="s">
        <v>42</v>
      </c>
      <c r="F13" s="15">
        <f t="shared" si="1"/>
        <v>2970.75</v>
      </c>
      <c r="G13" s="6">
        <v>3495</v>
      </c>
      <c r="H13" s="4">
        <v>3995</v>
      </c>
      <c r="I13" s="4"/>
      <c r="J13" t="s">
        <v>8</v>
      </c>
      <c r="L13" s="2" t="s">
        <v>1</v>
      </c>
      <c r="P13" t="s">
        <v>89</v>
      </c>
    </row>
    <row r="14" spans="1:18" x14ac:dyDescent="0.3">
      <c r="A14" s="9" t="s">
        <v>100</v>
      </c>
      <c r="B14" s="8">
        <v>1200</v>
      </c>
      <c r="C14" t="s">
        <v>125</v>
      </c>
      <c r="D14" t="s">
        <v>64</v>
      </c>
      <c r="F14" s="15">
        <f>SUM(G14*0.85)</f>
        <v>5265.75</v>
      </c>
      <c r="G14" s="6">
        <v>6195</v>
      </c>
      <c r="H14" s="4">
        <v>6495</v>
      </c>
      <c r="I14" s="4"/>
      <c r="J14" t="s">
        <v>8</v>
      </c>
      <c r="L14" s="2" t="s">
        <v>2</v>
      </c>
    </row>
    <row r="15" spans="1:18" x14ac:dyDescent="0.3">
      <c r="A15" s="9" t="s">
        <v>134</v>
      </c>
      <c r="B15" s="7">
        <v>300</v>
      </c>
      <c r="C15" t="s">
        <v>60</v>
      </c>
      <c r="D15" t="s">
        <v>61</v>
      </c>
      <c r="F15" s="15">
        <f>SUM(G15*0.85)</f>
        <v>2970.75</v>
      </c>
      <c r="G15" s="6">
        <v>3495</v>
      </c>
      <c r="H15" s="4">
        <v>3995</v>
      </c>
      <c r="I15" s="4"/>
      <c r="J15" t="s">
        <v>8</v>
      </c>
      <c r="L15" s="25" t="s">
        <v>59</v>
      </c>
    </row>
    <row r="16" spans="1:18" x14ac:dyDescent="0.3">
      <c r="A16" s="9" t="s">
        <v>101</v>
      </c>
      <c r="B16" s="7">
        <v>300</v>
      </c>
      <c r="C16" t="s">
        <v>57</v>
      </c>
      <c r="D16" t="s">
        <v>62</v>
      </c>
      <c r="F16" s="15">
        <f>SUM(G16*0.85)</f>
        <v>2970.75</v>
      </c>
      <c r="G16" s="6">
        <v>3495</v>
      </c>
      <c r="H16" s="4">
        <v>3995</v>
      </c>
      <c r="I16" s="4"/>
      <c r="J16" t="s">
        <v>8</v>
      </c>
      <c r="L16" s="25" t="s">
        <v>58</v>
      </c>
    </row>
    <row r="17" spans="1:16" x14ac:dyDescent="0.3">
      <c r="A17" s="9" t="s">
        <v>90</v>
      </c>
      <c r="B17" s="7">
        <v>250</v>
      </c>
      <c r="C17" t="s">
        <v>73</v>
      </c>
      <c r="D17" t="s">
        <v>74</v>
      </c>
      <c r="F17" s="15">
        <f t="shared" ref="F17:F29" si="2">SUM(G17*0.85)</f>
        <v>2970.75</v>
      </c>
      <c r="G17" s="6">
        <v>3495</v>
      </c>
      <c r="H17" s="4">
        <v>3995</v>
      </c>
      <c r="I17" s="4"/>
      <c r="J17" t="s">
        <v>8</v>
      </c>
      <c r="L17" s="2" t="s">
        <v>77</v>
      </c>
    </row>
    <row r="18" spans="1:16" x14ac:dyDescent="0.3">
      <c r="A18" s="9" t="s">
        <v>103</v>
      </c>
      <c r="B18" s="7">
        <v>250</v>
      </c>
      <c r="C18" t="s">
        <v>104</v>
      </c>
      <c r="D18" t="s">
        <v>105</v>
      </c>
      <c r="F18" s="15">
        <f t="shared" ref="F18" si="3">SUM(G18*0.85)</f>
        <v>2970.75</v>
      </c>
      <c r="G18" s="6">
        <v>3495</v>
      </c>
      <c r="H18" s="4">
        <v>3995</v>
      </c>
      <c r="I18" s="4"/>
      <c r="J18" t="s">
        <v>8</v>
      </c>
      <c r="L18" s="2" t="s">
        <v>106</v>
      </c>
      <c r="P18" t="s">
        <v>132</v>
      </c>
    </row>
    <row r="19" spans="1:16" x14ac:dyDescent="0.3">
      <c r="A19" s="9" t="s">
        <v>102</v>
      </c>
      <c r="B19" s="7">
        <v>350</v>
      </c>
      <c r="C19" t="s">
        <v>21</v>
      </c>
      <c r="D19" t="s">
        <v>12</v>
      </c>
      <c r="F19" s="15">
        <f>SUM(G19*0.85)</f>
        <v>2970.75</v>
      </c>
      <c r="G19" s="6">
        <v>3495</v>
      </c>
      <c r="H19" s="4">
        <v>3995</v>
      </c>
      <c r="I19" s="4"/>
      <c r="J19" t="s">
        <v>8</v>
      </c>
      <c r="L19" s="2" t="s">
        <v>3</v>
      </c>
    </row>
    <row r="20" spans="1:16" x14ac:dyDescent="0.3">
      <c r="A20" s="9" t="s">
        <v>107</v>
      </c>
      <c r="B20" s="7">
        <v>600</v>
      </c>
      <c r="C20" t="s">
        <v>22</v>
      </c>
      <c r="D20" t="s">
        <v>13</v>
      </c>
      <c r="F20" s="15">
        <f t="shared" si="2"/>
        <v>5265.75</v>
      </c>
      <c r="G20" s="6">
        <v>6195</v>
      </c>
      <c r="H20" s="4">
        <v>6495</v>
      </c>
      <c r="I20" s="4"/>
      <c r="J20" t="s">
        <v>8</v>
      </c>
      <c r="L20" s="2" t="s">
        <v>4</v>
      </c>
    </row>
    <row r="21" spans="1:16" x14ac:dyDescent="0.3">
      <c r="A21" s="9" t="s">
        <v>108</v>
      </c>
      <c r="B21" s="7">
        <v>350</v>
      </c>
      <c r="C21" t="s">
        <v>25</v>
      </c>
      <c r="D21" t="s">
        <v>15</v>
      </c>
      <c r="F21" s="15">
        <f>SUM(G21*0.85)</f>
        <v>2970.75</v>
      </c>
      <c r="G21" s="6">
        <v>3495</v>
      </c>
      <c r="H21" s="4">
        <v>3995</v>
      </c>
      <c r="I21" s="4"/>
      <c r="J21" t="s">
        <v>8</v>
      </c>
      <c r="L21" s="2" t="s">
        <v>6</v>
      </c>
    </row>
    <row r="22" spans="1:16" x14ac:dyDescent="0.3">
      <c r="A22" t="s">
        <v>109</v>
      </c>
      <c r="B22" s="8">
        <v>1900</v>
      </c>
      <c r="C22" t="s">
        <v>23</v>
      </c>
      <c r="D22" t="s">
        <v>63</v>
      </c>
      <c r="F22" s="15">
        <f t="shared" si="2"/>
        <v>5265.75</v>
      </c>
      <c r="G22" s="6">
        <v>6195</v>
      </c>
      <c r="H22" s="4">
        <v>6495</v>
      </c>
      <c r="I22" s="4"/>
      <c r="J22" t="s">
        <v>8</v>
      </c>
      <c r="L22" s="2" t="s">
        <v>5</v>
      </c>
    </row>
    <row r="23" spans="1:16" x14ac:dyDescent="0.3">
      <c r="A23" s="9" t="s">
        <v>126</v>
      </c>
      <c r="B23" s="7">
        <v>300</v>
      </c>
      <c r="C23" t="s">
        <v>121</v>
      </c>
      <c r="D23" t="s">
        <v>122</v>
      </c>
      <c r="F23" s="15">
        <f>SUM(G23*0.85)</f>
        <v>2970.75</v>
      </c>
      <c r="G23" s="6">
        <v>3495</v>
      </c>
      <c r="H23" s="4">
        <v>3995</v>
      </c>
      <c r="I23" s="4"/>
      <c r="J23" t="s">
        <v>8</v>
      </c>
      <c r="L23" s="2" t="s">
        <v>3</v>
      </c>
      <c r="P23" t="s">
        <v>133</v>
      </c>
    </row>
    <row r="24" spans="1:16" x14ac:dyDescent="0.3">
      <c r="A24" s="9" t="s">
        <v>111</v>
      </c>
      <c r="B24" s="7">
        <v>350</v>
      </c>
      <c r="C24" t="s">
        <v>24</v>
      </c>
      <c r="D24" t="s">
        <v>14</v>
      </c>
      <c r="F24" s="15">
        <f t="shared" si="2"/>
        <v>3395.75</v>
      </c>
      <c r="G24" s="6">
        <v>3995</v>
      </c>
      <c r="H24" s="4">
        <v>4495</v>
      </c>
      <c r="I24" s="4"/>
      <c r="J24" t="s">
        <v>8</v>
      </c>
      <c r="L24" s="25" t="s">
        <v>41</v>
      </c>
    </row>
    <row r="25" spans="1:16" x14ac:dyDescent="0.3">
      <c r="A25" s="9" t="s">
        <v>118</v>
      </c>
      <c r="B25" s="7">
        <v>500</v>
      </c>
      <c r="C25" t="s">
        <v>117</v>
      </c>
      <c r="D25" t="s">
        <v>116</v>
      </c>
      <c r="F25" s="15">
        <f t="shared" si="2"/>
        <v>5265.75</v>
      </c>
      <c r="G25" s="6">
        <v>6195</v>
      </c>
      <c r="H25" s="4">
        <v>6495</v>
      </c>
      <c r="I25" s="4"/>
      <c r="J25" t="s">
        <v>8</v>
      </c>
      <c r="L25" s="2" t="s">
        <v>2</v>
      </c>
      <c r="P25" t="s">
        <v>136</v>
      </c>
    </row>
    <row r="26" spans="1:16" x14ac:dyDescent="0.3">
      <c r="A26" s="31" t="s">
        <v>112</v>
      </c>
      <c r="B26" s="7">
        <v>350</v>
      </c>
      <c r="C26" t="s">
        <v>44</v>
      </c>
      <c r="D26" t="s">
        <v>45</v>
      </c>
      <c r="F26" s="15">
        <f t="shared" si="2"/>
        <v>2970.75</v>
      </c>
      <c r="G26" s="6">
        <v>3495</v>
      </c>
      <c r="H26" s="4">
        <v>3995</v>
      </c>
      <c r="I26" s="4"/>
      <c r="J26" t="s">
        <v>8</v>
      </c>
      <c r="L26" s="25" t="s">
        <v>46</v>
      </c>
    </row>
    <row r="27" spans="1:16" x14ac:dyDescent="0.3">
      <c r="A27" s="9" t="s">
        <v>113</v>
      </c>
      <c r="B27" s="7">
        <v>500</v>
      </c>
      <c r="C27" t="s">
        <v>128</v>
      </c>
      <c r="D27" t="s">
        <v>66</v>
      </c>
      <c r="F27" s="15">
        <f t="shared" ref="F27" si="4">SUM(G27*0.85)</f>
        <v>5265.75</v>
      </c>
      <c r="G27" s="6">
        <v>6195</v>
      </c>
      <c r="H27" s="4">
        <v>6495</v>
      </c>
      <c r="I27" s="4"/>
      <c r="J27" t="s">
        <v>8</v>
      </c>
      <c r="L27" s="2" t="s">
        <v>2</v>
      </c>
    </row>
    <row r="28" spans="1:16" x14ac:dyDescent="0.3">
      <c r="A28" s="9" t="s">
        <v>114</v>
      </c>
      <c r="B28" s="7">
        <v>450</v>
      </c>
      <c r="C28" t="s">
        <v>26</v>
      </c>
      <c r="D28" t="s">
        <v>16</v>
      </c>
      <c r="F28" s="15">
        <f t="shared" si="2"/>
        <v>2970.75</v>
      </c>
      <c r="G28" s="6">
        <v>3495</v>
      </c>
      <c r="H28" s="4">
        <v>3995</v>
      </c>
      <c r="I28" s="4"/>
      <c r="J28" t="s">
        <v>8</v>
      </c>
      <c r="L28" s="25" t="s">
        <v>43</v>
      </c>
    </row>
    <row r="29" spans="1:16" x14ac:dyDescent="0.3">
      <c r="A29" s="9" t="s">
        <v>115</v>
      </c>
      <c r="B29" s="7">
        <v>450</v>
      </c>
      <c r="C29" t="s">
        <v>78</v>
      </c>
      <c r="D29" t="s">
        <v>79</v>
      </c>
      <c r="F29" s="15">
        <f t="shared" si="2"/>
        <v>3395.75</v>
      </c>
      <c r="G29" s="6">
        <v>3995</v>
      </c>
      <c r="H29" s="4">
        <v>4495</v>
      </c>
      <c r="I29" s="4"/>
      <c r="J29" t="s">
        <v>8</v>
      </c>
      <c r="L29" s="25" t="s">
        <v>2</v>
      </c>
      <c r="P29" s="1"/>
    </row>
    <row r="30" spans="1:16" x14ac:dyDescent="0.3">
      <c r="H30" s="4"/>
      <c r="I30" s="4"/>
    </row>
    <row r="31" spans="1:16" x14ac:dyDescent="0.3">
      <c r="F31" s="17"/>
    </row>
    <row r="32" spans="1:16" x14ac:dyDescent="0.3">
      <c r="E32" s="1" t="s">
        <v>28</v>
      </c>
      <c r="F32" s="18">
        <f>SUM(F7:F29)</f>
        <v>85242.25</v>
      </c>
      <c r="G32" s="6">
        <f>SUM(G7:G29)</f>
        <v>100285</v>
      </c>
      <c r="H32" s="10">
        <f>SUM(H7:H29)</f>
        <v>110385</v>
      </c>
      <c r="I32" s="5"/>
      <c r="J32" s="3"/>
    </row>
    <row r="33" spans="1:10" x14ac:dyDescent="0.3">
      <c r="E33" s="1"/>
      <c r="J33" s="3"/>
    </row>
    <row r="34" spans="1:10" x14ac:dyDescent="0.3">
      <c r="E34" s="1" t="s">
        <v>30</v>
      </c>
      <c r="F34" s="15">
        <f>SUM(H32-F32)</f>
        <v>25142.75</v>
      </c>
      <c r="G34" s="6" t="s">
        <v>85</v>
      </c>
      <c r="J34" s="3"/>
    </row>
    <row r="35" spans="1:10" x14ac:dyDescent="0.3">
      <c r="F35" s="15">
        <f>SUM(G32-F32)</f>
        <v>15042.75</v>
      </c>
      <c r="G35" s="6" t="s">
        <v>86</v>
      </c>
      <c r="J35" s="3"/>
    </row>
    <row r="36" spans="1:10" s="11" customFormat="1" x14ac:dyDescent="0.3">
      <c r="A36" s="23" t="s">
        <v>82</v>
      </c>
      <c r="F36" s="23" t="s">
        <v>82</v>
      </c>
      <c r="G36" s="12"/>
      <c r="J36" s="24"/>
    </row>
    <row r="37" spans="1:10" x14ac:dyDescent="0.3">
      <c r="F37" s="21" t="s">
        <v>34</v>
      </c>
      <c r="G37" s="22" t="s">
        <v>129</v>
      </c>
      <c r="J37" s="3"/>
    </row>
    <row r="38" spans="1:10" x14ac:dyDescent="0.3">
      <c r="A38" s="1" t="s">
        <v>36</v>
      </c>
      <c r="F38" s="21" t="s">
        <v>50</v>
      </c>
      <c r="G38" s="22" t="s">
        <v>87</v>
      </c>
    </row>
    <row r="39" spans="1:10" x14ac:dyDescent="0.3">
      <c r="A39" t="s">
        <v>37</v>
      </c>
    </row>
    <row r="40" spans="1:10" x14ac:dyDescent="0.3">
      <c r="A40" t="s">
        <v>83</v>
      </c>
    </row>
    <row r="41" spans="1:10" x14ac:dyDescent="0.3">
      <c r="A41" s="25" t="s">
        <v>84</v>
      </c>
    </row>
    <row r="42" spans="1:10" x14ac:dyDescent="0.3">
      <c r="A42" t="s">
        <v>38</v>
      </c>
    </row>
    <row r="43" spans="1:10" x14ac:dyDescent="0.3">
      <c r="A43" t="s">
        <v>39</v>
      </c>
    </row>
    <row r="44" spans="1:10" x14ac:dyDescent="0.3">
      <c r="A44" t="s">
        <v>40</v>
      </c>
    </row>
  </sheetData>
  <hyperlinks>
    <hyperlink ref="A41" r:id="rId1" xr:uid="{0001141B-3BB2-48E1-BA46-1FDE6F5D1782}"/>
    <hyperlink ref="L13" r:id="rId2" xr:uid="{1B165074-9FAD-4DB7-9BA5-76DAFE56023E}"/>
    <hyperlink ref="L14" r:id="rId3" xr:uid="{25F82069-99D9-4C09-BA83-FEC81B186B76}"/>
    <hyperlink ref="L19" r:id="rId4" xr:uid="{9F52701C-4B18-4471-89F1-D19987213F15}"/>
    <hyperlink ref="L20" r:id="rId5" xr:uid="{F0192C00-3FDA-43DC-9902-95E63D85686B}"/>
    <hyperlink ref="L22" r:id="rId6" xr:uid="{B051CCE4-BF70-421A-B665-3CACE473412A}"/>
    <hyperlink ref="L28" r:id="rId7" display="www.azmortgageexpo.com" xr:uid="{5FF9441E-BFE1-47DA-9C8F-08D1282411F0}"/>
    <hyperlink ref="L9" r:id="rId8" xr:uid="{F10C9F73-FDD6-443B-8218-C0A200A0324C}"/>
    <hyperlink ref="L24" r:id="rId9" xr:uid="{D35E3771-8982-4795-81F1-A0D505D47A5D}"/>
    <hyperlink ref="L26" r:id="rId10" xr:uid="{564365EA-10FB-4039-9CD1-E694A76B50BE}"/>
    <hyperlink ref="L11" r:id="rId11" xr:uid="{88259F31-20DF-4A5D-830B-5C65788FA620}"/>
    <hyperlink ref="L16" r:id="rId12" xr:uid="{32E35CDE-4E4C-42FD-B003-48DA80723FDE}"/>
    <hyperlink ref="L15" r:id="rId13" xr:uid="{FEF8738C-B35D-4455-8E46-1D554722704F}"/>
    <hyperlink ref="L27" r:id="rId14" xr:uid="{8E3C3BB4-F835-4341-A555-C3D70A55CC4F}"/>
    <hyperlink ref="L7" r:id="rId15" xr:uid="{AAFC46D9-9C19-4B82-8EB5-EDD20E0C75A1}"/>
    <hyperlink ref="L12" r:id="rId16" xr:uid="{C193F6EC-9E35-4600-906D-60BF90662776}"/>
    <hyperlink ref="L17" r:id="rId17" xr:uid="{26F85654-FD85-4CC2-9B96-D733D0D2D932}"/>
    <hyperlink ref="L29" r:id="rId18" xr:uid="{9BB9A399-C00A-4605-BB83-43C1B745B80C}"/>
    <hyperlink ref="L8" r:id="rId19" xr:uid="{A0A97D2F-61C3-4EC5-A691-0B61C99BD544}"/>
    <hyperlink ref="L25" r:id="rId20" xr:uid="{044ECD04-3458-4D9C-9812-078BFADEE06F}"/>
    <hyperlink ref="L23" r:id="rId21" xr:uid="{0EB31147-E584-4886-B09B-2F59AF207A5F}"/>
    <hyperlink ref="L18" r:id="rId22" xr:uid="{6815224F-08C7-48EE-8368-F7A06B8C04CB}"/>
  </hyperlinks>
  <pageMargins left="0.7" right="0.7" top="0.75" bottom="0.75" header="0.3" footer="0.3"/>
  <pageSetup scale="54" fitToHeight="0" orientation="landscape" horizontalDpi="4294967293" verticalDpi="4294967293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1452-62E8-470A-A109-AC3F1252975E}">
  <sheetPr>
    <pageSetUpPr fitToPage="1"/>
  </sheetPr>
  <dimension ref="A1:R39"/>
  <sheetViews>
    <sheetView topLeftCell="A4" workbookViewId="0">
      <selection activeCell="C32" sqref="C32"/>
    </sheetView>
  </sheetViews>
  <sheetFormatPr defaultRowHeight="14.4" x14ac:dyDescent="0.3"/>
  <cols>
    <col min="2" max="2" width="13.21875" customWidth="1"/>
    <col min="3" max="4" width="16.6640625" customWidth="1"/>
    <col min="6" max="6" width="12.109375" style="16" customWidth="1"/>
    <col min="7" max="7" width="10" style="6" bestFit="1" customWidth="1"/>
    <col min="8" max="8" width="10.6640625" customWidth="1"/>
    <col min="9" max="9" width="9.5546875" customWidth="1"/>
  </cols>
  <sheetData>
    <row r="1" spans="1:18" x14ac:dyDescent="0.3">
      <c r="A1" s="1" t="s">
        <v>123</v>
      </c>
      <c r="B1" s="1"/>
      <c r="C1" s="1"/>
      <c r="D1" s="1"/>
      <c r="F1" s="13" t="s">
        <v>33</v>
      </c>
      <c r="H1" s="28" t="s">
        <v>52</v>
      </c>
      <c r="I1" s="28"/>
      <c r="J1" s="28"/>
      <c r="K1" s="29"/>
      <c r="L1" s="28"/>
      <c r="M1" s="29"/>
      <c r="N1" s="29"/>
      <c r="O1" s="29"/>
      <c r="P1" s="29"/>
      <c r="Q1" s="29"/>
      <c r="R1" s="29"/>
    </row>
    <row r="2" spans="1:18" x14ac:dyDescent="0.3">
      <c r="A2" s="26" t="s">
        <v>48</v>
      </c>
      <c r="F2" s="14" t="s">
        <v>31</v>
      </c>
      <c r="H2" s="30" t="s">
        <v>53</v>
      </c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3">
      <c r="F3" s="14" t="s">
        <v>32</v>
      </c>
      <c r="N3" s="1"/>
    </row>
    <row r="4" spans="1:18" s="1" customFormat="1" x14ac:dyDescent="0.3">
      <c r="A4" s="1" t="s">
        <v>27</v>
      </c>
      <c r="B4" s="1" t="s">
        <v>35</v>
      </c>
      <c r="C4" s="1" t="s">
        <v>17</v>
      </c>
      <c r="D4" s="1" t="s">
        <v>10</v>
      </c>
      <c r="F4" s="13" t="s">
        <v>67</v>
      </c>
      <c r="G4" s="19" t="s">
        <v>29</v>
      </c>
      <c r="H4" s="20" t="s">
        <v>9</v>
      </c>
      <c r="J4" s="1" t="s">
        <v>7</v>
      </c>
      <c r="L4" s="1" t="s">
        <v>0</v>
      </c>
      <c r="P4" s="1" t="s">
        <v>88</v>
      </c>
    </row>
    <row r="5" spans="1:18" s="1" customFormat="1" x14ac:dyDescent="0.3">
      <c r="F5" s="13" t="s">
        <v>49</v>
      </c>
      <c r="G5" s="27" t="s">
        <v>49</v>
      </c>
      <c r="H5" s="1" t="s">
        <v>49</v>
      </c>
      <c r="P5"/>
    </row>
    <row r="7" spans="1:18" x14ac:dyDescent="0.3">
      <c r="A7" t="s">
        <v>68</v>
      </c>
      <c r="B7" s="8">
        <v>2000</v>
      </c>
      <c r="C7" t="s">
        <v>69</v>
      </c>
      <c r="D7" t="s">
        <v>70</v>
      </c>
      <c r="F7" s="15">
        <f t="shared" ref="F7" si="0">SUM(G7*0.85)</f>
        <v>4755.75</v>
      </c>
      <c r="G7" s="6">
        <v>5595</v>
      </c>
      <c r="H7" s="4">
        <v>5995</v>
      </c>
      <c r="J7" t="s">
        <v>8</v>
      </c>
      <c r="L7" s="2" t="s">
        <v>75</v>
      </c>
    </row>
    <row r="8" spans="1:18" x14ac:dyDescent="0.3">
      <c r="A8" s="9" t="s">
        <v>92</v>
      </c>
      <c r="B8" s="8">
        <v>600</v>
      </c>
      <c r="C8" t="s">
        <v>124</v>
      </c>
      <c r="D8" t="s">
        <v>91</v>
      </c>
      <c r="F8" s="15">
        <f>SUM(G8*0.85)</f>
        <v>4755.75</v>
      </c>
      <c r="G8" s="6">
        <v>5595</v>
      </c>
      <c r="H8" s="4">
        <v>5995</v>
      </c>
      <c r="I8" s="4"/>
      <c r="J8" t="s">
        <v>8</v>
      </c>
      <c r="L8" s="2" t="s">
        <v>2</v>
      </c>
      <c r="P8" t="s">
        <v>131</v>
      </c>
    </row>
    <row r="9" spans="1:18" x14ac:dyDescent="0.3">
      <c r="A9" s="9" t="s">
        <v>95</v>
      </c>
      <c r="B9" s="7">
        <v>350</v>
      </c>
      <c r="C9" t="s">
        <v>18</v>
      </c>
      <c r="D9" t="s">
        <v>11</v>
      </c>
      <c r="F9" s="15">
        <f t="shared" ref="F9:F13" si="1">SUM(G9*0.85)</f>
        <v>2545.75</v>
      </c>
      <c r="G9" s="6">
        <v>2995</v>
      </c>
      <c r="H9" s="4">
        <v>3495</v>
      </c>
      <c r="I9" s="4"/>
      <c r="J9" t="s">
        <v>8</v>
      </c>
      <c r="L9" s="25" t="s">
        <v>41</v>
      </c>
    </row>
    <row r="10" spans="1:18" x14ac:dyDescent="0.3">
      <c r="A10" t="s">
        <v>96</v>
      </c>
      <c r="B10" s="7">
        <v>250</v>
      </c>
      <c r="C10" t="s">
        <v>93</v>
      </c>
      <c r="D10" t="s">
        <v>94</v>
      </c>
      <c r="F10" s="15">
        <f>SUM(G10*0.85)</f>
        <v>2120.75</v>
      </c>
      <c r="G10" s="6">
        <v>2495</v>
      </c>
      <c r="H10" s="4">
        <v>2995</v>
      </c>
      <c r="I10" s="4"/>
      <c r="J10" t="s">
        <v>8</v>
      </c>
      <c r="L10" s="25" t="s">
        <v>135</v>
      </c>
      <c r="P10" t="s">
        <v>130</v>
      </c>
    </row>
    <row r="11" spans="1:18" x14ac:dyDescent="0.3">
      <c r="A11" s="9" t="s">
        <v>97</v>
      </c>
      <c r="B11" s="7">
        <v>300</v>
      </c>
      <c r="C11" t="s">
        <v>54</v>
      </c>
      <c r="D11" t="s">
        <v>55</v>
      </c>
      <c r="F11" s="15">
        <f t="shared" si="1"/>
        <v>2120.75</v>
      </c>
      <c r="G11" s="6">
        <v>2495</v>
      </c>
      <c r="H11" s="4">
        <v>2995</v>
      </c>
      <c r="I11" s="4"/>
      <c r="J11" t="s">
        <v>8</v>
      </c>
      <c r="L11" s="25" t="s">
        <v>56</v>
      </c>
    </row>
    <row r="12" spans="1:18" x14ac:dyDescent="0.3">
      <c r="A12" t="s">
        <v>127</v>
      </c>
      <c r="B12" s="7">
        <v>250</v>
      </c>
      <c r="C12" t="s">
        <v>71</v>
      </c>
      <c r="D12" t="s">
        <v>72</v>
      </c>
      <c r="F12" s="15">
        <f>SUM(G12*0.85)</f>
        <v>2120.75</v>
      </c>
      <c r="G12" s="6">
        <v>2495</v>
      </c>
      <c r="H12" s="4">
        <v>2995</v>
      </c>
      <c r="I12" s="4"/>
      <c r="J12" t="s">
        <v>8</v>
      </c>
      <c r="L12" s="2" t="s">
        <v>76</v>
      </c>
    </row>
    <row r="13" spans="1:18" x14ac:dyDescent="0.3">
      <c r="A13" s="9" t="s">
        <v>99</v>
      </c>
      <c r="B13" s="7">
        <v>250</v>
      </c>
      <c r="C13" t="s">
        <v>19</v>
      </c>
      <c r="D13" t="s">
        <v>42</v>
      </c>
      <c r="F13" s="15">
        <f t="shared" si="1"/>
        <v>2120.75</v>
      </c>
      <c r="G13" s="6">
        <v>2495</v>
      </c>
      <c r="H13" s="4">
        <v>2995</v>
      </c>
      <c r="I13" s="4"/>
      <c r="J13" t="s">
        <v>8</v>
      </c>
      <c r="L13" s="2" t="s">
        <v>1</v>
      </c>
      <c r="P13" t="s">
        <v>89</v>
      </c>
    </row>
    <row r="14" spans="1:18" x14ac:dyDescent="0.3">
      <c r="A14" s="9" t="s">
        <v>100</v>
      </c>
      <c r="B14" s="8">
        <v>1200</v>
      </c>
      <c r="C14" t="s">
        <v>125</v>
      </c>
      <c r="D14" t="s">
        <v>64</v>
      </c>
      <c r="F14" s="15">
        <f>SUM(G14*0.85)</f>
        <v>4755.75</v>
      </c>
      <c r="G14" s="6">
        <v>5595</v>
      </c>
      <c r="H14" s="4">
        <v>5995</v>
      </c>
      <c r="I14" s="4"/>
      <c r="J14" t="s">
        <v>8</v>
      </c>
      <c r="L14" s="2" t="s">
        <v>2</v>
      </c>
    </row>
    <row r="15" spans="1:18" x14ac:dyDescent="0.3">
      <c r="A15" s="9" t="s">
        <v>134</v>
      </c>
      <c r="B15" s="7">
        <v>300</v>
      </c>
      <c r="C15" t="s">
        <v>60</v>
      </c>
      <c r="D15" t="s">
        <v>61</v>
      </c>
      <c r="F15" s="15">
        <f>SUM(G15*0.85)</f>
        <v>2120.75</v>
      </c>
      <c r="G15" s="6">
        <v>2495</v>
      </c>
      <c r="H15" s="4">
        <v>2995</v>
      </c>
      <c r="I15" s="4"/>
      <c r="J15" t="s">
        <v>8</v>
      </c>
      <c r="L15" s="25" t="s">
        <v>59</v>
      </c>
    </row>
    <row r="16" spans="1:18" x14ac:dyDescent="0.3">
      <c r="A16" s="9" t="s">
        <v>101</v>
      </c>
      <c r="B16" s="7">
        <v>300</v>
      </c>
      <c r="C16" t="s">
        <v>57</v>
      </c>
      <c r="D16" t="s">
        <v>62</v>
      </c>
      <c r="F16" s="15">
        <f>SUM(G16*0.85)</f>
        <v>2120.75</v>
      </c>
      <c r="G16" s="6">
        <v>2495</v>
      </c>
      <c r="H16" s="4">
        <v>2995</v>
      </c>
      <c r="I16" s="4"/>
      <c r="J16" t="s">
        <v>8</v>
      </c>
      <c r="L16" s="25" t="s">
        <v>58</v>
      </c>
    </row>
    <row r="17" spans="1:16" x14ac:dyDescent="0.3">
      <c r="A17" s="9" t="s">
        <v>90</v>
      </c>
      <c r="B17" s="7">
        <v>250</v>
      </c>
      <c r="C17" t="s">
        <v>73</v>
      </c>
      <c r="D17" t="s">
        <v>74</v>
      </c>
      <c r="F17" s="15">
        <f t="shared" ref="F17:F29" si="2">SUM(G17*0.85)</f>
        <v>2120.75</v>
      </c>
      <c r="G17" s="6">
        <v>2495</v>
      </c>
      <c r="H17" s="4">
        <v>2995</v>
      </c>
      <c r="I17" s="4"/>
      <c r="J17" t="s">
        <v>8</v>
      </c>
      <c r="L17" s="2" t="s">
        <v>77</v>
      </c>
    </row>
    <row r="18" spans="1:16" x14ac:dyDescent="0.3">
      <c r="A18" s="9" t="s">
        <v>103</v>
      </c>
      <c r="B18" s="7">
        <v>250</v>
      </c>
      <c r="C18" t="s">
        <v>104</v>
      </c>
      <c r="D18" t="s">
        <v>105</v>
      </c>
      <c r="F18" s="15">
        <f t="shared" si="2"/>
        <v>2120.75</v>
      </c>
      <c r="G18" s="6">
        <v>2495</v>
      </c>
      <c r="H18" s="4">
        <v>2995</v>
      </c>
      <c r="I18" s="4"/>
      <c r="J18" t="s">
        <v>8</v>
      </c>
      <c r="L18" s="2" t="s">
        <v>106</v>
      </c>
      <c r="P18" t="s">
        <v>132</v>
      </c>
    </row>
    <row r="19" spans="1:16" x14ac:dyDescent="0.3">
      <c r="A19" s="9" t="s">
        <v>102</v>
      </c>
      <c r="B19" s="7">
        <v>350</v>
      </c>
      <c r="C19" t="s">
        <v>21</v>
      </c>
      <c r="D19" t="s">
        <v>12</v>
      </c>
      <c r="F19" s="15">
        <f>SUM(G19*0.85)</f>
        <v>2120.75</v>
      </c>
      <c r="G19" s="6">
        <v>2495</v>
      </c>
      <c r="H19" s="4">
        <v>2995</v>
      </c>
      <c r="I19" s="4"/>
      <c r="J19" t="s">
        <v>8</v>
      </c>
      <c r="L19" s="2" t="s">
        <v>3</v>
      </c>
    </row>
    <row r="20" spans="1:16" x14ac:dyDescent="0.3">
      <c r="A20" s="9" t="s">
        <v>107</v>
      </c>
      <c r="B20" s="7">
        <v>600</v>
      </c>
      <c r="C20" t="s">
        <v>22</v>
      </c>
      <c r="D20" t="s">
        <v>13</v>
      </c>
      <c r="F20" s="15">
        <f t="shared" si="2"/>
        <v>3395.75</v>
      </c>
      <c r="G20" s="6">
        <v>3995</v>
      </c>
      <c r="H20" s="4">
        <v>4495</v>
      </c>
      <c r="I20" s="4"/>
      <c r="J20" t="s">
        <v>8</v>
      </c>
      <c r="L20" s="2" t="s">
        <v>4</v>
      </c>
    </row>
    <row r="21" spans="1:16" x14ac:dyDescent="0.3">
      <c r="A21" s="9" t="s">
        <v>108</v>
      </c>
      <c r="B21" s="7">
        <v>350</v>
      </c>
      <c r="C21" t="s">
        <v>25</v>
      </c>
      <c r="D21" t="s">
        <v>15</v>
      </c>
      <c r="F21" s="15">
        <f>SUM(G21*0.85)</f>
        <v>2120.75</v>
      </c>
      <c r="G21" s="6">
        <v>2495</v>
      </c>
      <c r="H21" s="4">
        <v>2995</v>
      </c>
      <c r="I21" s="4"/>
      <c r="J21" t="s">
        <v>8</v>
      </c>
      <c r="L21" s="2" t="s">
        <v>6</v>
      </c>
    </row>
    <row r="22" spans="1:16" x14ac:dyDescent="0.3">
      <c r="A22" t="s">
        <v>109</v>
      </c>
      <c r="B22" s="8">
        <v>1900</v>
      </c>
      <c r="C22" t="s">
        <v>23</v>
      </c>
      <c r="D22" t="s">
        <v>63</v>
      </c>
      <c r="F22" s="15">
        <f t="shared" si="2"/>
        <v>4755.75</v>
      </c>
      <c r="G22" s="6">
        <v>5595</v>
      </c>
      <c r="H22" s="4">
        <v>5995</v>
      </c>
      <c r="I22" s="4"/>
      <c r="J22" t="s">
        <v>8</v>
      </c>
      <c r="L22" s="2" t="s">
        <v>5</v>
      </c>
    </row>
    <row r="23" spans="1:16" x14ac:dyDescent="0.3">
      <c r="A23" s="9" t="s">
        <v>126</v>
      </c>
      <c r="B23" s="7">
        <v>300</v>
      </c>
      <c r="C23" t="s">
        <v>121</v>
      </c>
      <c r="D23" t="s">
        <v>122</v>
      </c>
      <c r="F23" s="15">
        <f>SUM(G23*0.85)</f>
        <v>2120.75</v>
      </c>
      <c r="G23" s="6">
        <v>2495</v>
      </c>
      <c r="H23" s="4">
        <v>2995</v>
      </c>
      <c r="I23" s="4"/>
      <c r="J23" t="s">
        <v>8</v>
      </c>
      <c r="L23" s="2" t="s">
        <v>3</v>
      </c>
      <c r="P23" t="s">
        <v>133</v>
      </c>
    </row>
    <row r="24" spans="1:16" x14ac:dyDescent="0.3">
      <c r="A24" s="9" t="s">
        <v>111</v>
      </c>
      <c r="B24" s="7">
        <v>350</v>
      </c>
      <c r="C24" t="s">
        <v>24</v>
      </c>
      <c r="D24" t="s">
        <v>14</v>
      </c>
      <c r="F24" s="15">
        <f t="shared" si="2"/>
        <v>2545.75</v>
      </c>
      <c r="G24" s="6">
        <v>2995</v>
      </c>
      <c r="H24" s="4">
        <v>3495</v>
      </c>
      <c r="I24" s="4"/>
      <c r="J24" t="s">
        <v>8</v>
      </c>
      <c r="L24" s="25" t="s">
        <v>41</v>
      </c>
    </row>
    <row r="25" spans="1:16" x14ac:dyDescent="0.3">
      <c r="A25" s="9" t="s">
        <v>118</v>
      </c>
      <c r="B25" s="7">
        <v>500</v>
      </c>
      <c r="C25" t="s">
        <v>117</v>
      </c>
      <c r="D25" t="s">
        <v>116</v>
      </c>
      <c r="F25" s="15">
        <f t="shared" si="2"/>
        <v>4755.75</v>
      </c>
      <c r="G25" s="6">
        <v>5595</v>
      </c>
      <c r="H25" s="4">
        <v>5995</v>
      </c>
      <c r="I25" s="4"/>
      <c r="J25" t="s">
        <v>8</v>
      </c>
      <c r="L25" s="2" t="s">
        <v>2</v>
      </c>
      <c r="P25" t="s">
        <v>136</v>
      </c>
    </row>
    <row r="26" spans="1:16" x14ac:dyDescent="0.3">
      <c r="A26" s="31" t="s">
        <v>112</v>
      </c>
      <c r="B26" s="7">
        <v>350</v>
      </c>
      <c r="C26" t="s">
        <v>44</v>
      </c>
      <c r="D26" t="s">
        <v>45</v>
      </c>
      <c r="F26" s="15">
        <f t="shared" si="2"/>
        <v>2120.75</v>
      </c>
      <c r="G26" s="6">
        <v>2495</v>
      </c>
      <c r="H26" s="4">
        <v>2995</v>
      </c>
      <c r="I26" s="4"/>
      <c r="J26" t="s">
        <v>8</v>
      </c>
      <c r="L26" s="25" t="s">
        <v>46</v>
      </c>
    </row>
    <row r="27" spans="1:16" x14ac:dyDescent="0.3">
      <c r="A27" s="9" t="s">
        <v>113</v>
      </c>
      <c r="B27" s="7">
        <v>500</v>
      </c>
      <c r="C27" t="s">
        <v>128</v>
      </c>
      <c r="D27" t="s">
        <v>66</v>
      </c>
      <c r="F27" s="15">
        <f t="shared" si="2"/>
        <v>4755.75</v>
      </c>
      <c r="G27" s="6">
        <v>5595</v>
      </c>
      <c r="H27" s="4">
        <v>5995</v>
      </c>
      <c r="I27" s="4"/>
      <c r="J27" t="s">
        <v>8</v>
      </c>
      <c r="L27" s="2" t="s">
        <v>2</v>
      </c>
    </row>
    <row r="28" spans="1:16" x14ac:dyDescent="0.3">
      <c r="A28" s="9" t="s">
        <v>114</v>
      </c>
      <c r="B28" s="7">
        <v>450</v>
      </c>
      <c r="C28" t="s">
        <v>26</v>
      </c>
      <c r="D28" t="s">
        <v>16</v>
      </c>
      <c r="F28" s="15">
        <f t="shared" si="2"/>
        <v>2120.75</v>
      </c>
      <c r="G28" s="6">
        <v>2495</v>
      </c>
      <c r="H28" s="4">
        <v>2995</v>
      </c>
      <c r="I28" s="4"/>
      <c r="J28" t="s">
        <v>8</v>
      </c>
      <c r="L28" s="25" t="s">
        <v>43</v>
      </c>
    </row>
    <row r="29" spans="1:16" x14ac:dyDescent="0.3">
      <c r="A29" s="9" t="s">
        <v>115</v>
      </c>
      <c r="B29" s="7">
        <v>450</v>
      </c>
      <c r="C29" t="s">
        <v>78</v>
      </c>
      <c r="D29" t="s">
        <v>79</v>
      </c>
      <c r="F29" s="15">
        <f t="shared" si="2"/>
        <v>2120.75</v>
      </c>
      <c r="G29" s="6">
        <v>2495</v>
      </c>
      <c r="H29" s="4">
        <v>2995</v>
      </c>
      <c r="I29" s="4"/>
      <c r="J29" t="s">
        <v>8</v>
      </c>
      <c r="L29" s="25" t="s">
        <v>2</v>
      </c>
      <c r="P29" s="1"/>
    </row>
    <row r="30" spans="1:16" x14ac:dyDescent="0.3">
      <c r="H30" s="4"/>
      <c r="I30" s="4"/>
    </row>
    <row r="31" spans="1:16" x14ac:dyDescent="0.3">
      <c r="F31" s="17"/>
    </row>
    <row r="32" spans="1:16" x14ac:dyDescent="0.3">
      <c r="E32" s="1" t="s">
        <v>28</v>
      </c>
      <c r="F32" s="18">
        <f>SUM(F7:F29)</f>
        <v>66712.25</v>
      </c>
      <c r="G32" s="6">
        <f>SUM(G7:G29)</f>
        <v>78485</v>
      </c>
      <c r="H32" s="10">
        <f>SUM(H7:H29)</f>
        <v>89385</v>
      </c>
      <c r="I32" s="5"/>
      <c r="J32" s="3"/>
    </row>
    <row r="33" spans="1:10" x14ac:dyDescent="0.3">
      <c r="E33" s="1"/>
      <c r="J33" s="3"/>
    </row>
    <row r="34" spans="1:10" x14ac:dyDescent="0.3">
      <c r="E34" s="1" t="s">
        <v>30</v>
      </c>
      <c r="F34" s="15">
        <f>SUM(H32-F32)</f>
        <v>22672.75</v>
      </c>
      <c r="G34" s="6" t="s">
        <v>85</v>
      </c>
      <c r="J34" s="3"/>
    </row>
    <row r="35" spans="1:10" x14ac:dyDescent="0.3">
      <c r="F35" s="15">
        <f>SUM(G32-F32)</f>
        <v>11772.75</v>
      </c>
      <c r="G35" s="6" t="s">
        <v>86</v>
      </c>
      <c r="J35" s="3"/>
    </row>
    <row r="36" spans="1:10" x14ac:dyDescent="0.3">
      <c r="A36" s="25" t="s">
        <v>84</v>
      </c>
    </row>
    <row r="37" spans="1:10" x14ac:dyDescent="0.3">
      <c r="A37" t="s">
        <v>38</v>
      </c>
    </row>
    <row r="38" spans="1:10" x14ac:dyDescent="0.3">
      <c r="A38" t="s">
        <v>39</v>
      </c>
    </row>
    <row r="39" spans="1:10" x14ac:dyDescent="0.3">
      <c r="A39" t="s">
        <v>40</v>
      </c>
    </row>
  </sheetData>
  <hyperlinks>
    <hyperlink ref="A36" r:id="rId1" xr:uid="{953E9B81-ED00-456B-B1BA-FC5BE2975BB3}"/>
    <hyperlink ref="L13" r:id="rId2" xr:uid="{FA0D55C9-DA2A-4149-9B4C-4716B9E2B5EE}"/>
    <hyperlink ref="L14" r:id="rId3" xr:uid="{2EED0435-2FC6-44B2-AA34-8CA80702C286}"/>
    <hyperlink ref="L19" r:id="rId4" xr:uid="{F6B64086-4B67-4A4C-B97E-3F7B4451C3DA}"/>
    <hyperlink ref="L20" r:id="rId5" xr:uid="{14BE119F-3056-4C6D-B675-3BEC1F344908}"/>
    <hyperlink ref="L22" r:id="rId6" xr:uid="{A1423694-7A81-4171-B0C3-CCEB82D24130}"/>
    <hyperlink ref="L28" r:id="rId7" display="www.azmortgageexpo.com" xr:uid="{30DC3E26-70A0-4CBF-86A9-EB7A048AA645}"/>
    <hyperlink ref="L9" r:id="rId8" xr:uid="{54D76294-CEC9-42D4-9DA1-F0EFE29E2B99}"/>
    <hyperlink ref="L24" r:id="rId9" xr:uid="{42B2A7B1-FDCE-4EE8-86FF-2177F4C13317}"/>
    <hyperlink ref="L26" r:id="rId10" xr:uid="{429DCE01-C832-48CF-AB3F-71F597150F4B}"/>
    <hyperlink ref="L11" r:id="rId11" xr:uid="{14E38F83-7840-4E93-8DA4-A7E74CA6D952}"/>
    <hyperlink ref="L16" r:id="rId12" xr:uid="{84870B50-0022-40E9-8B03-77AA795A9244}"/>
    <hyperlink ref="L15" r:id="rId13" xr:uid="{32FCAD78-90A7-488B-85CA-133E7DE7988E}"/>
    <hyperlink ref="L27" r:id="rId14" xr:uid="{AD81B5C0-405E-42EF-89B4-28A2362B5F31}"/>
    <hyperlink ref="L7" r:id="rId15" xr:uid="{C0754600-38B2-41A8-8FD8-FA4A527BE19F}"/>
    <hyperlink ref="L12" r:id="rId16" xr:uid="{2E371A61-1164-43D8-80AC-8F885D8169A7}"/>
    <hyperlink ref="L17" r:id="rId17" xr:uid="{C883FA76-8479-4831-AEF1-3B06EC2C160B}"/>
    <hyperlink ref="L29" r:id="rId18" xr:uid="{0AFD1C2A-CD9E-458A-9C1B-4A7EEBD35FC5}"/>
    <hyperlink ref="L8" r:id="rId19" xr:uid="{EBC8BE38-9476-4742-8AF8-4CED0165D13D}"/>
    <hyperlink ref="L25" r:id="rId20" xr:uid="{36E5FBFD-BB4D-4A21-8CF9-0F0A88B8EC0B}"/>
    <hyperlink ref="L23" r:id="rId21" xr:uid="{631AD849-0428-48DF-8936-B733103F87A2}"/>
    <hyperlink ref="L18" r:id="rId22" xr:uid="{7A401FC3-CC6F-46F8-BDFE-C2D0B74DED8E}"/>
  </hyperlinks>
  <pageMargins left="0.7" right="0.7" top="0.75" bottom="0.75" header="0.3" footer="0.3"/>
  <pageSetup scale="55" fitToHeight="0" orientation="landscape" horizontalDpi="4294967293" verticalDpi="4294967293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PRICING</vt:lpstr>
      <vt:lpstr>PLATINUM (SPEAKING) SPONSORSHIP</vt:lpstr>
      <vt:lpstr>GOLD SPONSORSHIP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Valvo</dc:creator>
  <cp:lastModifiedBy>Vincent Valvo</cp:lastModifiedBy>
  <cp:lastPrinted>2018-09-17T17:31:02Z</cp:lastPrinted>
  <dcterms:created xsi:type="dcterms:W3CDTF">2016-10-06T16:46:21Z</dcterms:created>
  <dcterms:modified xsi:type="dcterms:W3CDTF">2019-12-09T16:57:30Z</dcterms:modified>
</cp:coreProperties>
</file>