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https://sharkfinesse-my.sharepoint.com/personal/b_jones_sharkfinesse_com/Documents/Documents/Website Imagery/BusinessCaseSamples/"/>
    </mc:Choice>
  </mc:AlternateContent>
  <xr:revisionPtr revIDLastSave="9" documentId="8_{C323AF82-0F61-4AB4-9A11-2E11F75991DE}" xr6:coauthVersionLast="43" xr6:coauthVersionMax="43" xr10:uidLastSave="{6360AC27-0785-457A-84F4-FC65E860E82A}"/>
  <bookViews>
    <workbookView xWindow="1416" yWindow="36" windowWidth="19614" windowHeight="12264" activeTab="2" xr2:uid="{00000000-000D-0000-FFFF-FFFF00000000}"/>
  </bookViews>
  <sheets>
    <sheet name="Benefits" sheetId="2" r:id="rId1"/>
    <sheet name="Costs" sheetId="3" r:id="rId2"/>
    <sheet name="ROI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4" l="1"/>
  <c r="D29" i="4" s="1"/>
  <c r="E29" i="4" s="1"/>
  <c r="F29" i="4" s="1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AB29" i="4" s="1"/>
  <c r="AC29" i="4" s="1"/>
  <c r="AD29" i="4" s="1"/>
  <c r="AE29" i="4" s="1"/>
  <c r="AF29" i="4" s="1"/>
  <c r="AG29" i="4" s="1"/>
  <c r="AH29" i="4" s="1"/>
  <c r="AI29" i="4" s="1"/>
  <c r="AJ29" i="4" s="1"/>
  <c r="AK29" i="4" s="1"/>
  <c r="AL29" i="4" s="1"/>
  <c r="AM29" i="4" s="1"/>
  <c r="C21" i="4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Z21" i="4" s="1"/>
  <c r="AA21" i="4" s="1"/>
  <c r="AB21" i="4" s="1"/>
  <c r="AC21" i="4" s="1"/>
  <c r="AD21" i="4" s="1"/>
  <c r="AE21" i="4" s="1"/>
  <c r="AF21" i="4" s="1"/>
  <c r="AG21" i="4" s="1"/>
  <c r="AH21" i="4" s="1"/>
  <c r="AI21" i="4" s="1"/>
  <c r="AJ21" i="4" s="1"/>
  <c r="AK21" i="4" s="1"/>
  <c r="AL21" i="4" s="1"/>
  <c r="AM21" i="4" s="1"/>
  <c r="C12" i="4"/>
  <c r="D12" i="4" s="1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AG12" i="4" s="1"/>
  <c r="AH12" i="4" s="1"/>
  <c r="AI12" i="4" s="1"/>
  <c r="AJ12" i="4" s="1"/>
  <c r="AK12" i="4" s="1"/>
  <c r="AL12" i="4" s="1"/>
  <c r="AM12" i="4" s="1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C39" i="3" s="1"/>
  <c r="D39" i="3" s="1"/>
  <c r="E39" i="3" s="1"/>
  <c r="F39" i="3" s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Y39" i="3" s="1"/>
  <c r="Z39" i="3" s="1"/>
  <c r="AA39" i="3" s="1"/>
  <c r="AB39" i="3" s="1"/>
  <c r="AC39" i="3" s="1"/>
  <c r="AD39" i="3" s="1"/>
  <c r="AE39" i="3" s="1"/>
  <c r="AF39" i="3" s="1"/>
  <c r="AG39" i="3" s="1"/>
  <c r="AH39" i="3" s="1"/>
  <c r="AI39" i="3" s="1"/>
  <c r="AJ39" i="3" s="1"/>
  <c r="AK39" i="3" s="1"/>
  <c r="AL39" i="3" s="1"/>
  <c r="AM39" i="3" s="1"/>
  <c r="AM19" i="3"/>
  <c r="AM41" i="3" s="1"/>
  <c r="AL19" i="3"/>
  <c r="AL41" i="3" s="1"/>
  <c r="AK19" i="3"/>
  <c r="AK41" i="3" s="1"/>
  <c r="AJ19" i="3"/>
  <c r="AJ41" i="3" s="1"/>
  <c r="AI19" i="3"/>
  <c r="AI41" i="3" s="1"/>
  <c r="AH19" i="3"/>
  <c r="AH41" i="3" s="1"/>
  <c r="AG19" i="3"/>
  <c r="AG41" i="3" s="1"/>
  <c r="AF19" i="3"/>
  <c r="AF41" i="3" s="1"/>
  <c r="AE19" i="3"/>
  <c r="AE41" i="3" s="1"/>
  <c r="AD19" i="3"/>
  <c r="AD41" i="3" s="1"/>
  <c r="AC19" i="3"/>
  <c r="AC41" i="3" s="1"/>
  <c r="AB19" i="3"/>
  <c r="AB41" i="3" s="1"/>
  <c r="AA19" i="3"/>
  <c r="AA41" i="3" s="1"/>
  <c r="Z19" i="3"/>
  <c r="Z41" i="3" s="1"/>
  <c r="Y19" i="3"/>
  <c r="Y41" i="3" s="1"/>
  <c r="X19" i="3"/>
  <c r="X41" i="3" s="1"/>
  <c r="W19" i="3"/>
  <c r="W41" i="3" s="1"/>
  <c r="V19" i="3"/>
  <c r="V41" i="3" s="1"/>
  <c r="U19" i="3"/>
  <c r="U41" i="3" s="1"/>
  <c r="T19" i="3"/>
  <c r="T41" i="3" s="1"/>
  <c r="S19" i="3"/>
  <c r="S41" i="3" s="1"/>
  <c r="R19" i="3"/>
  <c r="R41" i="3" s="1"/>
  <c r="Q19" i="3"/>
  <c r="Q41" i="3" s="1"/>
  <c r="P19" i="3"/>
  <c r="P41" i="3" s="1"/>
  <c r="O19" i="3"/>
  <c r="O41" i="3" s="1"/>
  <c r="N19" i="3"/>
  <c r="N41" i="3" s="1"/>
  <c r="M19" i="3"/>
  <c r="M41" i="3" s="1"/>
  <c r="L19" i="3"/>
  <c r="L41" i="3" s="1"/>
  <c r="K19" i="3"/>
  <c r="K41" i="3" s="1"/>
  <c r="J19" i="3"/>
  <c r="J41" i="3" s="1"/>
  <c r="I19" i="3"/>
  <c r="I41" i="3" s="1"/>
  <c r="H19" i="3"/>
  <c r="H41" i="3" s="1"/>
  <c r="G19" i="3"/>
  <c r="G41" i="3" s="1"/>
  <c r="F19" i="3"/>
  <c r="F41" i="3" s="1"/>
  <c r="E19" i="3"/>
  <c r="E41" i="3" s="1"/>
  <c r="D19" i="3"/>
  <c r="D41" i="3" s="1"/>
  <c r="C19" i="3"/>
  <c r="C41" i="3" s="1"/>
  <c r="C42" i="3" s="1"/>
  <c r="D42" i="3" s="1"/>
  <c r="AL79" i="2"/>
  <c r="AH79" i="2"/>
  <c r="AD79" i="2"/>
  <c r="Z79" i="2"/>
  <c r="V79" i="2"/>
  <c r="R79" i="2"/>
  <c r="N79" i="2"/>
  <c r="J79" i="2"/>
  <c r="F79" i="2"/>
  <c r="AM77" i="2"/>
  <c r="AM79" i="2" s="1"/>
  <c r="AL77" i="2"/>
  <c r="AK77" i="2"/>
  <c r="AK79" i="2" s="1"/>
  <c r="AJ77" i="2"/>
  <c r="AJ79" i="2" s="1"/>
  <c r="AI77" i="2"/>
  <c r="AI79" i="2" s="1"/>
  <c r="AH77" i="2"/>
  <c r="AG77" i="2"/>
  <c r="AG79" i="2" s="1"/>
  <c r="AF77" i="2"/>
  <c r="AF79" i="2" s="1"/>
  <c r="AE77" i="2"/>
  <c r="AE79" i="2" s="1"/>
  <c r="AD77" i="2"/>
  <c r="AC77" i="2"/>
  <c r="AC79" i="2" s="1"/>
  <c r="AB77" i="2"/>
  <c r="AB79" i="2" s="1"/>
  <c r="AA77" i="2"/>
  <c r="AA79" i="2" s="1"/>
  <c r="Z77" i="2"/>
  <c r="Y77" i="2"/>
  <c r="Y79" i="2" s="1"/>
  <c r="X77" i="2"/>
  <c r="X79" i="2" s="1"/>
  <c r="W77" i="2"/>
  <c r="W79" i="2" s="1"/>
  <c r="V77" i="2"/>
  <c r="U77" i="2"/>
  <c r="U79" i="2" s="1"/>
  <c r="T77" i="2"/>
  <c r="T79" i="2" s="1"/>
  <c r="S77" i="2"/>
  <c r="S79" i="2" s="1"/>
  <c r="R77" i="2"/>
  <c r="Q77" i="2"/>
  <c r="Q79" i="2" s="1"/>
  <c r="P77" i="2"/>
  <c r="P79" i="2" s="1"/>
  <c r="O77" i="2"/>
  <c r="O79" i="2" s="1"/>
  <c r="N77" i="2"/>
  <c r="M77" i="2"/>
  <c r="M79" i="2" s="1"/>
  <c r="L77" i="2"/>
  <c r="L79" i="2" s="1"/>
  <c r="K77" i="2"/>
  <c r="K79" i="2" s="1"/>
  <c r="J77" i="2"/>
  <c r="I77" i="2"/>
  <c r="I79" i="2" s="1"/>
  <c r="H77" i="2"/>
  <c r="H79" i="2" s="1"/>
  <c r="G77" i="2"/>
  <c r="G79" i="2" s="1"/>
  <c r="F77" i="2"/>
  <c r="E77" i="2"/>
  <c r="E79" i="2" s="1"/>
  <c r="D77" i="2"/>
  <c r="D79" i="2" s="1"/>
  <c r="C77" i="2"/>
  <c r="C80" i="2" s="1"/>
  <c r="D80" i="2" s="1"/>
  <c r="E80" i="2" s="1"/>
  <c r="F80" i="2" s="1"/>
  <c r="G80" i="2" s="1"/>
  <c r="H80" i="2" s="1"/>
  <c r="I80" i="2" s="1"/>
  <c r="J80" i="2" s="1"/>
  <c r="K80" i="2" s="1"/>
  <c r="L80" i="2" s="1"/>
  <c r="M80" i="2" s="1"/>
  <c r="N80" i="2" s="1"/>
  <c r="O80" i="2" s="1"/>
  <c r="P80" i="2" s="1"/>
  <c r="Q80" i="2" s="1"/>
  <c r="R80" i="2" s="1"/>
  <c r="S80" i="2" s="1"/>
  <c r="T80" i="2" s="1"/>
  <c r="U80" i="2" s="1"/>
  <c r="V80" i="2" s="1"/>
  <c r="W80" i="2" s="1"/>
  <c r="X80" i="2" s="1"/>
  <c r="Y80" i="2" s="1"/>
  <c r="Z80" i="2" s="1"/>
  <c r="AA80" i="2" s="1"/>
  <c r="AB80" i="2" s="1"/>
  <c r="AC80" i="2" s="1"/>
  <c r="AD80" i="2" s="1"/>
  <c r="AE80" i="2" s="1"/>
  <c r="AF80" i="2" s="1"/>
  <c r="AG80" i="2" s="1"/>
  <c r="AH80" i="2" s="1"/>
  <c r="AI80" i="2" s="1"/>
  <c r="AJ80" i="2" s="1"/>
  <c r="AK80" i="2" s="1"/>
  <c r="AL80" i="2" s="1"/>
  <c r="AM80" i="2" s="1"/>
  <c r="C20" i="3" l="1"/>
  <c r="D20" i="3" s="1"/>
  <c r="E20" i="3" s="1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AH20" i="3" s="1"/>
  <c r="AI20" i="3" s="1"/>
  <c r="AJ20" i="3" s="1"/>
  <c r="AK20" i="3" s="1"/>
  <c r="AL20" i="3" s="1"/>
  <c r="AM20" i="3" s="1"/>
  <c r="E42" i="3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T42" i="3" s="1"/>
  <c r="U42" i="3" s="1"/>
  <c r="V42" i="3" s="1"/>
  <c r="W42" i="3" s="1"/>
  <c r="X42" i="3" s="1"/>
  <c r="Y42" i="3" s="1"/>
  <c r="Z42" i="3" s="1"/>
  <c r="AA42" i="3" s="1"/>
  <c r="AB42" i="3" s="1"/>
  <c r="AC42" i="3" s="1"/>
  <c r="AD42" i="3" s="1"/>
  <c r="AE42" i="3" s="1"/>
  <c r="AF42" i="3" s="1"/>
  <c r="AG42" i="3" s="1"/>
  <c r="AH42" i="3" s="1"/>
  <c r="AI42" i="3" s="1"/>
  <c r="AJ42" i="3" s="1"/>
  <c r="AK42" i="3" s="1"/>
  <c r="AL42" i="3" s="1"/>
  <c r="AM42" i="3" s="1"/>
  <c r="C79" i="2"/>
</calcChain>
</file>

<file path=xl/sharedStrings.xml><?xml version="1.0" encoding="utf-8"?>
<sst xmlns="http://schemas.openxmlformats.org/spreadsheetml/2006/main" count="480" uniqueCount="86">
  <si>
    <t>Months</t>
  </si>
  <si>
    <t>Manufacturing Customer</t>
  </si>
  <si>
    <t>Benefits</t>
  </si>
  <si>
    <t>By Suite</t>
  </si>
  <si>
    <t>Manufacturing Benefits</t>
  </si>
  <si>
    <t>Increased Plant Utilization</t>
  </si>
  <si>
    <t/>
  </si>
  <si>
    <t>Annual unavoidable fixed costs in process (€)</t>
  </si>
  <si>
    <t>Current plant utilization level (%)</t>
  </si>
  <si>
    <t>Improved utilization (plant cost recovery) (%)</t>
  </si>
  <si>
    <t>Utilization improvement (linear %)</t>
  </si>
  <si>
    <t>Recovery of unutilized cost (%)</t>
  </si>
  <si>
    <t>Growth (per yr %)</t>
  </si>
  <si>
    <t>Impact Life (months)</t>
  </si>
  <si>
    <t>7 - 36</t>
  </si>
  <si>
    <t>Average monthly increased asset recovery (€)</t>
  </si>
  <si>
    <t>Reporting Savings - Document / Content Management</t>
  </si>
  <si>
    <t>Time spent reporting (total FTE hours per month)</t>
  </si>
  <si>
    <t>Annual loaded cost per person (€)</t>
  </si>
  <si>
    <t>Reporting efficiency improvement with solution (%)</t>
  </si>
  <si>
    <t>Annual value of time saving (€)</t>
  </si>
  <si>
    <t>Annual non-labor reporting costs (€)</t>
  </si>
  <si>
    <t>Reduction in non-labor costs (%)</t>
  </si>
  <si>
    <t>Annual non-labor cost saving (€)</t>
  </si>
  <si>
    <t>4 - 36</t>
  </si>
  <si>
    <t>Average monthly savings (€)</t>
  </si>
  <si>
    <t>Activity Time Savings - Searching and managing info</t>
  </si>
  <si>
    <t>Time spent on activity (total FTE hours per month)</t>
  </si>
  <si>
    <t>Efficiency improvement post-solution (%)</t>
  </si>
  <si>
    <t>Annual non-labor costs (€)</t>
  </si>
  <si>
    <t>3 - 36</t>
  </si>
  <si>
    <t>Reduce Downtime Costs</t>
  </si>
  <si>
    <t>Current downtime per month (hours)</t>
  </si>
  <si>
    <t>Downtime cost per hour (€)</t>
  </si>
  <si>
    <t>Reduction in downtime post-solution (%)</t>
  </si>
  <si>
    <t>Bill of Materials Management Savings</t>
  </si>
  <si>
    <t>Number of people managing BOMs</t>
  </si>
  <si>
    <t>% of time managing BOMs</t>
  </si>
  <si>
    <t>Time saving post-solution (%)</t>
  </si>
  <si>
    <t>Annual savings (€)</t>
  </si>
  <si>
    <t>Reduce Warranty Provisions</t>
  </si>
  <si>
    <t>Annual cost of warranty provision (€)</t>
  </si>
  <si>
    <t>Reduction in provision post-solution (%)</t>
  </si>
  <si>
    <t>Revised annual warranty cost (€)</t>
  </si>
  <si>
    <t>13 - 36</t>
  </si>
  <si>
    <t>Average monthly saving (€)</t>
  </si>
  <si>
    <t>Better Forecasting - Control Inventory</t>
  </si>
  <si>
    <t>Current value of inventory (€)</t>
  </si>
  <si>
    <t>Percentage reduction with improved forecasting (%)</t>
  </si>
  <si>
    <t>New level of inventory post-solution (€)</t>
  </si>
  <si>
    <t>Annual interest cost (%)</t>
  </si>
  <si>
    <t>Manufacturing Benefits Total</t>
  </si>
  <si>
    <t>Manufacturing Customer Total Benefits</t>
  </si>
  <si>
    <t>Manufacturing Customer Accumulated Benefits</t>
  </si>
  <si>
    <t>Costs</t>
  </si>
  <si>
    <t>Non-Recurring Costs</t>
  </si>
  <si>
    <t>Licenses</t>
  </si>
  <si>
    <t>Impact Month</t>
  </si>
  <si>
    <t>Professional services</t>
  </si>
  <si>
    <t>Training</t>
  </si>
  <si>
    <t>Hardware</t>
  </si>
  <si>
    <t>Manufacturing Customer Non Recurring Costs Total</t>
  </si>
  <si>
    <t>Manufacturing Customer Accumulated Non Recurring Costs</t>
  </si>
  <si>
    <t>Recurring Costs</t>
  </si>
  <si>
    <t>Maintenance licenses</t>
  </si>
  <si>
    <t>1 - 36</t>
  </si>
  <si>
    <t>Recurrence</t>
  </si>
  <si>
    <t>Yearly</t>
  </si>
  <si>
    <t>Maintenance hardware</t>
  </si>
  <si>
    <t>Support</t>
  </si>
  <si>
    <t>Manufacturing Customer Recurring Costs Total</t>
  </si>
  <si>
    <t>Manufacturing Customer Accumulated Recurring Costs</t>
  </si>
  <si>
    <t>Manufacturing Customer Costs Total</t>
  </si>
  <si>
    <t>Manufacturing Customer Accumulated Costs</t>
  </si>
  <si>
    <t>Review period (months)</t>
  </si>
  <si>
    <t>Non-Recurring Costs (€)</t>
  </si>
  <si>
    <t>One-Time Benefits (€)</t>
  </si>
  <si>
    <t>Peak Benefits (€)</t>
  </si>
  <si>
    <t>Average Monthly Costs (€)</t>
  </si>
  <si>
    <t>Minimum return (per yr %)</t>
  </si>
  <si>
    <t>NPV (€)</t>
  </si>
  <si>
    <t>Discounted Cashflow</t>
  </si>
  <si>
    <t>Total</t>
  </si>
  <si>
    <t>IRR (%)</t>
  </si>
  <si>
    <t>Payback (months)</t>
  </si>
  <si>
    <t>Undiscounted Cashflow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</si>
</sst>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4" xfId="0" applyFont="1" applyFill="1" applyBorder="1" applyAlignment="1">
      <alignment horizontal="left" indent="1"/>
    </xf>
    <xf numFmtId="0" fontId="0" fillId="2" borderId="4" xfId="0" applyFill="1" applyBorder="1" applyAlignment="1">
      <alignment horizontal="left" indent="2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 inden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3" outlineLevelRow="1" x14ac:dyDescent="0.4"/>
  <cols>
    <col min="1" max="1" width="49.83203125" customWidth="1"/>
  </cols>
  <sheetData>
    <row r="1" spans="1:39" ht="12.6" thickTop="1" x14ac:dyDescent="0.4">
      <c r="A1" s="5"/>
      <c r="B1" s="5"/>
      <c r="C1" s="1" t="s">
        <v>0</v>
      </c>
    </row>
    <row r="2" spans="1:39" x14ac:dyDescent="0.4">
      <c r="A2" s="5"/>
      <c r="B2" s="5"/>
      <c r="C2" s="2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2">
        <v>29</v>
      </c>
      <c r="AG2" s="2">
        <v>30</v>
      </c>
      <c r="AH2" s="2">
        <v>31</v>
      </c>
      <c r="AI2" s="2">
        <v>32</v>
      </c>
      <c r="AJ2" s="2">
        <v>33</v>
      </c>
      <c r="AK2" s="2">
        <v>34</v>
      </c>
      <c r="AL2" s="2">
        <v>35</v>
      </c>
      <c r="AM2" s="2">
        <v>36</v>
      </c>
    </row>
    <row r="3" spans="1:39" ht="15" x14ac:dyDescent="0.5">
      <c r="A3" s="6" t="s">
        <v>1</v>
      </c>
      <c r="B3" s="5"/>
    </row>
    <row r="4" spans="1:39" x14ac:dyDescent="0.4">
      <c r="A4" s="7" t="s">
        <v>2</v>
      </c>
      <c r="B4" s="5"/>
    </row>
    <row r="5" spans="1:39" x14ac:dyDescent="0.4">
      <c r="A5" s="7" t="s">
        <v>3</v>
      </c>
      <c r="B5" s="5"/>
    </row>
    <row r="6" spans="1:39" x14ac:dyDescent="0.4">
      <c r="A6" s="5"/>
      <c r="B6" s="5"/>
    </row>
    <row r="7" spans="1:39" x14ac:dyDescent="0.4">
      <c r="A7" s="7" t="s">
        <v>4</v>
      </c>
      <c r="B7" s="5"/>
    </row>
    <row r="8" spans="1:39" outlineLevel="1" x14ac:dyDescent="0.4">
      <c r="A8" s="8" t="s">
        <v>5</v>
      </c>
      <c r="B8" s="8" t="s">
        <v>6</v>
      </c>
    </row>
    <row r="9" spans="1:39" outlineLevel="1" x14ac:dyDescent="0.4">
      <c r="A9" s="9" t="s">
        <v>7</v>
      </c>
      <c r="B9" s="13">
        <v>10000000</v>
      </c>
    </row>
    <row r="10" spans="1:39" outlineLevel="1" x14ac:dyDescent="0.4">
      <c r="A10" s="9" t="s">
        <v>8</v>
      </c>
      <c r="B10" s="13">
        <v>85</v>
      </c>
    </row>
    <row r="11" spans="1:39" outlineLevel="1" x14ac:dyDescent="0.4">
      <c r="A11" s="9" t="s">
        <v>9</v>
      </c>
      <c r="B11" s="13">
        <v>86.5</v>
      </c>
    </row>
    <row r="12" spans="1:39" outlineLevel="1" x14ac:dyDescent="0.4">
      <c r="A12" s="9" t="s">
        <v>10</v>
      </c>
      <c r="B12" s="13">
        <v>1.7999999523162842</v>
      </c>
    </row>
    <row r="13" spans="1:39" outlineLevel="1" x14ac:dyDescent="0.4">
      <c r="A13" s="9" t="s">
        <v>11</v>
      </c>
      <c r="B13" s="13">
        <v>1.5</v>
      </c>
    </row>
    <row r="14" spans="1:39" outlineLevel="1" x14ac:dyDescent="0.4">
      <c r="A14" s="9" t="s">
        <v>12</v>
      </c>
      <c r="B14" s="13">
        <v>0</v>
      </c>
    </row>
    <row r="15" spans="1:39" outlineLevel="1" x14ac:dyDescent="0.4">
      <c r="A15" s="9" t="s">
        <v>13</v>
      </c>
      <c r="B15" s="14" t="s">
        <v>14</v>
      </c>
    </row>
    <row r="16" spans="1:39" outlineLevel="1" collapsed="1" x14ac:dyDescent="0.4">
      <c r="A16" s="9" t="s">
        <v>15</v>
      </c>
      <c r="B16" s="13">
        <v>10417</v>
      </c>
    </row>
    <row r="17" spans="1:39" x14ac:dyDescent="0.4">
      <c r="A17" s="10" t="s">
        <v>5</v>
      </c>
      <c r="B17" s="5"/>
      <c r="C17" t="s">
        <v>6</v>
      </c>
      <c r="D17" t="s">
        <v>6</v>
      </c>
      <c r="E17" t="s">
        <v>6</v>
      </c>
      <c r="F17" t="s">
        <v>6</v>
      </c>
      <c r="G17" t="s">
        <v>6</v>
      </c>
      <c r="H17" t="s">
        <v>6</v>
      </c>
      <c r="I17" t="s">
        <v>6</v>
      </c>
      <c r="J17">
        <v>12500</v>
      </c>
      <c r="K17">
        <v>12500</v>
      </c>
      <c r="L17">
        <v>12500</v>
      </c>
      <c r="M17">
        <v>12500</v>
      </c>
      <c r="N17">
        <v>12500</v>
      </c>
      <c r="O17">
        <v>12500</v>
      </c>
      <c r="P17">
        <v>12500</v>
      </c>
      <c r="Q17">
        <v>12500</v>
      </c>
      <c r="R17">
        <v>12500</v>
      </c>
      <c r="S17">
        <v>12500</v>
      </c>
      <c r="T17">
        <v>12500</v>
      </c>
      <c r="U17">
        <v>12500</v>
      </c>
      <c r="V17">
        <v>12500</v>
      </c>
      <c r="W17">
        <v>12500</v>
      </c>
      <c r="X17">
        <v>12500</v>
      </c>
      <c r="Y17">
        <v>12500</v>
      </c>
      <c r="Z17">
        <v>12500</v>
      </c>
      <c r="AA17">
        <v>12500</v>
      </c>
      <c r="AB17">
        <v>12500</v>
      </c>
      <c r="AC17">
        <v>12500</v>
      </c>
      <c r="AD17">
        <v>12500</v>
      </c>
      <c r="AE17">
        <v>12500</v>
      </c>
      <c r="AF17">
        <v>12500</v>
      </c>
      <c r="AG17">
        <v>12500</v>
      </c>
      <c r="AH17">
        <v>12500</v>
      </c>
      <c r="AI17">
        <v>12500</v>
      </c>
      <c r="AJ17">
        <v>12500</v>
      </c>
      <c r="AK17">
        <v>12500</v>
      </c>
      <c r="AL17">
        <v>12500</v>
      </c>
      <c r="AM17">
        <v>12500</v>
      </c>
    </row>
    <row r="18" spans="1:39" hidden="1" outlineLevel="1" x14ac:dyDescent="0.4">
      <c r="A18" s="8" t="s">
        <v>16</v>
      </c>
      <c r="B18" s="8" t="s">
        <v>6</v>
      </c>
    </row>
    <row r="19" spans="1:39" hidden="1" outlineLevel="1" x14ac:dyDescent="0.4">
      <c r="A19" s="9" t="s">
        <v>17</v>
      </c>
      <c r="B19" s="13">
        <v>400</v>
      </c>
    </row>
    <row r="20" spans="1:39" hidden="1" outlineLevel="1" x14ac:dyDescent="0.4">
      <c r="A20" s="9" t="s">
        <v>18</v>
      </c>
      <c r="B20" s="13">
        <v>86000</v>
      </c>
    </row>
    <row r="21" spans="1:39" hidden="1" outlineLevel="1" x14ac:dyDescent="0.4">
      <c r="A21" s="9" t="s">
        <v>19</v>
      </c>
      <c r="B21" s="13">
        <v>50</v>
      </c>
    </row>
    <row r="22" spans="1:39" hidden="1" outlineLevel="1" x14ac:dyDescent="0.4">
      <c r="A22" s="9" t="s">
        <v>20</v>
      </c>
      <c r="B22" s="13">
        <v>122311</v>
      </c>
    </row>
    <row r="23" spans="1:39" hidden="1" outlineLevel="1" x14ac:dyDescent="0.4">
      <c r="A23" s="9" t="s">
        <v>21</v>
      </c>
      <c r="B23" s="13">
        <v>0</v>
      </c>
    </row>
    <row r="24" spans="1:39" hidden="1" outlineLevel="1" x14ac:dyDescent="0.4">
      <c r="A24" s="9" t="s">
        <v>22</v>
      </c>
      <c r="B24" s="13">
        <v>0</v>
      </c>
    </row>
    <row r="25" spans="1:39" hidden="1" outlineLevel="1" x14ac:dyDescent="0.4">
      <c r="A25" s="9" t="s">
        <v>23</v>
      </c>
      <c r="B25" s="13">
        <v>0</v>
      </c>
    </row>
    <row r="26" spans="1:39" hidden="1" outlineLevel="1" x14ac:dyDescent="0.4">
      <c r="A26" s="9" t="s">
        <v>12</v>
      </c>
      <c r="B26" s="13">
        <v>0</v>
      </c>
    </row>
    <row r="27" spans="1:39" hidden="1" outlineLevel="1" x14ac:dyDescent="0.4">
      <c r="A27" s="9" t="s">
        <v>13</v>
      </c>
      <c r="B27" s="14" t="s">
        <v>24</v>
      </c>
    </row>
    <row r="28" spans="1:39" hidden="1" outlineLevel="1" collapsed="1" x14ac:dyDescent="0.4">
      <c r="A28" s="9" t="s">
        <v>25</v>
      </c>
      <c r="B28" s="13">
        <v>9344</v>
      </c>
    </row>
    <row r="29" spans="1:39" collapsed="1" x14ac:dyDescent="0.4">
      <c r="A29" s="10" t="s">
        <v>16</v>
      </c>
      <c r="B29" s="5"/>
      <c r="C29" t="s">
        <v>6</v>
      </c>
      <c r="D29" t="s">
        <v>6</v>
      </c>
      <c r="E29" t="s">
        <v>6</v>
      </c>
      <c r="F29" t="s">
        <v>6</v>
      </c>
      <c r="G29">
        <v>10193</v>
      </c>
      <c r="H29">
        <v>10193</v>
      </c>
      <c r="I29">
        <v>10193</v>
      </c>
      <c r="J29">
        <v>10193</v>
      </c>
      <c r="K29">
        <v>10193</v>
      </c>
      <c r="L29">
        <v>10193</v>
      </c>
      <c r="M29">
        <v>10193</v>
      </c>
      <c r="N29">
        <v>10193</v>
      </c>
      <c r="O29">
        <v>10193</v>
      </c>
      <c r="P29">
        <v>10193</v>
      </c>
      <c r="Q29">
        <v>10193</v>
      </c>
      <c r="R29">
        <v>10193</v>
      </c>
      <c r="S29">
        <v>10193</v>
      </c>
      <c r="T29">
        <v>10193</v>
      </c>
      <c r="U29">
        <v>10193</v>
      </c>
      <c r="V29">
        <v>10193</v>
      </c>
      <c r="W29">
        <v>10193</v>
      </c>
      <c r="X29">
        <v>10193</v>
      </c>
      <c r="Y29">
        <v>10193</v>
      </c>
      <c r="Z29">
        <v>10193</v>
      </c>
      <c r="AA29">
        <v>10193</v>
      </c>
      <c r="AB29">
        <v>10193</v>
      </c>
      <c r="AC29">
        <v>10193</v>
      </c>
      <c r="AD29">
        <v>10193</v>
      </c>
      <c r="AE29">
        <v>10193</v>
      </c>
      <c r="AF29">
        <v>10193</v>
      </c>
      <c r="AG29">
        <v>10193</v>
      </c>
      <c r="AH29">
        <v>10193</v>
      </c>
      <c r="AI29">
        <v>10193</v>
      </c>
      <c r="AJ29">
        <v>10193</v>
      </c>
      <c r="AK29">
        <v>10193</v>
      </c>
      <c r="AL29">
        <v>10193</v>
      </c>
      <c r="AM29">
        <v>10193</v>
      </c>
    </row>
    <row r="30" spans="1:39" hidden="1" outlineLevel="1" x14ac:dyDescent="0.4">
      <c r="A30" s="8" t="s">
        <v>26</v>
      </c>
      <c r="B30" s="8" t="s">
        <v>6</v>
      </c>
    </row>
    <row r="31" spans="1:39" hidden="1" outlineLevel="1" x14ac:dyDescent="0.4">
      <c r="A31" s="9" t="s">
        <v>27</v>
      </c>
      <c r="B31" s="13">
        <v>300</v>
      </c>
    </row>
    <row r="32" spans="1:39" hidden="1" outlineLevel="1" x14ac:dyDescent="0.4">
      <c r="A32" s="9" t="s">
        <v>18</v>
      </c>
      <c r="B32" s="13">
        <v>86000</v>
      </c>
    </row>
    <row r="33" spans="1:39" hidden="1" outlineLevel="1" x14ac:dyDescent="0.4">
      <c r="A33" s="9" t="s">
        <v>28</v>
      </c>
      <c r="B33" s="13">
        <v>25</v>
      </c>
    </row>
    <row r="34" spans="1:39" hidden="1" outlineLevel="1" x14ac:dyDescent="0.4">
      <c r="A34" s="9" t="s">
        <v>20</v>
      </c>
      <c r="B34" s="13">
        <v>45867</v>
      </c>
    </row>
    <row r="35" spans="1:39" hidden="1" outlineLevel="1" x14ac:dyDescent="0.4">
      <c r="A35" s="9" t="s">
        <v>29</v>
      </c>
      <c r="B35" s="13">
        <v>0</v>
      </c>
    </row>
    <row r="36" spans="1:39" hidden="1" outlineLevel="1" x14ac:dyDescent="0.4">
      <c r="A36" s="9" t="s">
        <v>22</v>
      </c>
      <c r="B36" s="13">
        <v>0</v>
      </c>
    </row>
    <row r="37" spans="1:39" hidden="1" outlineLevel="1" x14ac:dyDescent="0.4">
      <c r="A37" s="9" t="s">
        <v>23</v>
      </c>
      <c r="B37" s="13">
        <v>0</v>
      </c>
    </row>
    <row r="38" spans="1:39" hidden="1" outlineLevel="1" x14ac:dyDescent="0.4">
      <c r="A38" s="9" t="s">
        <v>12</v>
      </c>
      <c r="B38" s="13">
        <v>0</v>
      </c>
    </row>
    <row r="39" spans="1:39" hidden="1" outlineLevel="1" x14ac:dyDescent="0.4">
      <c r="A39" s="9" t="s">
        <v>13</v>
      </c>
      <c r="B39" s="14" t="s">
        <v>30</v>
      </c>
    </row>
    <row r="40" spans="1:39" hidden="1" outlineLevel="1" collapsed="1" x14ac:dyDescent="0.4">
      <c r="A40" s="9" t="s">
        <v>25</v>
      </c>
      <c r="B40" s="13">
        <v>3610</v>
      </c>
    </row>
    <row r="41" spans="1:39" collapsed="1" x14ac:dyDescent="0.4">
      <c r="A41" s="10" t="s">
        <v>26</v>
      </c>
      <c r="B41" s="5"/>
      <c r="C41" t="s">
        <v>6</v>
      </c>
      <c r="D41" t="s">
        <v>6</v>
      </c>
      <c r="E41" t="s">
        <v>6</v>
      </c>
      <c r="F41">
        <v>3822</v>
      </c>
      <c r="G41">
        <v>3822</v>
      </c>
      <c r="H41">
        <v>3822</v>
      </c>
      <c r="I41">
        <v>3822</v>
      </c>
      <c r="J41">
        <v>3822</v>
      </c>
      <c r="K41">
        <v>3822</v>
      </c>
      <c r="L41">
        <v>3822</v>
      </c>
      <c r="M41">
        <v>3822</v>
      </c>
      <c r="N41">
        <v>3822</v>
      </c>
      <c r="O41">
        <v>3822</v>
      </c>
      <c r="P41">
        <v>3822</v>
      </c>
      <c r="Q41">
        <v>3822</v>
      </c>
      <c r="R41">
        <v>3822</v>
      </c>
      <c r="S41">
        <v>3822</v>
      </c>
      <c r="T41">
        <v>3822</v>
      </c>
      <c r="U41">
        <v>3822</v>
      </c>
      <c r="V41">
        <v>3822</v>
      </c>
      <c r="W41">
        <v>3822</v>
      </c>
      <c r="X41">
        <v>3822</v>
      </c>
      <c r="Y41">
        <v>3822</v>
      </c>
      <c r="Z41">
        <v>3822</v>
      </c>
      <c r="AA41">
        <v>3822</v>
      </c>
      <c r="AB41">
        <v>3822</v>
      </c>
      <c r="AC41">
        <v>3822</v>
      </c>
      <c r="AD41">
        <v>3822</v>
      </c>
      <c r="AE41">
        <v>3822</v>
      </c>
      <c r="AF41">
        <v>3822</v>
      </c>
      <c r="AG41">
        <v>3822</v>
      </c>
      <c r="AH41">
        <v>3822</v>
      </c>
      <c r="AI41">
        <v>3822</v>
      </c>
      <c r="AJ41">
        <v>3822</v>
      </c>
      <c r="AK41">
        <v>3822</v>
      </c>
      <c r="AL41">
        <v>3822</v>
      </c>
      <c r="AM41">
        <v>3822</v>
      </c>
    </row>
    <row r="42" spans="1:39" hidden="1" outlineLevel="1" x14ac:dyDescent="0.4">
      <c r="A42" s="8" t="s">
        <v>31</v>
      </c>
      <c r="B42" s="8" t="s">
        <v>6</v>
      </c>
    </row>
    <row r="43" spans="1:39" hidden="1" outlineLevel="1" x14ac:dyDescent="0.4">
      <c r="A43" s="9" t="s">
        <v>32</v>
      </c>
      <c r="B43" s="13">
        <v>1.5</v>
      </c>
    </row>
    <row r="44" spans="1:39" hidden="1" outlineLevel="1" x14ac:dyDescent="0.4">
      <c r="A44" s="9" t="s">
        <v>33</v>
      </c>
      <c r="B44" s="13">
        <v>115000</v>
      </c>
    </row>
    <row r="45" spans="1:39" hidden="1" outlineLevel="1" x14ac:dyDescent="0.4">
      <c r="A45" s="9" t="s">
        <v>34</v>
      </c>
      <c r="B45" s="13">
        <v>2</v>
      </c>
    </row>
    <row r="46" spans="1:39" hidden="1" outlineLevel="1" x14ac:dyDescent="0.4">
      <c r="A46" s="9" t="s">
        <v>12</v>
      </c>
      <c r="B46" s="13">
        <v>25</v>
      </c>
    </row>
    <row r="47" spans="1:39" hidden="1" outlineLevel="1" x14ac:dyDescent="0.4">
      <c r="A47" s="9" t="s">
        <v>13</v>
      </c>
      <c r="B47" s="14" t="s">
        <v>14</v>
      </c>
    </row>
    <row r="48" spans="1:39" hidden="1" outlineLevel="1" collapsed="1" x14ac:dyDescent="0.4">
      <c r="A48" s="9" t="s">
        <v>25</v>
      </c>
      <c r="B48" s="13">
        <v>3885</v>
      </c>
    </row>
    <row r="49" spans="1:39" collapsed="1" x14ac:dyDescent="0.4">
      <c r="A49" s="10" t="s">
        <v>31</v>
      </c>
      <c r="B49" s="5"/>
      <c r="C49" t="s">
        <v>6</v>
      </c>
      <c r="D49" t="s">
        <v>6</v>
      </c>
      <c r="E49" t="s">
        <v>6</v>
      </c>
      <c r="F49" t="s">
        <v>6</v>
      </c>
      <c r="G49" t="s">
        <v>6</v>
      </c>
      <c r="H49" t="s">
        <v>6</v>
      </c>
      <c r="I49" t="s">
        <v>6</v>
      </c>
      <c r="J49">
        <v>3515</v>
      </c>
      <c r="K49">
        <v>3581</v>
      </c>
      <c r="L49">
        <v>3648</v>
      </c>
      <c r="M49">
        <v>3716</v>
      </c>
      <c r="N49">
        <v>3786</v>
      </c>
      <c r="O49">
        <v>3857</v>
      </c>
      <c r="P49">
        <v>3930</v>
      </c>
      <c r="Q49">
        <v>4003</v>
      </c>
      <c r="R49">
        <v>4079</v>
      </c>
      <c r="S49">
        <v>4155</v>
      </c>
      <c r="T49">
        <v>4233</v>
      </c>
      <c r="U49">
        <v>4313</v>
      </c>
      <c r="V49">
        <v>4393</v>
      </c>
      <c r="W49">
        <v>4476</v>
      </c>
      <c r="X49">
        <v>4560</v>
      </c>
      <c r="Y49">
        <v>4645</v>
      </c>
      <c r="Z49">
        <v>4733</v>
      </c>
      <c r="AA49">
        <v>4822</v>
      </c>
      <c r="AB49">
        <v>4912</v>
      </c>
      <c r="AC49">
        <v>5004</v>
      </c>
      <c r="AD49">
        <v>5098</v>
      </c>
      <c r="AE49">
        <v>5194</v>
      </c>
      <c r="AF49">
        <v>5291</v>
      </c>
      <c r="AG49">
        <v>5391</v>
      </c>
      <c r="AH49">
        <v>5492</v>
      </c>
      <c r="AI49">
        <v>5595</v>
      </c>
      <c r="AJ49">
        <v>5700</v>
      </c>
      <c r="AK49">
        <v>5807</v>
      </c>
      <c r="AL49">
        <v>5916</v>
      </c>
      <c r="AM49">
        <v>6027</v>
      </c>
    </row>
    <row r="50" spans="1:39" hidden="1" outlineLevel="1" x14ac:dyDescent="0.4">
      <c r="A50" s="8" t="s">
        <v>35</v>
      </c>
      <c r="B50" s="8" t="s">
        <v>6</v>
      </c>
    </row>
    <row r="51" spans="1:39" hidden="1" outlineLevel="1" x14ac:dyDescent="0.4">
      <c r="A51" s="9" t="s">
        <v>36</v>
      </c>
      <c r="B51" s="13">
        <v>25</v>
      </c>
    </row>
    <row r="52" spans="1:39" hidden="1" outlineLevel="1" x14ac:dyDescent="0.4">
      <c r="A52" s="9" t="s">
        <v>37</v>
      </c>
      <c r="B52" s="13">
        <v>4</v>
      </c>
    </row>
    <row r="53" spans="1:39" hidden="1" outlineLevel="1" x14ac:dyDescent="0.4">
      <c r="A53" s="9" t="s">
        <v>18</v>
      </c>
      <c r="B53" s="13">
        <v>86000</v>
      </c>
    </row>
    <row r="54" spans="1:39" hidden="1" outlineLevel="1" x14ac:dyDescent="0.4">
      <c r="A54" s="9" t="s">
        <v>38</v>
      </c>
      <c r="B54" s="13">
        <v>25</v>
      </c>
    </row>
    <row r="55" spans="1:39" hidden="1" outlineLevel="1" x14ac:dyDescent="0.4">
      <c r="A55" s="9" t="s">
        <v>39</v>
      </c>
      <c r="B55" s="13">
        <v>21500</v>
      </c>
    </row>
    <row r="56" spans="1:39" hidden="1" outlineLevel="1" x14ac:dyDescent="0.4">
      <c r="A56" s="9" t="s">
        <v>12</v>
      </c>
      <c r="B56" s="13">
        <v>0</v>
      </c>
    </row>
    <row r="57" spans="1:39" hidden="1" outlineLevel="1" x14ac:dyDescent="0.4">
      <c r="A57" s="9" t="s">
        <v>13</v>
      </c>
      <c r="B57" s="14" t="s">
        <v>14</v>
      </c>
    </row>
    <row r="58" spans="1:39" hidden="1" outlineLevel="1" collapsed="1" x14ac:dyDescent="0.4">
      <c r="A58" s="9" t="s">
        <v>25</v>
      </c>
      <c r="B58" s="13">
        <v>1493</v>
      </c>
    </row>
    <row r="59" spans="1:39" collapsed="1" x14ac:dyDescent="0.4">
      <c r="A59" s="10" t="s">
        <v>35</v>
      </c>
      <c r="B59" s="5"/>
      <c r="C59" t="s">
        <v>6</v>
      </c>
      <c r="D59" t="s">
        <v>6</v>
      </c>
      <c r="E59" t="s">
        <v>6</v>
      </c>
      <c r="F59" t="s">
        <v>6</v>
      </c>
      <c r="G59" t="s">
        <v>6</v>
      </c>
      <c r="H59" t="s">
        <v>6</v>
      </c>
      <c r="I59" t="s">
        <v>6</v>
      </c>
      <c r="J59">
        <v>1792</v>
      </c>
      <c r="K59">
        <v>1792</v>
      </c>
      <c r="L59">
        <v>1792</v>
      </c>
      <c r="M59">
        <v>1792</v>
      </c>
      <c r="N59">
        <v>1792</v>
      </c>
      <c r="O59">
        <v>1792</v>
      </c>
      <c r="P59">
        <v>1792</v>
      </c>
      <c r="Q59">
        <v>1792</v>
      </c>
      <c r="R59">
        <v>1792</v>
      </c>
      <c r="S59">
        <v>1792</v>
      </c>
      <c r="T59">
        <v>1792</v>
      </c>
      <c r="U59">
        <v>1792</v>
      </c>
      <c r="V59">
        <v>1792</v>
      </c>
      <c r="W59">
        <v>1792</v>
      </c>
      <c r="X59">
        <v>1792</v>
      </c>
      <c r="Y59">
        <v>1792</v>
      </c>
      <c r="Z59">
        <v>1792</v>
      </c>
      <c r="AA59">
        <v>1792</v>
      </c>
      <c r="AB59">
        <v>1792</v>
      </c>
      <c r="AC59">
        <v>1792</v>
      </c>
      <c r="AD59">
        <v>1792</v>
      </c>
      <c r="AE59">
        <v>1792</v>
      </c>
      <c r="AF59">
        <v>1792</v>
      </c>
      <c r="AG59">
        <v>1792</v>
      </c>
      <c r="AH59">
        <v>1792</v>
      </c>
      <c r="AI59">
        <v>1792</v>
      </c>
      <c r="AJ59">
        <v>1792</v>
      </c>
      <c r="AK59">
        <v>1792</v>
      </c>
      <c r="AL59">
        <v>1792</v>
      </c>
      <c r="AM59">
        <v>1792</v>
      </c>
    </row>
    <row r="60" spans="1:39" hidden="1" outlineLevel="1" x14ac:dyDescent="0.4">
      <c r="A60" s="8" t="s">
        <v>40</v>
      </c>
      <c r="B60" s="8" t="s">
        <v>6</v>
      </c>
    </row>
    <row r="61" spans="1:39" hidden="1" outlineLevel="1" x14ac:dyDescent="0.4">
      <c r="A61" s="9" t="s">
        <v>41</v>
      </c>
      <c r="B61" s="13">
        <v>400000</v>
      </c>
    </row>
    <row r="62" spans="1:39" hidden="1" outlineLevel="1" x14ac:dyDescent="0.4">
      <c r="A62" s="9" t="s">
        <v>42</v>
      </c>
      <c r="B62" s="13">
        <v>5</v>
      </c>
    </row>
    <row r="63" spans="1:39" hidden="1" outlineLevel="1" x14ac:dyDescent="0.4">
      <c r="A63" s="9" t="s">
        <v>43</v>
      </c>
      <c r="B63" s="13">
        <v>380000</v>
      </c>
    </row>
    <row r="64" spans="1:39" hidden="1" outlineLevel="1" x14ac:dyDescent="0.4">
      <c r="A64" s="9" t="s">
        <v>12</v>
      </c>
      <c r="B64" s="13">
        <v>0</v>
      </c>
    </row>
    <row r="65" spans="1:39" hidden="1" outlineLevel="1" x14ac:dyDescent="0.4">
      <c r="A65" s="9" t="s">
        <v>13</v>
      </c>
      <c r="B65" s="14" t="s">
        <v>44</v>
      </c>
    </row>
    <row r="66" spans="1:39" hidden="1" outlineLevel="1" collapsed="1" x14ac:dyDescent="0.4">
      <c r="A66" s="9" t="s">
        <v>45</v>
      </c>
      <c r="B66" s="13">
        <v>1111</v>
      </c>
    </row>
    <row r="67" spans="1:39" collapsed="1" x14ac:dyDescent="0.4">
      <c r="A67" s="10" t="s">
        <v>40</v>
      </c>
      <c r="B67" s="5"/>
      <c r="C67" t="s">
        <v>6</v>
      </c>
      <c r="D67" t="s">
        <v>6</v>
      </c>
      <c r="E67" t="s">
        <v>6</v>
      </c>
      <c r="F67" t="s">
        <v>6</v>
      </c>
      <c r="G67" t="s">
        <v>6</v>
      </c>
      <c r="H67" t="s">
        <v>6</v>
      </c>
      <c r="I67" t="s">
        <v>6</v>
      </c>
      <c r="J67" t="s">
        <v>6</v>
      </c>
      <c r="K67" t="s">
        <v>6</v>
      </c>
      <c r="L67" t="s">
        <v>6</v>
      </c>
      <c r="M67" t="s">
        <v>6</v>
      </c>
      <c r="N67" t="s">
        <v>6</v>
      </c>
      <c r="O67" t="s">
        <v>6</v>
      </c>
      <c r="P67">
        <v>1667</v>
      </c>
      <c r="Q67">
        <v>1667</v>
      </c>
      <c r="R67">
        <v>1667</v>
      </c>
      <c r="S67">
        <v>1667</v>
      </c>
      <c r="T67">
        <v>1667</v>
      </c>
      <c r="U67">
        <v>1667</v>
      </c>
      <c r="V67">
        <v>1667</v>
      </c>
      <c r="W67">
        <v>1667</v>
      </c>
      <c r="X67">
        <v>1667</v>
      </c>
      <c r="Y67">
        <v>1667</v>
      </c>
      <c r="Z67">
        <v>1667</v>
      </c>
      <c r="AA67">
        <v>1667</v>
      </c>
      <c r="AB67">
        <v>1667</v>
      </c>
      <c r="AC67">
        <v>1667</v>
      </c>
      <c r="AD67">
        <v>1667</v>
      </c>
      <c r="AE67">
        <v>1667</v>
      </c>
      <c r="AF67">
        <v>1667</v>
      </c>
      <c r="AG67">
        <v>1667</v>
      </c>
      <c r="AH67">
        <v>1667</v>
      </c>
      <c r="AI67">
        <v>1667</v>
      </c>
      <c r="AJ67">
        <v>1667</v>
      </c>
      <c r="AK67">
        <v>1667</v>
      </c>
      <c r="AL67">
        <v>1667</v>
      </c>
      <c r="AM67">
        <v>1667</v>
      </c>
    </row>
    <row r="68" spans="1:39" hidden="1" outlineLevel="1" x14ac:dyDescent="0.4">
      <c r="A68" s="8" t="s">
        <v>46</v>
      </c>
      <c r="B68" s="8" t="s">
        <v>6</v>
      </c>
    </row>
    <row r="69" spans="1:39" hidden="1" outlineLevel="1" x14ac:dyDescent="0.4">
      <c r="A69" s="9" t="s">
        <v>47</v>
      </c>
      <c r="B69" s="13">
        <v>15000000</v>
      </c>
    </row>
    <row r="70" spans="1:39" hidden="1" outlineLevel="1" x14ac:dyDescent="0.4">
      <c r="A70" s="9" t="s">
        <v>48</v>
      </c>
      <c r="B70" s="13">
        <v>2.5</v>
      </c>
    </row>
    <row r="71" spans="1:39" hidden="1" outlineLevel="1" x14ac:dyDescent="0.4">
      <c r="A71" s="9" t="s">
        <v>49</v>
      </c>
      <c r="B71" s="13">
        <v>14625000</v>
      </c>
    </row>
    <row r="72" spans="1:39" hidden="1" outlineLevel="1" x14ac:dyDescent="0.4">
      <c r="A72" s="9" t="s">
        <v>50</v>
      </c>
      <c r="B72" s="13">
        <v>3</v>
      </c>
    </row>
    <row r="73" spans="1:39" hidden="1" outlineLevel="1" x14ac:dyDescent="0.4">
      <c r="A73" s="9" t="s">
        <v>12</v>
      </c>
      <c r="B73" s="13">
        <v>0</v>
      </c>
    </row>
    <row r="74" spans="1:39" hidden="1" outlineLevel="1" x14ac:dyDescent="0.4">
      <c r="A74" s="9" t="s">
        <v>13</v>
      </c>
      <c r="B74" s="14" t="s">
        <v>44</v>
      </c>
    </row>
    <row r="75" spans="1:39" hidden="1" outlineLevel="1" collapsed="1" x14ac:dyDescent="0.4">
      <c r="A75" s="9" t="s">
        <v>25</v>
      </c>
      <c r="B75" s="13">
        <v>625</v>
      </c>
    </row>
    <row r="76" spans="1:39" collapsed="1" x14ac:dyDescent="0.4">
      <c r="A76" s="10" t="s">
        <v>46</v>
      </c>
      <c r="B76" s="5"/>
      <c r="C76" t="s">
        <v>6</v>
      </c>
      <c r="D76" t="s">
        <v>6</v>
      </c>
      <c r="E76" t="s">
        <v>6</v>
      </c>
      <c r="F76" t="s">
        <v>6</v>
      </c>
      <c r="G76" t="s">
        <v>6</v>
      </c>
      <c r="H76" t="s">
        <v>6</v>
      </c>
      <c r="I76" t="s">
        <v>6</v>
      </c>
      <c r="J76" t="s">
        <v>6</v>
      </c>
      <c r="K76" t="s">
        <v>6</v>
      </c>
      <c r="L76" t="s">
        <v>6</v>
      </c>
      <c r="M76" t="s">
        <v>6</v>
      </c>
      <c r="N76" t="s">
        <v>6</v>
      </c>
      <c r="O76" t="s">
        <v>6</v>
      </c>
      <c r="P76">
        <v>938</v>
      </c>
      <c r="Q76">
        <v>938</v>
      </c>
      <c r="R76">
        <v>938</v>
      </c>
      <c r="S76">
        <v>938</v>
      </c>
      <c r="T76">
        <v>938</v>
      </c>
      <c r="U76">
        <v>938</v>
      </c>
      <c r="V76">
        <v>938</v>
      </c>
      <c r="W76">
        <v>938</v>
      </c>
      <c r="X76">
        <v>938</v>
      </c>
      <c r="Y76">
        <v>938</v>
      </c>
      <c r="Z76">
        <v>938</v>
      </c>
      <c r="AA76">
        <v>938</v>
      </c>
      <c r="AB76">
        <v>938</v>
      </c>
      <c r="AC76">
        <v>938</v>
      </c>
      <c r="AD76">
        <v>938</v>
      </c>
      <c r="AE76">
        <v>938</v>
      </c>
      <c r="AF76">
        <v>938</v>
      </c>
      <c r="AG76">
        <v>938</v>
      </c>
      <c r="AH76">
        <v>938</v>
      </c>
      <c r="AI76">
        <v>938</v>
      </c>
      <c r="AJ76">
        <v>938</v>
      </c>
      <c r="AK76">
        <v>938</v>
      </c>
      <c r="AL76">
        <v>938</v>
      </c>
      <c r="AM76">
        <v>938</v>
      </c>
    </row>
    <row r="77" spans="1:39" x14ac:dyDescent="0.4">
      <c r="A77" s="11" t="s">
        <v>51</v>
      </c>
      <c r="B77" s="11" t="s">
        <v>6</v>
      </c>
      <c r="C77" s="3">
        <f t="shared" ref="C77:AM77" si="0">SUM(C17:C76)</f>
        <v>0</v>
      </c>
      <c r="D77" s="3">
        <f t="shared" si="0"/>
        <v>0</v>
      </c>
      <c r="E77" s="3">
        <f t="shared" si="0"/>
        <v>0</v>
      </c>
      <c r="F77" s="3">
        <f t="shared" si="0"/>
        <v>3822</v>
      </c>
      <c r="G77" s="3">
        <f t="shared" si="0"/>
        <v>14015</v>
      </c>
      <c r="H77" s="3">
        <f t="shared" si="0"/>
        <v>14015</v>
      </c>
      <c r="I77" s="3">
        <f t="shared" si="0"/>
        <v>14015</v>
      </c>
      <c r="J77" s="3">
        <f t="shared" si="0"/>
        <v>31822</v>
      </c>
      <c r="K77" s="3">
        <f t="shared" si="0"/>
        <v>31888</v>
      </c>
      <c r="L77" s="3">
        <f t="shared" si="0"/>
        <v>31955</v>
      </c>
      <c r="M77" s="3">
        <f t="shared" si="0"/>
        <v>32023</v>
      </c>
      <c r="N77" s="3">
        <f t="shared" si="0"/>
        <v>32093</v>
      </c>
      <c r="O77" s="3">
        <f t="shared" si="0"/>
        <v>32164</v>
      </c>
      <c r="P77" s="3">
        <f t="shared" si="0"/>
        <v>34842</v>
      </c>
      <c r="Q77" s="3">
        <f t="shared" si="0"/>
        <v>34915</v>
      </c>
      <c r="R77" s="3">
        <f t="shared" si="0"/>
        <v>34991</v>
      </c>
      <c r="S77" s="3">
        <f t="shared" si="0"/>
        <v>35067</v>
      </c>
      <c r="T77" s="3">
        <f t="shared" si="0"/>
        <v>35145</v>
      </c>
      <c r="U77" s="3">
        <f t="shared" si="0"/>
        <v>35225</v>
      </c>
      <c r="V77" s="3">
        <f t="shared" si="0"/>
        <v>35305</v>
      </c>
      <c r="W77" s="3">
        <f t="shared" si="0"/>
        <v>35388</v>
      </c>
      <c r="X77" s="3">
        <f t="shared" si="0"/>
        <v>35472</v>
      </c>
      <c r="Y77" s="3">
        <f t="shared" si="0"/>
        <v>35557</v>
      </c>
      <c r="Z77" s="3">
        <f t="shared" si="0"/>
        <v>35645</v>
      </c>
      <c r="AA77" s="3">
        <f t="shared" si="0"/>
        <v>35734</v>
      </c>
      <c r="AB77" s="3">
        <f t="shared" si="0"/>
        <v>35824</v>
      </c>
      <c r="AC77" s="3">
        <f t="shared" si="0"/>
        <v>35916</v>
      </c>
      <c r="AD77" s="3">
        <f t="shared" si="0"/>
        <v>36010</v>
      </c>
      <c r="AE77" s="3">
        <f t="shared" si="0"/>
        <v>36106</v>
      </c>
      <c r="AF77" s="3">
        <f t="shared" si="0"/>
        <v>36203</v>
      </c>
      <c r="AG77" s="3">
        <f t="shared" si="0"/>
        <v>36303</v>
      </c>
      <c r="AH77" s="3">
        <f t="shared" si="0"/>
        <v>36404</v>
      </c>
      <c r="AI77" s="3">
        <f t="shared" si="0"/>
        <v>36507</v>
      </c>
      <c r="AJ77" s="3">
        <f t="shared" si="0"/>
        <v>36612</v>
      </c>
      <c r="AK77" s="3">
        <f t="shared" si="0"/>
        <v>36719</v>
      </c>
      <c r="AL77" s="3">
        <f t="shared" si="0"/>
        <v>36828</v>
      </c>
      <c r="AM77" s="3">
        <f t="shared" si="0"/>
        <v>36939</v>
      </c>
    </row>
    <row r="78" spans="1:39" x14ac:dyDescent="0.4">
      <c r="A78" s="5"/>
      <c r="B78" s="5"/>
    </row>
    <row r="79" spans="1:39" ht="12.6" thickBot="1" x14ac:dyDescent="0.45">
      <c r="A79" s="11" t="s">
        <v>52</v>
      </c>
      <c r="B79" s="11" t="s">
        <v>6</v>
      </c>
      <c r="C79" s="3">
        <f t="shared" ref="C79:AM79" si="1">SUM(C77)</f>
        <v>0</v>
      </c>
      <c r="D79" s="3">
        <f t="shared" si="1"/>
        <v>0</v>
      </c>
      <c r="E79" s="3">
        <f t="shared" si="1"/>
        <v>0</v>
      </c>
      <c r="F79" s="3">
        <f t="shared" si="1"/>
        <v>3822</v>
      </c>
      <c r="G79" s="3">
        <f t="shared" si="1"/>
        <v>14015</v>
      </c>
      <c r="H79" s="3">
        <f t="shared" si="1"/>
        <v>14015</v>
      </c>
      <c r="I79" s="3">
        <f t="shared" si="1"/>
        <v>14015</v>
      </c>
      <c r="J79" s="3">
        <f t="shared" si="1"/>
        <v>31822</v>
      </c>
      <c r="K79" s="3">
        <f t="shared" si="1"/>
        <v>31888</v>
      </c>
      <c r="L79" s="3">
        <f t="shared" si="1"/>
        <v>31955</v>
      </c>
      <c r="M79" s="3">
        <f t="shared" si="1"/>
        <v>32023</v>
      </c>
      <c r="N79" s="3">
        <f t="shared" si="1"/>
        <v>32093</v>
      </c>
      <c r="O79" s="3">
        <f t="shared" si="1"/>
        <v>32164</v>
      </c>
      <c r="P79" s="3">
        <f t="shared" si="1"/>
        <v>34842</v>
      </c>
      <c r="Q79" s="3">
        <f t="shared" si="1"/>
        <v>34915</v>
      </c>
      <c r="R79" s="3">
        <f t="shared" si="1"/>
        <v>34991</v>
      </c>
      <c r="S79" s="3">
        <f t="shared" si="1"/>
        <v>35067</v>
      </c>
      <c r="T79" s="3">
        <f t="shared" si="1"/>
        <v>35145</v>
      </c>
      <c r="U79" s="3">
        <f t="shared" si="1"/>
        <v>35225</v>
      </c>
      <c r="V79" s="3">
        <f t="shared" si="1"/>
        <v>35305</v>
      </c>
      <c r="W79" s="3">
        <f t="shared" si="1"/>
        <v>35388</v>
      </c>
      <c r="X79" s="3">
        <f t="shared" si="1"/>
        <v>35472</v>
      </c>
      <c r="Y79" s="3">
        <f t="shared" si="1"/>
        <v>35557</v>
      </c>
      <c r="Z79" s="3">
        <f t="shared" si="1"/>
        <v>35645</v>
      </c>
      <c r="AA79" s="3">
        <f t="shared" si="1"/>
        <v>35734</v>
      </c>
      <c r="AB79" s="3">
        <f t="shared" si="1"/>
        <v>35824</v>
      </c>
      <c r="AC79" s="3">
        <f t="shared" si="1"/>
        <v>35916</v>
      </c>
      <c r="AD79" s="3">
        <f t="shared" si="1"/>
        <v>36010</v>
      </c>
      <c r="AE79" s="3">
        <f t="shared" si="1"/>
        <v>36106</v>
      </c>
      <c r="AF79" s="3">
        <f t="shared" si="1"/>
        <v>36203</v>
      </c>
      <c r="AG79" s="3">
        <f t="shared" si="1"/>
        <v>36303</v>
      </c>
      <c r="AH79" s="3">
        <f t="shared" si="1"/>
        <v>36404</v>
      </c>
      <c r="AI79" s="3">
        <f t="shared" si="1"/>
        <v>36507</v>
      </c>
      <c r="AJ79" s="3">
        <f t="shared" si="1"/>
        <v>36612</v>
      </c>
      <c r="AK79" s="3">
        <f t="shared" si="1"/>
        <v>36719</v>
      </c>
      <c r="AL79" s="3">
        <f t="shared" si="1"/>
        <v>36828</v>
      </c>
      <c r="AM79" s="3">
        <f t="shared" si="1"/>
        <v>36939</v>
      </c>
    </row>
    <row r="80" spans="1:39" ht="12.9" thickTop="1" thickBot="1" x14ac:dyDescent="0.45">
      <c r="A80" s="12" t="s">
        <v>53</v>
      </c>
      <c r="B80" s="12" t="s">
        <v>6</v>
      </c>
      <c r="C80" s="4">
        <f t="shared" ref="C80:AM80" si="2">SUM(B80,C77)</f>
        <v>0</v>
      </c>
      <c r="D80" s="4">
        <f t="shared" si="2"/>
        <v>0</v>
      </c>
      <c r="E80" s="4">
        <f t="shared" si="2"/>
        <v>0</v>
      </c>
      <c r="F80" s="4">
        <f t="shared" si="2"/>
        <v>3822</v>
      </c>
      <c r="G80" s="4">
        <f t="shared" si="2"/>
        <v>17837</v>
      </c>
      <c r="H80" s="4">
        <f t="shared" si="2"/>
        <v>31852</v>
      </c>
      <c r="I80" s="4">
        <f t="shared" si="2"/>
        <v>45867</v>
      </c>
      <c r="J80" s="4">
        <f t="shared" si="2"/>
        <v>77689</v>
      </c>
      <c r="K80" s="4">
        <f t="shared" si="2"/>
        <v>109577</v>
      </c>
      <c r="L80" s="4">
        <f t="shared" si="2"/>
        <v>141532</v>
      </c>
      <c r="M80" s="4">
        <f t="shared" si="2"/>
        <v>173555</v>
      </c>
      <c r="N80" s="4">
        <f t="shared" si="2"/>
        <v>205648</v>
      </c>
      <c r="O80" s="4">
        <f t="shared" si="2"/>
        <v>237812</v>
      </c>
      <c r="P80" s="4">
        <f t="shared" si="2"/>
        <v>272654</v>
      </c>
      <c r="Q80" s="4">
        <f t="shared" si="2"/>
        <v>307569</v>
      </c>
      <c r="R80" s="4">
        <f t="shared" si="2"/>
        <v>342560</v>
      </c>
      <c r="S80" s="4">
        <f t="shared" si="2"/>
        <v>377627</v>
      </c>
      <c r="T80" s="4">
        <f t="shared" si="2"/>
        <v>412772</v>
      </c>
      <c r="U80" s="4">
        <f t="shared" si="2"/>
        <v>447997</v>
      </c>
      <c r="V80" s="4">
        <f t="shared" si="2"/>
        <v>483302</v>
      </c>
      <c r="W80" s="4">
        <f t="shared" si="2"/>
        <v>518690</v>
      </c>
      <c r="X80" s="4">
        <f t="shared" si="2"/>
        <v>554162</v>
      </c>
      <c r="Y80" s="4">
        <f t="shared" si="2"/>
        <v>589719</v>
      </c>
      <c r="Z80" s="4">
        <f t="shared" si="2"/>
        <v>625364</v>
      </c>
      <c r="AA80" s="4">
        <f t="shared" si="2"/>
        <v>661098</v>
      </c>
      <c r="AB80" s="4">
        <f t="shared" si="2"/>
        <v>696922</v>
      </c>
      <c r="AC80" s="4">
        <f t="shared" si="2"/>
        <v>732838</v>
      </c>
      <c r="AD80" s="4">
        <f t="shared" si="2"/>
        <v>768848</v>
      </c>
      <c r="AE80" s="4">
        <f t="shared" si="2"/>
        <v>804954</v>
      </c>
      <c r="AF80" s="4">
        <f t="shared" si="2"/>
        <v>841157</v>
      </c>
      <c r="AG80" s="4">
        <f t="shared" si="2"/>
        <v>877460</v>
      </c>
      <c r="AH80" s="4">
        <f t="shared" si="2"/>
        <v>913864</v>
      </c>
      <c r="AI80" s="4">
        <f t="shared" si="2"/>
        <v>950371</v>
      </c>
      <c r="AJ80" s="4">
        <f t="shared" si="2"/>
        <v>986983</v>
      </c>
      <c r="AK80" s="4">
        <f t="shared" si="2"/>
        <v>1023702</v>
      </c>
      <c r="AL80" s="4">
        <f t="shared" si="2"/>
        <v>1060530</v>
      </c>
      <c r="AM80" s="4">
        <f t="shared" si="2"/>
        <v>1097469</v>
      </c>
    </row>
  </sheetData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3" outlineLevelRow="1" x14ac:dyDescent="0.4"/>
  <cols>
    <col min="1" max="1" width="54.71875" customWidth="1"/>
  </cols>
  <sheetData>
    <row r="1" spans="1:39" ht="12.6" thickTop="1" x14ac:dyDescent="0.4">
      <c r="A1" s="5"/>
      <c r="B1" s="5"/>
      <c r="C1" s="1" t="s">
        <v>0</v>
      </c>
    </row>
    <row r="2" spans="1:39" x14ac:dyDescent="0.4">
      <c r="A2" s="5"/>
      <c r="B2" s="5"/>
      <c r="C2" s="2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2">
        <v>29</v>
      </c>
      <c r="AG2" s="2">
        <v>30</v>
      </c>
      <c r="AH2" s="2">
        <v>31</v>
      </c>
      <c r="AI2" s="2">
        <v>32</v>
      </c>
      <c r="AJ2" s="2">
        <v>33</v>
      </c>
      <c r="AK2" s="2">
        <v>34</v>
      </c>
      <c r="AL2" s="2">
        <v>35</v>
      </c>
      <c r="AM2" s="2">
        <v>36</v>
      </c>
    </row>
    <row r="3" spans="1:39" ht="15" x14ac:dyDescent="0.5">
      <c r="A3" s="6" t="s">
        <v>1</v>
      </c>
      <c r="B3" s="5"/>
    </row>
    <row r="4" spans="1:39" x14ac:dyDescent="0.4">
      <c r="A4" s="7" t="s">
        <v>54</v>
      </c>
      <c r="B4" s="5"/>
    </row>
    <row r="5" spans="1:39" x14ac:dyDescent="0.4">
      <c r="A5" s="5"/>
      <c r="B5" s="5"/>
    </row>
    <row r="6" spans="1:39" x14ac:dyDescent="0.4">
      <c r="A6" s="7" t="s">
        <v>55</v>
      </c>
      <c r="B6" s="5"/>
    </row>
    <row r="7" spans="1:39" hidden="1" outlineLevel="1" x14ac:dyDescent="0.4">
      <c r="A7" s="15" t="s">
        <v>56</v>
      </c>
      <c r="B7" s="15" t="s">
        <v>6</v>
      </c>
    </row>
    <row r="8" spans="1:39" hidden="1" outlineLevel="1" collapsed="1" x14ac:dyDescent="0.4">
      <c r="A8" s="16" t="s">
        <v>57</v>
      </c>
      <c r="B8" s="13">
        <v>0</v>
      </c>
    </row>
    <row r="9" spans="1:39" collapsed="1" x14ac:dyDescent="0.4">
      <c r="A9" s="10" t="s">
        <v>56</v>
      </c>
      <c r="B9" s="5"/>
      <c r="C9">
        <v>150000</v>
      </c>
      <c r="D9" t="s">
        <v>6</v>
      </c>
      <c r="E9" t="s">
        <v>6</v>
      </c>
      <c r="F9" t="s">
        <v>6</v>
      </c>
      <c r="G9" t="s">
        <v>6</v>
      </c>
      <c r="H9" t="s">
        <v>6</v>
      </c>
      <c r="I9" t="s">
        <v>6</v>
      </c>
      <c r="J9" t="s">
        <v>6</v>
      </c>
      <c r="K9" t="s">
        <v>6</v>
      </c>
      <c r="L9" t="s">
        <v>6</v>
      </c>
      <c r="M9" t="s">
        <v>6</v>
      </c>
      <c r="N9" t="s">
        <v>6</v>
      </c>
      <c r="O9" t="s">
        <v>6</v>
      </c>
      <c r="P9" t="s">
        <v>6</v>
      </c>
      <c r="Q9" t="s">
        <v>6</v>
      </c>
      <c r="R9" t="s">
        <v>6</v>
      </c>
      <c r="S9" t="s">
        <v>6</v>
      </c>
      <c r="T9" t="s">
        <v>6</v>
      </c>
      <c r="U9" t="s">
        <v>6</v>
      </c>
      <c r="V9" t="s">
        <v>6</v>
      </c>
      <c r="W9" t="s">
        <v>6</v>
      </c>
      <c r="X9" t="s">
        <v>6</v>
      </c>
      <c r="Y9" t="s">
        <v>6</v>
      </c>
      <c r="Z9" t="s">
        <v>6</v>
      </c>
      <c r="AA9" t="s">
        <v>6</v>
      </c>
      <c r="AB9" t="s">
        <v>6</v>
      </c>
      <c r="AC9" t="s">
        <v>6</v>
      </c>
      <c r="AD9" t="s">
        <v>6</v>
      </c>
      <c r="AE9" t="s">
        <v>6</v>
      </c>
      <c r="AF9" t="s">
        <v>6</v>
      </c>
      <c r="AG9" t="s">
        <v>6</v>
      </c>
      <c r="AH9" t="s">
        <v>6</v>
      </c>
      <c r="AI9" t="s">
        <v>6</v>
      </c>
      <c r="AJ9" t="s">
        <v>6</v>
      </c>
      <c r="AK9" t="s">
        <v>6</v>
      </c>
      <c r="AL9" t="s">
        <v>6</v>
      </c>
      <c r="AM9" t="s">
        <v>6</v>
      </c>
    </row>
    <row r="10" spans="1:39" hidden="1" outlineLevel="1" x14ac:dyDescent="0.4">
      <c r="A10" s="15" t="s">
        <v>58</v>
      </c>
      <c r="B10" s="15" t="s">
        <v>6</v>
      </c>
    </row>
    <row r="11" spans="1:39" hidden="1" outlineLevel="1" collapsed="1" x14ac:dyDescent="0.4">
      <c r="A11" s="16" t="s">
        <v>57</v>
      </c>
      <c r="B11" s="13">
        <v>0</v>
      </c>
    </row>
    <row r="12" spans="1:39" collapsed="1" x14ac:dyDescent="0.4">
      <c r="A12" s="10" t="s">
        <v>58</v>
      </c>
      <c r="B12" s="5"/>
      <c r="C12">
        <v>75000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  <c r="I12" t="s">
        <v>6</v>
      </c>
      <c r="J12" t="s">
        <v>6</v>
      </c>
      <c r="K12" t="s">
        <v>6</v>
      </c>
      <c r="L12" t="s">
        <v>6</v>
      </c>
      <c r="M12" t="s">
        <v>6</v>
      </c>
      <c r="N12" t="s">
        <v>6</v>
      </c>
      <c r="O12" t="s">
        <v>6</v>
      </c>
      <c r="P12" t="s">
        <v>6</v>
      </c>
      <c r="Q12" t="s">
        <v>6</v>
      </c>
      <c r="R12" t="s">
        <v>6</v>
      </c>
      <c r="S12" t="s">
        <v>6</v>
      </c>
      <c r="T12" t="s">
        <v>6</v>
      </c>
      <c r="U12" t="s">
        <v>6</v>
      </c>
      <c r="V12" t="s">
        <v>6</v>
      </c>
      <c r="W12" t="s">
        <v>6</v>
      </c>
      <c r="X12" t="s">
        <v>6</v>
      </c>
      <c r="Y12" t="s">
        <v>6</v>
      </c>
      <c r="Z12" t="s">
        <v>6</v>
      </c>
      <c r="AA12" t="s">
        <v>6</v>
      </c>
      <c r="AB12" t="s">
        <v>6</v>
      </c>
      <c r="AC12" t="s">
        <v>6</v>
      </c>
      <c r="AD12" t="s">
        <v>6</v>
      </c>
      <c r="AE12" t="s">
        <v>6</v>
      </c>
      <c r="AF12" t="s">
        <v>6</v>
      </c>
      <c r="AG12" t="s">
        <v>6</v>
      </c>
      <c r="AH12" t="s">
        <v>6</v>
      </c>
      <c r="AI12" t="s">
        <v>6</v>
      </c>
      <c r="AJ12" t="s">
        <v>6</v>
      </c>
      <c r="AK12" t="s">
        <v>6</v>
      </c>
      <c r="AL12" t="s">
        <v>6</v>
      </c>
      <c r="AM12" t="s">
        <v>6</v>
      </c>
    </row>
    <row r="13" spans="1:39" hidden="1" outlineLevel="1" x14ac:dyDescent="0.4">
      <c r="A13" s="15" t="s">
        <v>59</v>
      </c>
      <c r="B13" s="15" t="s">
        <v>6</v>
      </c>
    </row>
    <row r="14" spans="1:39" hidden="1" outlineLevel="1" collapsed="1" x14ac:dyDescent="0.4">
      <c r="A14" s="16" t="s">
        <v>57</v>
      </c>
      <c r="B14" s="13">
        <v>5</v>
      </c>
    </row>
    <row r="15" spans="1:39" collapsed="1" x14ac:dyDescent="0.4">
      <c r="A15" s="10" t="s">
        <v>59</v>
      </c>
      <c r="B15" s="5"/>
      <c r="C15" t="s">
        <v>6</v>
      </c>
      <c r="D15" t="s">
        <v>6</v>
      </c>
      <c r="E15" t="s">
        <v>6</v>
      </c>
      <c r="F15" t="s">
        <v>6</v>
      </c>
      <c r="G15" t="s">
        <v>6</v>
      </c>
      <c r="H15">
        <v>20000</v>
      </c>
      <c r="I15" t="s">
        <v>6</v>
      </c>
      <c r="J15" t="s">
        <v>6</v>
      </c>
      <c r="K15" t="s">
        <v>6</v>
      </c>
      <c r="L15" t="s">
        <v>6</v>
      </c>
      <c r="M15" t="s">
        <v>6</v>
      </c>
      <c r="N15" t="s">
        <v>6</v>
      </c>
      <c r="O15" t="s">
        <v>6</v>
      </c>
      <c r="P15" t="s">
        <v>6</v>
      </c>
      <c r="Q15" t="s">
        <v>6</v>
      </c>
      <c r="R15" t="s">
        <v>6</v>
      </c>
      <c r="S15" t="s">
        <v>6</v>
      </c>
      <c r="T15" t="s">
        <v>6</v>
      </c>
      <c r="U15" t="s">
        <v>6</v>
      </c>
      <c r="V15" t="s">
        <v>6</v>
      </c>
      <c r="W15" t="s">
        <v>6</v>
      </c>
      <c r="X15" t="s">
        <v>6</v>
      </c>
      <c r="Y15" t="s">
        <v>6</v>
      </c>
      <c r="Z15" t="s">
        <v>6</v>
      </c>
      <c r="AA15" t="s">
        <v>6</v>
      </c>
      <c r="AB15" t="s">
        <v>6</v>
      </c>
      <c r="AC15" t="s">
        <v>6</v>
      </c>
      <c r="AD15" t="s">
        <v>6</v>
      </c>
      <c r="AE15" t="s">
        <v>6</v>
      </c>
      <c r="AF15" t="s">
        <v>6</v>
      </c>
      <c r="AG15" t="s">
        <v>6</v>
      </c>
      <c r="AH15" t="s">
        <v>6</v>
      </c>
      <c r="AI15" t="s">
        <v>6</v>
      </c>
      <c r="AJ15" t="s">
        <v>6</v>
      </c>
      <c r="AK15" t="s">
        <v>6</v>
      </c>
      <c r="AL15" t="s">
        <v>6</v>
      </c>
      <c r="AM15" t="s">
        <v>6</v>
      </c>
    </row>
    <row r="16" spans="1:39" outlineLevel="1" x14ac:dyDescent="0.4">
      <c r="A16" s="15" t="s">
        <v>60</v>
      </c>
      <c r="B16" s="15" t="s">
        <v>6</v>
      </c>
    </row>
    <row r="17" spans="1:39" outlineLevel="1" collapsed="1" x14ac:dyDescent="0.4">
      <c r="A17" s="16" t="s">
        <v>57</v>
      </c>
      <c r="B17" s="13">
        <v>0</v>
      </c>
    </row>
    <row r="18" spans="1:39" x14ac:dyDescent="0.4">
      <c r="A18" s="10" t="s">
        <v>60</v>
      </c>
      <c r="B18" s="5"/>
      <c r="C18">
        <v>10000</v>
      </c>
      <c r="D18" t="s">
        <v>6</v>
      </c>
      <c r="E18" t="s">
        <v>6</v>
      </c>
      <c r="F18" t="s">
        <v>6</v>
      </c>
      <c r="G18" t="s">
        <v>6</v>
      </c>
      <c r="H18" t="s">
        <v>6</v>
      </c>
      <c r="I18" t="s">
        <v>6</v>
      </c>
      <c r="J18" t="s">
        <v>6</v>
      </c>
      <c r="K18" t="s">
        <v>6</v>
      </c>
      <c r="L18" t="s">
        <v>6</v>
      </c>
      <c r="M18" t="s">
        <v>6</v>
      </c>
      <c r="N18" t="s">
        <v>6</v>
      </c>
      <c r="O18" t="s">
        <v>6</v>
      </c>
      <c r="P18" t="s">
        <v>6</v>
      </c>
      <c r="Q18" t="s">
        <v>6</v>
      </c>
      <c r="R18" t="s">
        <v>6</v>
      </c>
      <c r="S18" t="s">
        <v>6</v>
      </c>
      <c r="T18" t="s">
        <v>6</v>
      </c>
      <c r="U18" t="s">
        <v>6</v>
      </c>
      <c r="V18" t="s">
        <v>6</v>
      </c>
      <c r="W18" t="s">
        <v>6</v>
      </c>
      <c r="X18" t="s">
        <v>6</v>
      </c>
      <c r="Y18" t="s">
        <v>6</v>
      </c>
      <c r="Z18" t="s">
        <v>6</v>
      </c>
      <c r="AA18" t="s">
        <v>6</v>
      </c>
      <c r="AB18" t="s">
        <v>6</v>
      </c>
      <c r="AC18" t="s">
        <v>6</v>
      </c>
      <c r="AD18" t="s">
        <v>6</v>
      </c>
      <c r="AE18" t="s">
        <v>6</v>
      </c>
      <c r="AF18" t="s">
        <v>6</v>
      </c>
      <c r="AG18" t="s">
        <v>6</v>
      </c>
      <c r="AH18" t="s">
        <v>6</v>
      </c>
      <c r="AI18" t="s">
        <v>6</v>
      </c>
      <c r="AJ18" t="s">
        <v>6</v>
      </c>
      <c r="AK18" t="s">
        <v>6</v>
      </c>
      <c r="AL18" t="s">
        <v>6</v>
      </c>
      <c r="AM18" t="s">
        <v>6</v>
      </c>
    </row>
    <row r="19" spans="1:39" ht="12.6" thickBot="1" x14ac:dyDescent="0.45">
      <c r="A19" s="11" t="s">
        <v>61</v>
      </c>
      <c r="B19" s="11" t="s">
        <v>6</v>
      </c>
      <c r="C19" s="3">
        <f t="shared" ref="C19:AM19" si="0">SUM(C9:C18)</f>
        <v>235000</v>
      </c>
      <c r="D19" s="3">
        <f t="shared" si="0"/>
        <v>0</v>
      </c>
      <c r="E19" s="3">
        <f t="shared" si="0"/>
        <v>0</v>
      </c>
      <c r="F19" s="3">
        <f t="shared" si="0"/>
        <v>0</v>
      </c>
      <c r="G19" s="3">
        <f t="shared" si="0"/>
        <v>0</v>
      </c>
      <c r="H19" s="3">
        <f t="shared" si="0"/>
        <v>20000</v>
      </c>
      <c r="I19" s="3">
        <f t="shared" si="0"/>
        <v>0</v>
      </c>
      <c r="J19" s="3">
        <f t="shared" si="0"/>
        <v>0</v>
      </c>
      <c r="K19" s="3">
        <f t="shared" si="0"/>
        <v>0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0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3">
        <f t="shared" si="0"/>
        <v>0</v>
      </c>
      <c r="V19" s="3">
        <f t="shared" si="0"/>
        <v>0</v>
      </c>
      <c r="W19" s="3">
        <f t="shared" si="0"/>
        <v>0</v>
      </c>
      <c r="X19" s="3">
        <f t="shared" si="0"/>
        <v>0</v>
      </c>
      <c r="Y19" s="3">
        <f t="shared" si="0"/>
        <v>0</v>
      </c>
      <c r="Z19" s="3">
        <f t="shared" si="0"/>
        <v>0</v>
      </c>
      <c r="AA19" s="3">
        <f t="shared" si="0"/>
        <v>0</v>
      </c>
      <c r="AB19" s="3">
        <f t="shared" si="0"/>
        <v>0</v>
      </c>
      <c r="AC19" s="3">
        <f t="shared" si="0"/>
        <v>0</v>
      </c>
      <c r="AD19" s="3">
        <f t="shared" si="0"/>
        <v>0</v>
      </c>
      <c r="AE19" s="3">
        <f t="shared" si="0"/>
        <v>0</v>
      </c>
      <c r="AF19" s="3">
        <f t="shared" si="0"/>
        <v>0</v>
      </c>
      <c r="AG19" s="3">
        <f t="shared" si="0"/>
        <v>0</v>
      </c>
      <c r="AH19" s="3">
        <f t="shared" si="0"/>
        <v>0</v>
      </c>
      <c r="AI19" s="3">
        <f t="shared" si="0"/>
        <v>0</v>
      </c>
      <c r="AJ19" s="3">
        <f t="shared" si="0"/>
        <v>0</v>
      </c>
      <c r="AK19" s="3">
        <f t="shared" si="0"/>
        <v>0</v>
      </c>
      <c r="AL19" s="3">
        <f t="shared" si="0"/>
        <v>0</v>
      </c>
      <c r="AM19" s="3">
        <f t="shared" si="0"/>
        <v>0</v>
      </c>
    </row>
    <row r="20" spans="1:39" ht="12.9" thickTop="1" thickBot="1" x14ac:dyDescent="0.45">
      <c r="A20" s="12" t="s">
        <v>62</v>
      </c>
      <c r="B20" s="12" t="s">
        <v>6</v>
      </c>
      <c r="C20" s="4">
        <f t="shared" ref="C20:AM20" si="1">SUM(B20,C19)</f>
        <v>235000</v>
      </c>
      <c r="D20" s="4">
        <f t="shared" si="1"/>
        <v>235000</v>
      </c>
      <c r="E20" s="4">
        <f t="shared" si="1"/>
        <v>235000</v>
      </c>
      <c r="F20" s="4">
        <f t="shared" si="1"/>
        <v>235000</v>
      </c>
      <c r="G20" s="4">
        <f t="shared" si="1"/>
        <v>235000</v>
      </c>
      <c r="H20" s="4">
        <f t="shared" si="1"/>
        <v>255000</v>
      </c>
      <c r="I20" s="4">
        <f t="shared" si="1"/>
        <v>255000</v>
      </c>
      <c r="J20" s="4">
        <f t="shared" si="1"/>
        <v>255000</v>
      </c>
      <c r="K20" s="4">
        <f t="shared" si="1"/>
        <v>255000</v>
      </c>
      <c r="L20" s="4">
        <f t="shared" si="1"/>
        <v>255000</v>
      </c>
      <c r="M20" s="4">
        <f t="shared" si="1"/>
        <v>255000</v>
      </c>
      <c r="N20" s="4">
        <f t="shared" si="1"/>
        <v>255000</v>
      </c>
      <c r="O20" s="4">
        <f t="shared" si="1"/>
        <v>255000</v>
      </c>
      <c r="P20" s="4">
        <f t="shared" si="1"/>
        <v>255000</v>
      </c>
      <c r="Q20" s="4">
        <f t="shared" si="1"/>
        <v>255000</v>
      </c>
      <c r="R20" s="4">
        <f t="shared" si="1"/>
        <v>255000</v>
      </c>
      <c r="S20" s="4">
        <f t="shared" si="1"/>
        <v>255000</v>
      </c>
      <c r="T20" s="4">
        <f t="shared" si="1"/>
        <v>255000</v>
      </c>
      <c r="U20" s="4">
        <f t="shared" si="1"/>
        <v>255000</v>
      </c>
      <c r="V20" s="4">
        <f t="shared" si="1"/>
        <v>255000</v>
      </c>
      <c r="W20" s="4">
        <f t="shared" si="1"/>
        <v>255000</v>
      </c>
      <c r="X20" s="4">
        <f t="shared" si="1"/>
        <v>255000</v>
      </c>
      <c r="Y20" s="4">
        <f t="shared" si="1"/>
        <v>255000</v>
      </c>
      <c r="Z20" s="4">
        <f t="shared" si="1"/>
        <v>255000</v>
      </c>
      <c r="AA20" s="4">
        <f t="shared" si="1"/>
        <v>255000</v>
      </c>
      <c r="AB20" s="4">
        <f t="shared" si="1"/>
        <v>255000</v>
      </c>
      <c r="AC20" s="4">
        <f t="shared" si="1"/>
        <v>255000</v>
      </c>
      <c r="AD20" s="4">
        <f t="shared" si="1"/>
        <v>255000</v>
      </c>
      <c r="AE20" s="4">
        <f t="shared" si="1"/>
        <v>255000</v>
      </c>
      <c r="AF20" s="4">
        <f t="shared" si="1"/>
        <v>255000</v>
      </c>
      <c r="AG20" s="4">
        <f t="shared" si="1"/>
        <v>255000</v>
      </c>
      <c r="AH20" s="4">
        <f t="shared" si="1"/>
        <v>255000</v>
      </c>
      <c r="AI20" s="4">
        <f t="shared" si="1"/>
        <v>255000</v>
      </c>
      <c r="AJ20" s="4">
        <f t="shared" si="1"/>
        <v>255000</v>
      </c>
      <c r="AK20" s="4">
        <f t="shared" si="1"/>
        <v>255000</v>
      </c>
      <c r="AL20" s="4">
        <f t="shared" si="1"/>
        <v>255000</v>
      </c>
      <c r="AM20" s="4">
        <f t="shared" si="1"/>
        <v>255000</v>
      </c>
    </row>
    <row r="21" spans="1:39" ht="12.6" thickTop="1" x14ac:dyDescent="0.4">
      <c r="A21" s="5"/>
      <c r="B21" s="5"/>
    </row>
    <row r="22" spans="1:39" x14ac:dyDescent="0.4">
      <c r="A22" s="7" t="s">
        <v>63</v>
      </c>
      <c r="B22" s="5"/>
    </row>
    <row r="23" spans="1:39" hidden="1" outlineLevel="1" x14ac:dyDescent="0.4">
      <c r="A23" s="15" t="s">
        <v>64</v>
      </c>
      <c r="B23" s="15" t="s">
        <v>6</v>
      </c>
    </row>
    <row r="24" spans="1:39" hidden="1" outlineLevel="1" x14ac:dyDescent="0.4">
      <c r="A24" s="16" t="s">
        <v>13</v>
      </c>
      <c r="B24" s="14" t="s">
        <v>65</v>
      </c>
    </row>
    <row r="25" spans="1:39" hidden="1" outlineLevel="1" x14ac:dyDescent="0.4">
      <c r="A25" s="16" t="s">
        <v>66</v>
      </c>
      <c r="B25" s="14" t="s">
        <v>67</v>
      </c>
    </row>
    <row r="26" spans="1:39" hidden="1" outlineLevel="1" collapsed="1" x14ac:dyDescent="0.4">
      <c r="A26" s="16" t="s">
        <v>12</v>
      </c>
      <c r="B26" s="13">
        <v>2</v>
      </c>
    </row>
    <row r="27" spans="1:39" collapsed="1" x14ac:dyDescent="0.4">
      <c r="A27" s="10" t="s">
        <v>64</v>
      </c>
      <c r="B27" s="5"/>
      <c r="C27" t="s">
        <v>6</v>
      </c>
      <c r="D27">
        <v>45000</v>
      </c>
      <c r="E27" t="s">
        <v>6</v>
      </c>
      <c r="F27" t="s">
        <v>6</v>
      </c>
      <c r="G27" t="s">
        <v>6</v>
      </c>
      <c r="H27" t="s">
        <v>6</v>
      </c>
      <c r="I27" t="s">
        <v>6</v>
      </c>
      <c r="J27" t="s">
        <v>6</v>
      </c>
      <c r="K27" t="s">
        <v>6</v>
      </c>
      <c r="L27" t="s">
        <v>6</v>
      </c>
      <c r="M27" t="s">
        <v>6</v>
      </c>
      <c r="N27" t="s">
        <v>6</v>
      </c>
      <c r="O27" t="s">
        <v>6</v>
      </c>
      <c r="P27">
        <v>45900</v>
      </c>
      <c r="Q27" t="s">
        <v>6</v>
      </c>
      <c r="R27" t="s">
        <v>6</v>
      </c>
      <c r="S27" t="s">
        <v>6</v>
      </c>
      <c r="T27" t="s">
        <v>6</v>
      </c>
      <c r="U27" t="s">
        <v>6</v>
      </c>
      <c r="V27" t="s">
        <v>6</v>
      </c>
      <c r="W27" t="s">
        <v>6</v>
      </c>
      <c r="X27" t="s">
        <v>6</v>
      </c>
      <c r="Y27" t="s">
        <v>6</v>
      </c>
      <c r="Z27" t="s">
        <v>6</v>
      </c>
      <c r="AA27" t="s">
        <v>6</v>
      </c>
      <c r="AB27">
        <v>46800</v>
      </c>
      <c r="AC27" t="s">
        <v>6</v>
      </c>
      <c r="AD27" t="s">
        <v>6</v>
      </c>
      <c r="AE27" t="s">
        <v>6</v>
      </c>
      <c r="AF27" t="s">
        <v>6</v>
      </c>
      <c r="AG27" t="s">
        <v>6</v>
      </c>
      <c r="AH27" t="s">
        <v>6</v>
      </c>
      <c r="AI27" t="s">
        <v>6</v>
      </c>
      <c r="AJ27" t="s">
        <v>6</v>
      </c>
      <c r="AK27" t="s">
        <v>6</v>
      </c>
      <c r="AL27" t="s">
        <v>6</v>
      </c>
      <c r="AM27" t="s">
        <v>6</v>
      </c>
    </row>
    <row r="28" spans="1:39" hidden="1" outlineLevel="1" x14ac:dyDescent="0.4">
      <c r="A28" s="15" t="s">
        <v>68</v>
      </c>
      <c r="B28" s="15" t="s">
        <v>6</v>
      </c>
    </row>
    <row r="29" spans="1:39" hidden="1" outlineLevel="1" x14ac:dyDescent="0.4">
      <c r="A29" s="16" t="s">
        <v>13</v>
      </c>
      <c r="B29" s="14" t="s">
        <v>65</v>
      </c>
    </row>
    <row r="30" spans="1:39" hidden="1" outlineLevel="1" x14ac:dyDescent="0.4">
      <c r="A30" s="16" t="s">
        <v>66</v>
      </c>
      <c r="B30" s="14" t="s">
        <v>67</v>
      </c>
    </row>
    <row r="31" spans="1:39" hidden="1" outlineLevel="1" collapsed="1" x14ac:dyDescent="0.4">
      <c r="A31" s="16" t="s">
        <v>12</v>
      </c>
      <c r="B31" s="13">
        <v>0</v>
      </c>
    </row>
    <row r="32" spans="1:39" collapsed="1" x14ac:dyDescent="0.4">
      <c r="A32" s="10" t="s">
        <v>68</v>
      </c>
      <c r="B32" s="5"/>
      <c r="C32" t="s">
        <v>6</v>
      </c>
      <c r="D32">
        <v>10000</v>
      </c>
      <c r="E32" t="s">
        <v>6</v>
      </c>
      <c r="F32" t="s">
        <v>6</v>
      </c>
      <c r="G32" t="s">
        <v>6</v>
      </c>
      <c r="H32" t="s">
        <v>6</v>
      </c>
      <c r="I32" t="s">
        <v>6</v>
      </c>
      <c r="J32" t="s">
        <v>6</v>
      </c>
      <c r="K32" t="s">
        <v>6</v>
      </c>
      <c r="L32" t="s">
        <v>6</v>
      </c>
      <c r="M32" t="s">
        <v>6</v>
      </c>
      <c r="N32" t="s">
        <v>6</v>
      </c>
      <c r="O32" t="s">
        <v>6</v>
      </c>
      <c r="P32">
        <v>10000</v>
      </c>
      <c r="Q32" t="s">
        <v>6</v>
      </c>
      <c r="R32" t="s">
        <v>6</v>
      </c>
      <c r="S32" t="s">
        <v>6</v>
      </c>
      <c r="T32" t="s">
        <v>6</v>
      </c>
      <c r="U32" t="s">
        <v>6</v>
      </c>
      <c r="V32" t="s">
        <v>6</v>
      </c>
      <c r="W32" t="s">
        <v>6</v>
      </c>
      <c r="X32" t="s">
        <v>6</v>
      </c>
      <c r="Y32" t="s">
        <v>6</v>
      </c>
      <c r="Z32" t="s">
        <v>6</v>
      </c>
      <c r="AA32" t="s">
        <v>6</v>
      </c>
      <c r="AB32">
        <v>10000</v>
      </c>
      <c r="AC32" t="s">
        <v>6</v>
      </c>
      <c r="AD32" t="s">
        <v>6</v>
      </c>
      <c r="AE32" t="s">
        <v>6</v>
      </c>
      <c r="AF32" t="s">
        <v>6</v>
      </c>
      <c r="AG32" t="s">
        <v>6</v>
      </c>
      <c r="AH32" t="s">
        <v>6</v>
      </c>
      <c r="AI32" t="s">
        <v>6</v>
      </c>
      <c r="AJ32" t="s">
        <v>6</v>
      </c>
      <c r="AK32" t="s">
        <v>6</v>
      </c>
      <c r="AL32" t="s">
        <v>6</v>
      </c>
      <c r="AM32" t="s">
        <v>6</v>
      </c>
    </row>
    <row r="33" spans="1:39" hidden="1" outlineLevel="1" x14ac:dyDescent="0.4">
      <c r="A33" s="15" t="s">
        <v>69</v>
      </c>
      <c r="B33" s="15" t="s">
        <v>6</v>
      </c>
    </row>
    <row r="34" spans="1:39" hidden="1" outlineLevel="1" x14ac:dyDescent="0.4">
      <c r="A34" s="16" t="s">
        <v>13</v>
      </c>
      <c r="B34" s="14" t="s">
        <v>65</v>
      </c>
    </row>
    <row r="35" spans="1:39" hidden="1" outlineLevel="1" x14ac:dyDescent="0.4">
      <c r="A35" s="16" t="s">
        <v>66</v>
      </c>
      <c r="B35" s="14" t="s">
        <v>67</v>
      </c>
    </row>
    <row r="36" spans="1:39" hidden="1" outlineLevel="1" collapsed="1" x14ac:dyDescent="0.4">
      <c r="A36" s="16" t="s">
        <v>12</v>
      </c>
      <c r="B36" s="13">
        <v>0</v>
      </c>
    </row>
    <row r="37" spans="1:39" collapsed="1" x14ac:dyDescent="0.4">
      <c r="A37" s="10" t="s">
        <v>69</v>
      </c>
      <c r="B37" s="5"/>
      <c r="C37" t="s">
        <v>6</v>
      </c>
      <c r="D37">
        <v>40000</v>
      </c>
      <c r="E37" t="s">
        <v>6</v>
      </c>
      <c r="F37" t="s">
        <v>6</v>
      </c>
      <c r="G37" t="s">
        <v>6</v>
      </c>
      <c r="H37" t="s">
        <v>6</v>
      </c>
      <c r="I37" t="s">
        <v>6</v>
      </c>
      <c r="J37" t="s">
        <v>6</v>
      </c>
      <c r="K37" t="s">
        <v>6</v>
      </c>
      <c r="L37" t="s">
        <v>6</v>
      </c>
      <c r="M37" t="s">
        <v>6</v>
      </c>
      <c r="N37" t="s">
        <v>6</v>
      </c>
      <c r="O37" t="s">
        <v>6</v>
      </c>
      <c r="P37">
        <v>40000</v>
      </c>
      <c r="Q37" t="s">
        <v>6</v>
      </c>
      <c r="R37" t="s">
        <v>6</v>
      </c>
      <c r="S37" t="s">
        <v>6</v>
      </c>
      <c r="T37" t="s">
        <v>6</v>
      </c>
      <c r="U37" t="s">
        <v>6</v>
      </c>
      <c r="V37" t="s">
        <v>6</v>
      </c>
      <c r="W37" t="s">
        <v>6</v>
      </c>
      <c r="X37" t="s">
        <v>6</v>
      </c>
      <c r="Y37" t="s">
        <v>6</v>
      </c>
      <c r="Z37" t="s">
        <v>6</v>
      </c>
      <c r="AA37" t="s">
        <v>6</v>
      </c>
      <c r="AB37">
        <v>40000</v>
      </c>
      <c r="AC37" t="s">
        <v>6</v>
      </c>
      <c r="AD37" t="s">
        <v>6</v>
      </c>
      <c r="AE37" t="s">
        <v>6</v>
      </c>
      <c r="AF37" t="s">
        <v>6</v>
      </c>
      <c r="AG37" t="s">
        <v>6</v>
      </c>
      <c r="AH37" t="s">
        <v>6</v>
      </c>
      <c r="AI37" t="s">
        <v>6</v>
      </c>
      <c r="AJ37" t="s">
        <v>6</v>
      </c>
      <c r="AK37" t="s">
        <v>6</v>
      </c>
      <c r="AL37" t="s">
        <v>6</v>
      </c>
      <c r="AM37" t="s">
        <v>6</v>
      </c>
    </row>
    <row r="38" spans="1:39" ht="12.6" thickBot="1" x14ac:dyDescent="0.45">
      <c r="A38" s="11" t="s">
        <v>70</v>
      </c>
      <c r="B38" s="11" t="s">
        <v>6</v>
      </c>
      <c r="C38" s="3">
        <f t="shared" ref="C38:AM38" si="2">SUM(C27:C37)</f>
        <v>0</v>
      </c>
      <c r="D38" s="3">
        <f t="shared" si="2"/>
        <v>95000</v>
      </c>
      <c r="E38" s="3">
        <f t="shared" si="2"/>
        <v>0</v>
      </c>
      <c r="F38" s="3">
        <f t="shared" si="2"/>
        <v>0</v>
      </c>
      <c r="G38" s="3">
        <f t="shared" si="2"/>
        <v>0</v>
      </c>
      <c r="H38" s="3">
        <f t="shared" si="2"/>
        <v>0</v>
      </c>
      <c r="I38" s="3">
        <f t="shared" si="2"/>
        <v>0</v>
      </c>
      <c r="J38" s="3">
        <f t="shared" si="2"/>
        <v>0</v>
      </c>
      <c r="K38" s="3">
        <f t="shared" si="2"/>
        <v>0</v>
      </c>
      <c r="L38" s="3">
        <f t="shared" si="2"/>
        <v>0</v>
      </c>
      <c r="M38" s="3">
        <f t="shared" si="2"/>
        <v>0</v>
      </c>
      <c r="N38" s="3">
        <f t="shared" si="2"/>
        <v>0</v>
      </c>
      <c r="O38" s="3">
        <f t="shared" si="2"/>
        <v>0</v>
      </c>
      <c r="P38" s="3">
        <f t="shared" si="2"/>
        <v>95900</v>
      </c>
      <c r="Q38" s="3">
        <f t="shared" si="2"/>
        <v>0</v>
      </c>
      <c r="R38" s="3">
        <f t="shared" si="2"/>
        <v>0</v>
      </c>
      <c r="S38" s="3">
        <f t="shared" si="2"/>
        <v>0</v>
      </c>
      <c r="T38" s="3">
        <f t="shared" si="2"/>
        <v>0</v>
      </c>
      <c r="U38" s="3">
        <f t="shared" si="2"/>
        <v>0</v>
      </c>
      <c r="V38" s="3">
        <f t="shared" si="2"/>
        <v>0</v>
      </c>
      <c r="W38" s="3">
        <f t="shared" si="2"/>
        <v>0</v>
      </c>
      <c r="X38" s="3">
        <f t="shared" si="2"/>
        <v>0</v>
      </c>
      <c r="Y38" s="3">
        <f t="shared" si="2"/>
        <v>0</v>
      </c>
      <c r="Z38" s="3">
        <f t="shared" si="2"/>
        <v>0</v>
      </c>
      <c r="AA38" s="3">
        <f t="shared" si="2"/>
        <v>0</v>
      </c>
      <c r="AB38" s="3">
        <f t="shared" si="2"/>
        <v>96800</v>
      </c>
      <c r="AC38" s="3">
        <f t="shared" si="2"/>
        <v>0</v>
      </c>
      <c r="AD38" s="3">
        <f t="shared" si="2"/>
        <v>0</v>
      </c>
      <c r="AE38" s="3">
        <f t="shared" si="2"/>
        <v>0</v>
      </c>
      <c r="AF38" s="3">
        <f t="shared" si="2"/>
        <v>0</v>
      </c>
      <c r="AG38" s="3">
        <f t="shared" si="2"/>
        <v>0</v>
      </c>
      <c r="AH38" s="3">
        <f t="shared" si="2"/>
        <v>0</v>
      </c>
      <c r="AI38" s="3">
        <f t="shared" si="2"/>
        <v>0</v>
      </c>
      <c r="AJ38" s="3">
        <f t="shared" si="2"/>
        <v>0</v>
      </c>
      <c r="AK38" s="3">
        <f t="shared" si="2"/>
        <v>0</v>
      </c>
      <c r="AL38" s="3">
        <f t="shared" si="2"/>
        <v>0</v>
      </c>
      <c r="AM38" s="3">
        <f t="shared" si="2"/>
        <v>0</v>
      </c>
    </row>
    <row r="39" spans="1:39" ht="12.9" thickTop="1" thickBot="1" x14ac:dyDescent="0.45">
      <c r="A39" s="12" t="s">
        <v>71</v>
      </c>
      <c r="B39" s="12" t="s">
        <v>6</v>
      </c>
      <c r="C39" s="4">
        <f t="shared" ref="C39:AM39" si="3">SUM(B39,C38)</f>
        <v>0</v>
      </c>
      <c r="D39" s="4">
        <f t="shared" si="3"/>
        <v>95000</v>
      </c>
      <c r="E39" s="4">
        <f t="shared" si="3"/>
        <v>95000</v>
      </c>
      <c r="F39" s="4">
        <f t="shared" si="3"/>
        <v>95000</v>
      </c>
      <c r="G39" s="4">
        <f t="shared" si="3"/>
        <v>95000</v>
      </c>
      <c r="H39" s="4">
        <f t="shared" si="3"/>
        <v>95000</v>
      </c>
      <c r="I39" s="4">
        <f t="shared" si="3"/>
        <v>95000</v>
      </c>
      <c r="J39" s="4">
        <f t="shared" si="3"/>
        <v>95000</v>
      </c>
      <c r="K39" s="4">
        <f t="shared" si="3"/>
        <v>95000</v>
      </c>
      <c r="L39" s="4">
        <f t="shared" si="3"/>
        <v>95000</v>
      </c>
      <c r="M39" s="4">
        <f t="shared" si="3"/>
        <v>95000</v>
      </c>
      <c r="N39" s="4">
        <f t="shared" si="3"/>
        <v>95000</v>
      </c>
      <c r="O39" s="4">
        <f t="shared" si="3"/>
        <v>95000</v>
      </c>
      <c r="P39" s="4">
        <f t="shared" si="3"/>
        <v>190900</v>
      </c>
      <c r="Q39" s="4">
        <f t="shared" si="3"/>
        <v>190900</v>
      </c>
      <c r="R39" s="4">
        <f t="shared" si="3"/>
        <v>190900</v>
      </c>
      <c r="S39" s="4">
        <f t="shared" si="3"/>
        <v>190900</v>
      </c>
      <c r="T39" s="4">
        <f t="shared" si="3"/>
        <v>190900</v>
      </c>
      <c r="U39" s="4">
        <f t="shared" si="3"/>
        <v>190900</v>
      </c>
      <c r="V39" s="4">
        <f t="shared" si="3"/>
        <v>190900</v>
      </c>
      <c r="W39" s="4">
        <f t="shared" si="3"/>
        <v>190900</v>
      </c>
      <c r="X39" s="4">
        <f t="shared" si="3"/>
        <v>190900</v>
      </c>
      <c r="Y39" s="4">
        <f t="shared" si="3"/>
        <v>190900</v>
      </c>
      <c r="Z39" s="4">
        <f t="shared" si="3"/>
        <v>190900</v>
      </c>
      <c r="AA39" s="4">
        <f t="shared" si="3"/>
        <v>190900</v>
      </c>
      <c r="AB39" s="4">
        <f t="shared" si="3"/>
        <v>287700</v>
      </c>
      <c r="AC39" s="4">
        <f t="shared" si="3"/>
        <v>287700</v>
      </c>
      <c r="AD39" s="4">
        <f t="shared" si="3"/>
        <v>287700</v>
      </c>
      <c r="AE39" s="4">
        <f t="shared" si="3"/>
        <v>287700</v>
      </c>
      <c r="AF39" s="4">
        <f t="shared" si="3"/>
        <v>287700</v>
      </c>
      <c r="AG39" s="4">
        <f t="shared" si="3"/>
        <v>287700</v>
      </c>
      <c r="AH39" s="4">
        <f t="shared" si="3"/>
        <v>287700</v>
      </c>
      <c r="AI39" s="4">
        <f t="shared" si="3"/>
        <v>287700</v>
      </c>
      <c r="AJ39" s="4">
        <f t="shared" si="3"/>
        <v>287700</v>
      </c>
      <c r="AK39" s="4">
        <f t="shared" si="3"/>
        <v>287700</v>
      </c>
      <c r="AL39" s="4">
        <f t="shared" si="3"/>
        <v>287700</v>
      </c>
      <c r="AM39" s="4">
        <f t="shared" si="3"/>
        <v>287700</v>
      </c>
    </row>
    <row r="40" spans="1:39" ht="12.6" thickTop="1" x14ac:dyDescent="0.4">
      <c r="A40" s="5"/>
      <c r="B40" s="5"/>
    </row>
    <row r="41" spans="1:39" ht="12.6" thickBot="1" x14ac:dyDescent="0.45">
      <c r="A41" s="11" t="s">
        <v>72</v>
      </c>
      <c r="B41" s="11" t="s">
        <v>6</v>
      </c>
      <c r="C41" s="3">
        <f t="shared" ref="C41:AM41" si="4">SUM(C19,C38)</f>
        <v>235000</v>
      </c>
      <c r="D41" s="3">
        <f t="shared" si="4"/>
        <v>95000</v>
      </c>
      <c r="E41" s="3">
        <f t="shared" si="4"/>
        <v>0</v>
      </c>
      <c r="F41" s="3">
        <f t="shared" si="4"/>
        <v>0</v>
      </c>
      <c r="G41" s="3">
        <f t="shared" si="4"/>
        <v>0</v>
      </c>
      <c r="H41" s="3">
        <f t="shared" si="4"/>
        <v>20000</v>
      </c>
      <c r="I41" s="3">
        <f t="shared" si="4"/>
        <v>0</v>
      </c>
      <c r="J41" s="3">
        <f t="shared" si="4"/>
        <v>0</v>
      </c>
      <c r="K41" s="3">
        <f t="shared" si="4"/>
        <v>0</v>
      </c>
      <c r="L41" s="3">
        <f t="shared" si="4"/>
        <v>0</v>
      </c>
      <c r="M41" s="3">
        <f t="shared" si="4"/>
        <v>0</v>
      </c>
      <c r="N41" s="3">
        <f t="shared" si="4"/>
        <v>0</v>
      </c>
      <c r="O41" s="3">
        <f t="shared" si="4"/>
        <v>0</v>
      </c>
      <c r="P41" s="3">
        <f t="shared" si="4"/>
        <v>95900</v>
      </c>
      <c r="Q41" s="3">
        <f t="shared" si="4"/>
        <v>0</v>
      </c>
      <c r="R41" s="3">
        <f t="shared" si="4"/>
        <v>0</v>
      </c>
      <c r="S41" s="3">
        <f t="shared" si="4"/>
        <v>0</v>
      </c>
      <c r="T41" s="3">
        <f t="shared" si="4"/>
        <v>0</v>
      </c>
      <c r="U41" s="3">
        <f t="shared" si="4"/>
        <v>0</v>
      </c>
      <c r="V41" s="3">
        <f t="shared" si="4"/>
        <v>0</v>
      </c>
      <c r="W41" s="3">
        <f t="shared" si="4"/>
        <v>0</v>
      </c>
      <c r="X41" s="3">
        <f t="shared" si="4"/>
        <v>0</v>
      </c>
      <c r="Y41" s="3">
        <f t="shared" si="4"/>
        <v>0</v>
      </c>
      <c r="Z41" s="3">
        <f t="shared" si="4"/>
        <v>0</v>
      </c>
      <c r="AA41" s="3">
        <f t="shared" si="4"/>
        <v>0</v>
      </c>
      <c r="AB41" s="3">
        <f t="shared" si="4"/>
        <v>96800</v>
      </c>
      <c r="AC41" s="3">
        <f t="shared" si="4"/>
        <v>0</v>
      </c>
      <c r="AD41" s="3">
        <f t="shared" si="4"/>
        <v>0</v>
      </c>
      <c r="AE41" s="3">
        <f t="shared" si="4"/>
        <v>0</v>
      </c>
      <c r="AF41" s="3">
        <f t="shared" si="4"/>
        <v>0</v>
      </c>
      <c r="AG41" s="3">
        <f t="shared" si="4"/>
        <v>0</v>
      </c>
      <c r="AH41" s="3">
        <f t="shared" si="4"/>
        <v>0</v>
      </c>
      <c r="AI41" s="3">
        <f t="shared" si="4"/>
        <v>0</v>
      </c>
      <c r="AJ41" s="3">
        <f t="shared" si="4"/>
        <v>0</v>
      </c>
      <c r="AK41" s="3">
        <f t="shared" si="4"/>
        <v>0</v>
      </c>
      <c r="AL41" s="3">
        <f t="shared" si="4"/>
        <v>0</v>
      </c>
      <c r="AM41" s="3">
        <f t="shared" si="4"/>
        <v>0</v>
      </c>
    </row>
    <row r="42" spans="1:39" ht="12.9" thickTop="1" thickBot="1" x14ac:dyDescent="0.45">
      <c r="A42" s="12" t="s">
        <v>73</v>
      </c>
      <c r="B42" s="12" t="s">
        <v>6</v>
      </c>
      <c r="C42" s="4">
        <f t="shared" ref="C42:AM42" si="5">SUM(B42,C41)</f>
        <v>235000</v>
      </c>
      <c r="D42" s="4">
        <f t="shared" si="5"/>
        <v>330000</v>
      </c>
      <c r="E42" s="4">
        <f t="shared" si="5"/>
        <v>330000</v>
      </c>
      <c r="F42" s="4">
        <f t="shared" si="5"/>
        <v>330000</v>
      </c>
      <c r="G42" s="4">
        <f t="shared" si="5"/>
        <v>330000</v>
      </c>
      <c r="H42" s="4">
        <f t="shared" si="5"/>
        <v>350000</v>
      </c>
      <c r="I42" s="4">
        <f t="shared" si="5"/>
        <v>350000</v>
      </c>
      <c r="J42" s="4">
        <f t="shared" si="5"/>
        <v>350000</v>
      </c>
      <c r="K42" s="4">
        <f t="shared" si="5"/>
        <v>350000</v>
      </c>
      <c r="L42" s="4">
        <f t="shared" si="5"/>
        <v>350000</v>
      </c>
      <c r="M42" s="4">
        <f t="shared" si="5"/>
        <v>350000</v>
      </c>
      <c r="N42" s="4">
        <f t="shared" si="5"/>
        <v>350000</v>
      </c>
      <c r="O42" s="4">
        <f t="shared" si="5"/>
        <v>350000</v>
      </c>
      <c r="P42" s="4">
        <f t="shared" si="5"/>
        <v>445900</v>
      </c>
      <c r="Q42" s="4">
        <f t="shared" si="5"/>
        <v>445900</v>
      </c>
      <c r="R42" s="4">
        <f t="shared" si="5"/>
        <v>445900</v>
      </c>
      <c r="S42" s="4">
        <f t="shared" si="5"/>
        <v>445900</v>
      </c>
      <c r="T42" s="4">
        <f t="shared" si="5"/>
        <v>445900</v>
      </c>
      <c r="U42" s="4">
        <f t="shared" si="5"/>
        <v>445900</v>
      </c>
      <c r="V42" s="4">
        <f t="shared" si="5"/>
        <v>445900</v>
      </c>
      <c r="W42" s="4">
        <f t="shared" si="5"/>
        <v>445900</v>
      </c>
      <c r="X42" s="4">
        <f t="shared" si="5"/>
        <v>445900</v>
      </c>
      <c r="Y42" s="4">
        <f t="shared" si="5"/>
        <v>445900</v>
      </c>
      <c r="Z42" s="4">
        <f t="shared" si="5"/>
        <v>445900</v>
      </c>
      <c r="AA42" s="4">
        <f t="shared" si="5"/>
        <v>445900</v>
      </c>
      <c r="AB42" s="4">
        <f t="shared" si="5"/>
        <v>542700</v>
      </c>
      <c r="AC42" s="4">
        <f t="shared" si="5"/>
        <v>542700</v>
      </c>
      <c r="AD42" s="4">
        <f t="shared" si="5"/>
        <v>542700</v>
      </c>
      <c r="AE42" s="4">
        <f t="shared" si="5"/>
        <v>542700</v>
      </c>
      <c r="AF42" s="4">
        <f t="shared" si="5"/>
        <v>542700</v>
      </c>
      <c r="AG42" s="4">
        <f t="shared" si="5"/>
        <v>542700</v>
      </c>
      <c r="AH42" s="4">
        <f t="shared" si="5"/>
        <v>542700</v>
      </c>
      <c r="AI42" s="4">
        <f t="shared" si="5"/>
        <v>542700</v>
      </c>
      <c r="AJ42" s="4">
        <f t="shared" si="5"/>
        <v>542700</v>
      </c>
      <c r="AK42" s="4">
        <f t="shared" si="5"/>
        <v>542700</v>
      </c>
      <c r="AL42" s="4">
        <f t="shared" si="5"/>
        <v>542700</v>
      </c>
      <c r="AM42" s="4">
        <f t="shared" si="5"/>
        <v>542700</v>
      </c>
    </row>
  </sheetData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3" outlineLevelRow="1" x14ac:dyDescent="0.4"/>
  <cols>
    <col min="1" max="1" width="28.83203125" customWidth="1"/>
  </cols>
  <sheetData>
    <row r="1" spans="1:39" x14ac:dyDescent="0.4">
      <c r="A1" s="5"/>
      <c r="B1" s="5"/>
      <c r="C1" s="1" t="s">
        <v>0</v>
      </c>
    </row>
    <row r="2" spans="1:39" x14ac:dyDescent="0.4">
      <c r="A2" s="5"/>
      <c r="B2" s="5"/>
      <c r="C2" s="2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2">
        <v>29</v>
      </c>
      <c r="AG2" s="2">
        <v>30</v>
      </c>
      <c r="AH2" s="2">
        <v>31</v>
      </c>
      <c r="AI2" s="2">
        <v>32</v>
      </c>
      <c r="AJ2" s="2">
        <v>33</v>
      </c>
      <c r="AK2" s="2">
        <v>34</v>
      </c>
      <c r="AL2" s="2">
        <v>35</v>
      </c>
      <c r="AM2" s="2">
        <v>36</v>
      </c>
    </row>
    <row r="3" spans="1:39" ht="15" x14ac:dyDescent="0.5">
      <c r="A3" s="6" t="s">
        <v>1</v>
      </c>
      <c r="B3" s="5"/>
    </row>
    <row r="4" spans="1:39" outlineLevel="1" x14ac:dyDescent="0.4">
      <c r="A4" s="16" t="s">
        <v>74</v>
      </c>
      <c r="B4" s="13">
        <v>36</v>
      </c>
    </row>
    <row r="5" spans="1:39" outlineLevel="1" x14ac:dyDescent="0.4">
      <c r="A5" s="16" t="s">
        <v>75</v>
      </c>
      <c r="B5" s="13">
        <v>255000</v>
      </c>
    </row>
    <row r="6" spans="1:39" outlineLevel="1" x14ac:dyDescent="0.4">
      <c r="A6" s="16" t="s">
        <v>76</v>
      </c>
      <c r="B6" s="13">
        <v>0</v>
      </c>
    </row>
    <row r="7" spans="1:39" outlineLevel="1" x14ac:dyDescent="0.4">
      <c r="A7" s="16" t="s">
        <v>77</v>
      </c>
      <c r="B7" s="13">
        <v>36938</v>
      </c>
    </row>
    <row r="8" spans="1:39" outlineLevel="1" x14ac:dyDescent="0.4">
      <c r="A8" s="16" t="s">
        <v>78</v>
      </c>
      <c r="B8" s="13">
        <v>7992</v>
      </c>
    </row>
    <row r="9" spans="1:39" outlineLevel="1" collapsed="1" x14ac:dyDescent="0.4">
      <c r="A9" s="16" t="s">
        <v>79</v>
      </c>
      <c r="B9" s="13">
        <v>10</v>
      </c>
    </row>
    <row r="10" spans="1:39" x14ac:dyDescent="0.4">
      <c r="A10" s="7" t="s">
        <v>80</v>
      </c>
      <c r="B10" s="5">
        <v>415844</v>
      </c>
    </row>
    <row r="11" spans="1:39" ht="12.6" thickBot="1" x14ac:dyDescent="0.45">
      <c r="A11" s="7" t="s">
        <v>81</v>
      </c>
      <c r="B11" s="5"/>
      <c r="C11">
        <v>-235000</v>
      </c>
      <c r="D11">
        <v>-94248</v>
      </c>
      <c r="E11">
        <v>0</v>
      </c>
      <c r="F11">
        <v>3732</v>
      </c>
      <c r="G11">
        <v>13577</v>
      </c>
      <c r="H11">
        <v>-5752</v>
      </c>
      <c r="I11">
        <v>13363</v>
      </c>
      <c r="J11">
        <v>30101</v>
      </c>
      <c r="K11">
        <v>29925</v>
      </c>
      <c r="L11">
        <v>29750</v>
      </c>
      <c r="M11">
        <v>29578</v>
      </c>
      <c r="N11">
        <v>29408</v>
      </c>
      <c r="O11">
        <v>29240</v>
      </c>
      <c r="P11">
        <v>-55068</v>
      </c>
      <c r="Q11">
        <v>31241</v>
      </c>
      <c r="R11">
        <v>31061</v>
      </c>
      <c r="S11">
        <v>30882</v>
      </c>
      <c r="T11">
        <v>30706</v>
      </c>
      <c r="U11">
        <v>30532</v>
      </c>
      <c r="V11">
        <v>30360</v>
      </c>
      <c r="W11">
        <v>30190</v>
      </c>
      <c r="X11">
        <v>30023</v>
      </c>
      <c r="Y11">
        <v>29857</v>
      </c>
      <c r="Z11">
        <v>29693</v>
      </c>
      <c r="AA11">
        <v>29532</v>
      </c>
      <c r="AB11">
        <v>-49995</v>
      </c>
      <c r="AC11">
        <v>29215</v>
      </c>
      <c r="AD11">
        <v>29060</v>
      </c>
      <c r="AE11">
        <v>28906</v>
      </c>
      <c r="AF11">
        <v>28755</v>
      </c>
      <c r="AG11">
        <v>28606</v>
      </c>
      <c r="AH11">
        <v>28459</v>
      </c>
      <c r="AI11">
        <v>28314</v>
      </c>
      <c r="AJ11">
        <v>28170</v>
      </c>
      <c r="AK11">
        <v>28029</v>
      </c>
      <c r="AL11">
        <v>27890</v>
      </c>
      <c r="AM11">
        <v>27753</v>
      </c>
    </row>
    <row r="12" spans="1:39" ht="12.9" thickTop="1" thickBot="1" x14ac:dyDescent="0.45">
      <c r="A12" s="12" t="s">
        <v>82</v>
      </c>
      <c r="B12" s="12" t="s">
        <v>6</v>
      </c>
      <c r="C12" s="4">
        <f t="shared" ref="C12:AM12" si="0">SUM(B12,C11)</f>
        <v>-235000</v>
      </c>
      <c r="D12" s="4">
        <f t="shared" si="0"/>
        <v>-329248</v>
      </c>
      <c r="E12" s="4">
        <f t="shared" si="0"/>
        <v>-329248</v>
      </c>
      <c r="F12" s="4">
        <f t="shared" si="0"/>
        <v>-325516</v>
      </c>
      <c r="G12" s="4">
        <f t="shared" si="0"/>
        <v>-311939</v>
      </c>
      <c r="H12" s="4">
        <f t="shared" si="0"/>
        <v>-317691</v>
      </c>
      <c r="I12" s="4">
        <f t="shared" si="0"/>
        <v>-304328</v>
      </c>
      <c r="J12" s="4">
        <f t="shared" si="0"/>
        <v>-274227</v>
      </c>
      <c r="K12" s="4">
        <f t="shared" si="0"/>
        <v>-244302</v>
      </c>
      <c r="L12" s="4">
        <f t="shared" si="0"/>
        <v>-214552</v>
      </c>
      <c r="M12" s="4">
        <f t="shared" si="0"/>
        <v>-184974</v>
      </c>
      <c r="N12" s="4">
        <f t="shared" si="0"/>
        <v>-155566</v>
      </c>
      <c r="O12" s="4">
        <f t="shared" si="0"/>
        <v>-126326</v>
      </c>
      <c r="P12" s="4">
        <f t="shared" si="0"/>
        <v>-181394</v>
      </c>
      <c r="Q12" s="4">
        <f t="shared" si="0"/>
        <v>-150153</v>
      </c>
      <c r="R12" s="4">
        <f t="shared" si="0"/>
        <v>-119092</v>
      </c>
      <c r="S12" s="4">
        <f t="shared" si="0"/>
        <v>-88210</v>
      </c>
      <c r="T12" s="4">
        <f t="shared" si="0"/>
        <v>-57504</v>
      </c>
      <c r="U12" s="4">
        <f t="shared" si="0"/>
        <v>-26972</v>
      </c>
      <c r="V12" s="4">
        <f t="shared" si="0"/>
        <v>3388</v>
      </c>
      <c r="W12" s="4">
        <f t="shared" si="0"/>
        <v>33578</v>
      </c>
      <c r="X12" s="4">
        <f t="shared" si="0"/>
        <v>63601</v>
      </c>
      <c r="Y12" s="4">
        <f t="shared" si="0"/>
        <v>93458</v>
      </c>
      <c r="Z12" s="4">
        <f t="shared" si="0"/>
        <v>123151</v>
      </c>
      <c r="AA12" s="4">
        <f t="shared" si="0"/>
        <v>152683</v>
      </c>
      <c r="AB12" s="4">
        <f t="shared" si="0"/>
        <v>102688</v>
      </c>
      <c r="AC12" s="4">
        <f t="shared" si="0"/>
        <v>131903</v>
      </c>
      <c r="AD12" s="4">
        <f t="shared" si="0"/>
        <v>160963</v>
      </c>
      <c r="AE12" s="4">
        <f t="shared" si="0"/>
        <v>189869</v>
      </c>
      <c r="AF12" s="4">
        <f t="shared" si="0"/>
        <v>218624</v>
      </c>
      <c r="AG12" s="4">
        <f t="shared" si="0"/>
        <v>247230</v>
      </c>
      <c r="AH12" s="4">
        <f t="shared" si="0"/>
        <v>275689</v>
      </c>
      <c r="AI12" s="4">
        <f t="shared" si="0"/>
        <v>304003</v>
      </c>
      <c r="AJ12" s="4">
        <f t="shared" si="0"/>
        <v>332173</v>
      </c>
      <c r="AK12" s="4">
        <f t="shared" si="0"/>
        <v>360202</v>
      </c>
      <c r="AL12" s="4">
        <f t="shared" si="0"/>
        <v>388092</v>
      </c>
      <c r="AM12" s="4">
        <f t="shared" si="0"/>
        <v>415845</v>
      </c>
    </row>
    <row r="13" spans="1:39" ht="12.6" thickTop="1" x14ac:dyDescent="0.4">
      <c r="A13" s="5"/>
      <c r="B13" s="5"/>
    </row>
    <row r="14" spans="1:39" outlineLevel="1" x14ac:dyDescent="0.4">
      <c r="A14" s="16" t="s">
        <v>74</v>
      </c>
      <c r="B14" s="13">
        <v>36</v>
      </c>
    </row>
    <row r="15" spans="1:39" outlineLevel="1" x14ac:dyDescent="0.4">
      <c r="A15" s="16" t="s">
        <v>75</v>
      </c>
      <c r="B15" s="13">
        <v>255000</v>
      </c>
    </row>
    <row r="16" spans="1:39" outlineLevel="1" x14ac:dyDescent="0.4">
      <c r="A16" s="16" t="s">
        <v>76</v>
      </c>
      <c r="B16" s="13">
        <v>0</v>
      </c>
    </row>
    <row r="17" spans="1:39" outlineLevel="1" x14ac:dyDescent="0.4">
      <c r="A17" s="16" t="s">
        <v>77</v>
      </c>
      <c r="B17" s="13">
        <v>36938</v>
      </c>
    </row>
    <row r="18" spans="1:39" outlineLevel="1" collapsed="1" x14ac:dyDescent="0.4">
      <c r="A18" s="16" t="s">
        <v>78</v>
      </c>
      <c r="B18" s="13">
        <v>7992</v>
      </c>
    </row>
    <row r="19" spans="1:39" x14ac:dyDescent="0.4">
      <c r="A19" s="7" t="s">
        <v>83</v>
      </c>
      <c r="B19" s="5">
        <v>83.5</v>
      </c>
    </row>
    <row r="20" spans="1:39" ht="12.6" thickBot="1" x14ac:dyDescent="0.45">
      <c r="A20" s="7" t="s">
        <v>81</v>
      </c>
      <c r="B20" s="5"/>
      <c r="C20">
        <v>-235000</v>
      </c>
      <c r="D20">
        <v>-90312</v>
      </c>
      <c r="E20">
        <v>0</v>
      </c>
      <c r="F20">
        <v>3284</v>
      </c>
      <c r="G20">
        <v>11447</v>
      </c>
      <c r="H20">
        <v>-4647</v>
      </c>
      <c r="I20">
        <v>10345</v>
      </c>
      <c r="J20">
        <v>22329</v>
      </c>
      <c r="K20">
        <v>21272</v>
      </c>
      <c r="L20">
        <v>20265</v>
      </c>
      <c r="M20">
        <v>19306</v>
      </c>
      <c r="N20">
        <v>18393</v>
      </c>
      <c r="O20">
        <v>17524</v>
      </c>
      <c r="P20">
        <v>-31625</v>
      </c>
      <c r="Q20">
        <v>17192</v>
      </c>
      <c r="R20">
        <v>16379</v>
      </c>
      <c r="S20">
        <v>15605</v>
      </c>
      <c r="T20">
        <v>14868</v>
      </c>
      <c r="U20">
        <v>14166</v>
      </c>
      <c r="V20">
        <v>13498</v>
      </c>
      <c r="W20">
        <v>12862</v>
      </c>
      <c r="X20">
        <v>12256</v>
      </c>
      <c r="Y20">
        <v>11679</v>
      </c>
      <c r="Z20">
        <v>11130</v>
      </c>
      <c r="AA20">
        <v>10607</v>
      </c>
      <c r="AB20">
        <v>-17207</v>
      </c>
      <c r="AC20">
        <v>9635</v>
      </c>
      <c r="AD20">
        <v>9184</v>
      </c>
      <c r="AE20">
        <v>8754</v>
      </c>
      <c r="AF20">
        <v>8344</v>
      </c>
      <c r="AG20">
        <v>7954</v>
      </c>
      <c r="AH20">
        <v>7583</v>
      </c>
      <c r="AI20">
        <v>7229</v>
      </c>
      <c r="AJ20">
        <v>6892</v>
      </c>
      <c r="AK20">
        <v>6571</v>
      </c>
      <c r="AL20">
        <v>6265</v>
      </c>
      <c r="AM20">
        <v>5974</v>
      </c>
    </row>
    <row r="21" spans="1:39" ht="12.9" thickTop="1" thickBot="1" x14ac:dyDescent="0.45">
      <c r="A21" s="12" t="s">
        <v>82</v>
      </c>
      <c r="B21" s="12" t="s">
        <v>6</v>
      </c>
      <c r="C21" s="4">
        <f t="shared" ref="C21:AM21" si="1">SUM(B21,C20)</f>
        <v>-235000</v>
      </c>
      <c r="D21" s="4">
        <f t="shared" si="1"/>
        <v>-325312</v>
      </c>
      <c r="E21" s="4">
        <f t="shared" si="1"/>
        <v>-325312</v>
      </c>
      <c r="F21" s="4">
        <f t="shared" si="1"/>
        <v>-322028</v>
      </c>
      <c r="G21" s="4">
        <f t="shared" si="1"/>
        <v>-310581</v>
      </c>
      <c r="H21" s="4">
        <f t="shared" si="1"/>
        <v>-315228</v>
      </c>
      <c r="I21" s="4">
        <f t="shared" si="1"/>
        <v>-304883</v>
      </c>
      <c r="J21" s="4">
        <f t="shared" si="1"/>
        <v>-282554</v>
      </c>
      <c r="K21" s="4">
        <f t="shared" si="1"/>
        <v>-261282</v>
      </c>
      <c r="L21" s="4">
        <f t="shared" si="1"/>
        <v>-241017</v>
      </c>
      <c r="M21" s="4">
        <f t="shared" si="1"/>
        <v>-221711</v>
      </c>
      <c r="N21" s="4">
        <f t="shared" si="1"/>
        <v>-203318</v>
      </c>
      <c r="O21" s="4">
        <f t="shared" si="1"/>
        <v>-185794</v>
      </c>
      <c r="P21" s="4">
        <f t="shared" si="1"/>
        <v>-217419</v>
      </c>
      <c r="Q21" s="4">
        <f t="shared" si="1"/>
        <v>-200227</v>
      </c>
      <c r="R21" s="4">
        <f t="shared" si="1"/>
        <v>-183848</v>
      </c>
      <c r="S21" s="4">
        <f t="shared" si="1"/>
        <v>-168243</v>
      </c>
      <c r="T21" s="4">
        <f t="shared" si="1"/>
        <v>-153375</v>
      </c>
      <c r="U21" s="4">
        <f t="shared" si="1"/>
        <v>-139209</v>
      </c>
      <c r="V21" s="4">
        <f t="shared" si="1"/>
        <v>-125711</v>
      </c>
      <c r="W21" s="4">
        <f t="shared" si="1"/>
        <v>-112849</v>
      </c>
      <c r="X21" s="4">
        <f t="shared" si="1"/>
        <v>-100593</v>
      </c>
      <c r="Y21" s="4">
        <f t="shared" si="1"/>
        <v>-88914</v>
      </c>
      <c r="Z21" s="4">
        <f t="shared" si="1"/>
        <v>-77784</v>
      </c>
      <c r="AA21" s="4">
        <f t="shared" si="1"/>
        <v>-67177</v>
      </c>
      <c r="AB21" s="4">
        <f t="shared" si="1"/>
        <v>-84384</v>
      </c>
      <c r="AC21" s="4">
        <f t="shared" si="1"/>
        <v>-74749</v>
      </c>
      <c r="AD21" s="4">
        <f t="shared" si="1"/>
        <v>-65565</v>
      </c>
      <c r="AE21" s="4">
        <f t="shared" si="1"/>
        <v>-56811</v>
      </c>
      <c r="AF21" s="4">
        <f t="shared" si="1"/>
        <v>-48467</v>
      </c>
      <c r="AG21" s="4">
        <f t="shared" si="1"/>
        <v>-40513</v>
      </c>
      <c r="AH21" s="4">
        <f t="shared" si="1"/>
        <v>-32930</v>
      </c>
      <c r="AI21" s="4">
        <f t="shared" si="1"/>
        <v>-25701</v>
      </c>
      <c r="AJ21" s="4">
        <f t="shared" si="1"/>
        <v>-18809</v>
      </c>
      <c r="AK21" s="4">
        <f t="shared" si="1"/>
        <v>-12238</v>
      </c>
      <c r="AL21" s="4">
        <f t="shared" si="1"/>
        <v>-5973</v>
      </c>
      <c r="AM21" s="4">
        <f t="shared" si="1"/>
        <v>1</v>
      </c>
    </row>
    <row r="22" spans="1:39" ht="12.6" thickTop="1" x14ac:dyDescent="0.4">
      <c r="A22" s="5"/>
      <c r="B22" s="5"/>
    </row>
    <row r="23" spans="1:39" outlineLevel="1" x14ac:dyDescent="0.4">
      <c r="A23" s="16" t="s">
        <v>75</v>
      </c>
      <c r="B23" s="13">
        <v>255000</v>
      </c>
    </row>
    <row r="24" spans="1:39" outlineLevel="1" x14ac:dyDescent="0.4">
      <c r="A24" s="16" t="s">
        <v>76</v>
      </c>
      <c r="B24" s="13">
        <v>0</v>
      </c>
    </row>
    <row r="25" spans="1:39" outlineLevel="1" x14ac:dyDescent="0.4">
      <c r="A25" s="16" t="s">
        <v>77</v>
      </c>
      <c r="B25" s="13">
        <v>36938</v>
      </c>
    </row>
    <row r="26" spans="1:39" outlineLevel="1" collapsed="1" x14ac:dyDescent="0.4">
      <c r="A26" s="16" t="s">
        <v>78</v>
      </c>
      <c r="B26" s="13">
        <v>7992</v>
      </c>
    </row>
    <row r="27" spans="1:39" x14ac:dyDescent="0.4">
      <c r="A27" s="7" t="s">
        <v>84</v>
      </c>
      <c r="B27" s="5">
        <v>18</v>
      </c>
    </row>
    <row r="28" spans="1:39" ht="12.6" thickBot="1" x14ac:dyDescent="0.45">
      <c r="A28" s="7" t="s">
        <v>85</v>
      </c>
      <c r="B28" s="5"/>
      <c r="C28">
        <v>-235000</v>
      </c>
      <c r="D28">
        <v>-95000</v>
      </c>
      <c r="E28">
        <v>0</v>
      </c>
      <c r="F28">
        <v>3822</v>
      </c>
      <c r="G28">
        <v>14015</v>
      </c>
      <c r="H28">
        <v>-5985</v>
      </c>
      <c r="I28">
        <v>14015</v>
      </c>
      <c r="J28">
        <v>31821.75390625</v>
      </c>
      <c r="K28">
        <v>31887.72265625</v>
      </c>
      <c r="L28">
        <v>31954.931640625</v>
      </c>
      <c r="M28">
        <v>32023.400390625</v>
      </c>
      <c r="N28">
        <v>32093.154296875</v>
      </c>
      <c r="O28">
        <v>32164.216796875</v>
      </c>
      <c r="P28">
        <v>-61058.38671875</v>
      </c>
      <c r="Q28">
        <v>34915.37109375</v>
      </c>
      <c r="R28">
        <v>34990.51171875</v>
      </c>
      <c r="S28">
        <v>35067.0625</v>
      </c>
      <c r="T28">
        <v>35145.046875</v>
      </c>
      <c r="U28">
        <v>35224.5</v>
      </c>
      <c r="V28">
        <v>35305.44140625</v>
      </c>
      <c r="W28">
        <v>35387.90234375</v>
      </c>
      <c r="X28">
        <v>35471.9140625</v>
      </c>
      <c r="Y28">
        <v>35557.5</v>
      </c>
      <c r="Z28">
        <v>35644.69140625</v>
      </c>
      <c r="AA28">
        <v>35733.5234375</v>
      </c>
      <c r="AB28">
        <v>-60975.98046875</v>
      </c>
      <c r="AC28">
        <v>35916.21484375</v>
      </c>
      <c r="AD28">
        <v>36010.13671875</v>
      </c>
      <c r="AE28">
        <v>36105.828125</v>
      </c>
      <c r="AF28">
        <v>36203.3125</v>
      </c>
      <c r="AG28">
        <v>36302.625</v>
      </c>
      <c r="AH28">
        <v>36403.8046875</v>
      </c>
      <c r="AI28">
        <v>36506.87890625</v>
      </c>
      <c r="AJ28">
        <v>36611.890625</v>
      </c>
      <c r="AK28">
        <v>36718.875</v>
      </c>
      <c r="AL28">
        <v>36827.8671875</v>
      </c>
      <c r="AM28">
        <v>36938.90234375</v>
      </c>
    </row>
    <row r="29" spans="1:39" ht="12.9" thickTop="1" thickBot="1" x14ac:dyDescent="0.45">
      <c r="A29" s="12" t="s">
        <v>82</v>
      </c>
      <c r="B29" s="12" t="s">
        <v>6</v>
      </c>
      <c r="C29" s="4">
        <f t="shared" ref="C29:AM29" si="2">SUM(B29,C28)</f>
        <v>-235000</v>
      </c>
      <c r="D29" s="4">
        <f t="shared" si="2"/>
        <v>-330000</v>
      </c>
      <c r="E29" s="4">
        <f t="shared" si="2"/>
        <v>-330000</v>
      </c>
      <c r="F29" s="4">
        <f t="shared" si="2"/>
        <v>-326178</v>
      </c>
      <c r="G29" s="4">
        <f t="shared" si="2"/>
        <v>-312163</v>
      </c>
      <c r="H29" s="4">
        <f t="shared" si="2"/>
        <v>-318148</v>
      </c>
      <c r="I29" s="4">
        <f t="shared" si="2"/>
        <v>-304133</v>
      </c>
      <c r="J29" s="4">
        <f t="shared" si="2"/>
        <v>-272311.24609375</v>
      </c>
      <c r="K29" s="4">
        <f t="shared" si="2"/>
        <v>-240423.5234375</v>
      </c>
      <c r="L29" s="4">
        <f t="shared" si="2"/>
        <v>-208468.591796875</v>
      </c>
      <c r="M29" s="4">
        <f t="shared" si="2"/>
        <v>-176445.19140625</v>
      </c>
      <c r="N29" s="4">
        <f t="shared" si="2"/>
        <v>-144352.037109375</v>
      </c>
      <c r="O29" s="4">
        <f t="shared" si="2"/>
        <v>-112187.8203125</v>
      </c>
      <c r="P29" s="4">
        <f t="shared" si="2"/>
        <v>-173246.20703125</v>
      </c>
      <c r="Q29" s="4">
        <f t="shared" si="2"/>
        <v>-138330.8359375</v>
      </c>
      <c r="R29" s="4">
        <f t="shared" si="2"/>
        <v>-103340.32421875</v>
      </c>
      <c r="S29" s="4">
        <f t="shared" si="2"/>
        <v>-68273.26171875</v>
      </c>
      <c r="T29" s="4">
        <f t="shared" si="2"/>
        <v>-33128.21484375</v>
      </c>
      <c r="U29" s="4">
        <f t="shared" si="2"/>
        <v>2096.28515625</v>
      </c>
      <c r="V29" s="4">
        <f t="shared" si="2"/>
        <v>37401.7265625</v>
      </c>
      <c r="W29" s="4">
        <f t="shared" si="2"/>
        <v>72789.62890625</v>
      </c>
      <c r="X29" s="4">
        <f t="shared" si="2"/>
        <v>108261.54296875</v>
      </c>
      <c r="Y29" s="4">
        <f t="shared" si="2"/>
        <v>143819.04296875</v>
      </c>
      <c r="Z29" s="4">
        <f t="shared" si="2"/>
        <v>179463.734375</v>
      </c>
      <c r="AA29" s="4">
        <f t="shared" si="2"/>
        <v>215197.2578125</v>
      </c>
      <c r="AB29" s="4">
        <f t="shared" si="2"/>
        <v>154221.27734375</v>
      </c>
      <c r="AC29" s="4">
        <f t="shared" si="2"/>
        <v>190137.4921875</v>
      </c>
      <c r="AD29" s="4">
        <f t="shared" si="2"/>
        <v>226147.62890625</v>
      </c>
      <c r="AE29" s="4">
        <f t="shared" si="2"/>
        <v>262253.45703125</v>
      </c>
      <c r="AF29" s="4">
        <f t="shared" si="2"/>
        <v>298456.76953125</v>
      </c>
      <c r="AG29" s="4">
        <f t="shared" si="2"/>
        <v>334759.39453125</v>
      </c>
      <c r="AH29" s="4">
        <f t="shared" si="2"/>
        <v>371163.19921875</v>
      </c>
      <c r="AI29" s="4">
        <f t="shared" si="2"/>
        <v>407670.078125</v>
      </c>
      <c r="AJ29" s="4">
        <f t="shared" si="2"/>
        <v>444281.96875</v>
      </c>
      <c r="AK29" s="4">
        <f t="shared" si="2"/>
        <v>481000.84375</v>
      </c>
      <c r="AL29" s="4">
        <f t="shared" si="2"/>
        <v>517828.7109375</v>
      </c>
      <c r="AM29" s="4">
        <f t="shared" si="2"/>
        <v>554767.61328125</v>
      </c>
    </row>
  </sheetData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Benefits</vt:lpstr>
      <vt:lpstr>Costs</vt:lpstr>
      <vt:lpstr>ROI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Jones</cp:lastModifiedBy>
  <dcterms:created xsi:type="dcterms:W3CDTF">2019-04-16T11:24:32Z</dcterms:created>
  <dcterms:modified xsi:type="dcterms:W3CDTF">2019-04-16T14:56:59Z</dcterms:modified>
  <cp:category/>
  <cp:contentStatus/>
</cp:coreProperties>
</file>