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engopalftf/Documents/Free the Facts/Reform Competition Materials/PKD 2021/"/>
    </mc:Choice>
  </mc:AlternateContent>
  <xr:revisionPtr revIDLastSave="0" documentId="13_ncr:1_{9E4B33D7-7AA5-FF4D-AA3F-3E2DBE2DD1F8}" xr6:coauthVersionLast="46" xr6:coauthVersionMax="46" xr10:uidLastSave="{00000000-0000-0000-0000-000000000000}"/>
  <bookViews>
    <workbookView xWindow="0" yWindow="500" windowWidth="25600" windowHeight="14860" tabRatio="846" xr2:uid="{00000000-000D-0000-FFFF-FFFF00000000}"/>
  </bookViews>
  <sheets>
    <sheet name="Social Security Calculator" sheetId="4" r:id="rId1"/>
    <sheet name="Revenue Changes" sheetId="17" state="hidden" r:id="rId2"/>
    <sheet name="Benefit Changes" sheetId="18" state="hidden" r:id="rId3"/>
    <sheet name="Dynamic Calculations" sheetId="10" state="hidden" r:id="rId4"/>
    <sheet name="Graph 1 - Trust Fund Health" sheetId="6" state="hidden" r:id="rId5"/>
    <sheet name="Graph 2 - Fund Inlays &amp; Outlays" sheetId="9" state="hidden" r:id="rId6"/>
    <sheet name="Graph 3 - SS as % of GDP" sheetId="20" state="hidden" r:id="rId7"/>
    <sheet name="36 Policy Options" sheetId="11" state="hidden" r:id="rId8"/>
    <sheet name="Selected Economic Variables" sheetId="5" state="hidden" r:id="rId9"/>
    <sheet name="Table VI.G8 - OASDI Fund Balanc" sheetId="2" state="hidden" r:id="rId10"/>
    <sheet name="Table IV.B1 - Annual OASDI Cost" sheetId="7" state="hidden" r:id="rId11"/>
    <sheet name="36 Policy Options %GDP Per Year" sheetId="13" state="hidden" r:id="rId12"/>
    <sheet name="36 Options - Outlays in $" sheetId="15" state="hidden" r:id="rId13"/>
    <sheet name="36 Options - Revenues in $" sheetId="14" state="hidden" r:id="rId14"/>
    <sheet name="36 Options - Combined in $" sheetId="16" state="hidden" r:id="rId1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5" i="4" l="1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54" i="4"/>
  <c r="N119" i="4"/>
  <c r="N120" i="4"/>
  <c r="N121" i="4"/>
  <c r="N122" i="4"/>
  <c r="N123" i="4"/>
  <c r="N124" i="4"/>
  <c r="N125" i="4"/>
  <c r="N126" i="4"/>
  <c r="N127" i="4"/>
  <c r="N128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54" i="4"/>
  <c r="AN83" i="18" l="1"/>
  <c r="AM83" i="18"/>
  <c r="AL83" i="18"/>
  <c r="AK83" i="18"/>
  <c r="AJ83" i="18"/>
  <c r="AI83" i="18"/>
  <c r="AH83" i="18"/>
  <c r="AG83" i="18"/>
  <c r="AF83" i="18"/>
  <c r="AE83" i="18"/>
  <c r="AD83" i="18"/>
  <c r="AC83" i="18"/>
  <c r="AB83" i="18"/>
  <c r="AA83" i="18"/>
  <c r="Z83" i="18"/>
  <c r="Y83" i="18"/>
  <c r="X83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H83" i="18"/>
  <c r="G83" i="18"/>
  <c r="F83" i="18"/>
  <c r="E83" i="18"/>
  <c r="AN82" i="18"/>
  <c r="AM82" i="18"/>
  <c r="AL82" i="18"/>
  <c r="AK82" i="18"/>
  <c r="AJ82" i="18"/>
  <c r="AI82" i="18"/>
  <c r="AH82" i="18"/>
  <c r="AG82" i="18"/>
  <c r="AF82" i="18"/>
  <c r="AE82" i="18"/>
  <c r="AD82" i="18"/>
  <c r="AC82" i="18"/>
  <c r="AB82" i="18"/>
  <c r="AA82" i="18"/>
  <c r="Z82" i="18"/>
  <c r="Y82" i="18"/>
  <c r="X82" i="18"/>
  <c r="W82" i="18"/>
  <c r="V82" i="18"/>
  <c r="U82" i="18"/>
  <c r="T82" i="18"/>
  <c r="S82" i="18"/>
  <c r="R82" i="18"/>
  <c r="Q82" i="18"/>
  <c r="P82" i="18"/>
  <c r="O82" i="18"/>
  <c r="N82" i="18"/>
  <c r="M82" i="18"/>
  <c r="L82" i="18"/>
  <c r="K82" i="18"/>
  <c r="J82" i="18"/>
  <c r="I82" i="18"/>
  <c r="H82" i="18"/>
  <c r="G82" i="18"/>
  <c r="F82" i="18"/>
  <c r="E82" i="18"/>
  <c r="AN81" i="18"/>
  <c r="AM81" i="18"/>
  <c r="AL81" i="18"/>
  <c r="AK81" i="18"/>
  <c r="AJ81" i="18"/>
  <c r="AI81" i="18"/>
  <c r="AH81" i="18"/>
  <c r="AG81" i="18"/>
  <c r="AF81" i="18"/>
  <c r="AE81" i="18"/>
  <c r="AD81" i="18"/>
  <c r="AC81" i="18"/>
  <c r="AB81" i="18"/>
  <c r="AA81" i="18"/>
  <c r="Z81" i="18"/>
  <c r="Y81" i="18"/>
  <c r="X81" i="18"/>
  <c r="W81" i="18"/>
  <c r="V81" i="18"/>
  <c r="U81" i="18"/>
  <c r="T81" i="18"/>
  <c r="S81" i="18"/>
  <c r="R81" i="18"/>
  <c r="Q81" i="18"/>
  <c r="P81" i="18"/>
  <c r="O81" i="18"/>
  <c r="N81" i="18"/>
  <c r="M81" i="18"/>
  <c r="L81" i="18"/>
  <c r="K81" i="18"/>
  <c r="J81" i="18"/>
  <c r="I81" i="18"/>
  <c r="H81" i="18"/>
  <c r="G81" i="18"/>
  <c r="F81" i="18"/>
  <c r="E81" i="18"/>
  <c r="AN80" i="18"/>
  <c r="AM80" i="18"/>
  <c r="AL80" i="18"/>
  <c r="AK80" i="18"/>
  <c r="AJ80" i="18"/>
  <c r="AI80" i="18"/>
  <c r="AH80" i="18"/>
  <c r="AG80" i="18"/>
  <c r="AF80" i="18"/>
  <c r="AE80" i="18"/>
  <c r="AD80" i="18"/>
  <c r="AC80" i="18"/>
  <c r="AB80" i="18"/>
  <c r="AA80" i="18"/>
  <c r="Z80" i="18"/>
  <c r="Y80" i="18"/>
  <c r="X80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H80" i="18"/>
  <c r="G80" i="18"/>
  <c r="F80" i="18"/>
  <c r="E80" i="18"/>
  <c r="AN79" i="18"/>
  <c r="AM79" i="18"/>
  <c r="AL79" i="18"/>
  <c r="AK79" i="18"/>
  <c r="AJ79" i="18"/>
  <c r="AI79" i="18"/>
  <c r="AH79" i="18"/>
  <c r="AG79" i="18"/>
  <c r="AF79" i="18"/>
  <c r="AE79" i="18"/>
  <c r="AD79" i="18"/>
  <c r="AC79" i="18"/>
  <c r="AB79" i="18"/>
  <c r="AA79" i="18"/>
  <c r="Z79" i="18"/>
  <c r="Y79" i="18"/>
  <c r="X79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H79" i="18"/>
  <c r="G79" i="18"/>
  <c r="F79" i="18"/>
  <c r="E79" i="18"/>
  <c r="AN78" i="18"/>
  <c r="AM78" i="18"/>
  <c r="AL78" i="18"/>
  <c r="AK78" i="18"/>
  <c r="AJ78" i="18"/>
  <c r="AI78" i="18"/>
  <c r="AH78" i="18"/>
  <c r="AG78" i="18"/>
  <c r="AF78" i="18"/>
  <c r="AE78" i="18"/>
  <c r="AD78" i="18"/>
  <c r="AC78" i="18"/>
  <c r="AB78" i="18"/>
  <c r="AA78" i="18"/>
  <c r="Z78" i="18"/>
  <c r="Y78" i="18"/>
  <c r="X78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H78" i="18"/>
  <c r="G78" i="18"/>
  <c r="F78" i="18"/>
  <c r="E78" i="18"/>
  <c r="AN77" i="18"/>
  <c r="AM77" i="18"/>
  <c r="AL77" i="18"/>
  <c r="AK77" i="18"/>
  <c r="AJ77" i="18"/>
  <c r="AI77" i="18"/>
  <c r="AH77" i="18"/>
  <c r="AG77" i="18"/>
  <c r="AF77" i="18"/>
  <c r="AE77" i="18"/>
  <c r="AD77" i="18"/>
  <c r="AC77" i="18"/>
  <c r="AB77" i="18"/>
  <c r="AA77" i="18"/>
  <c r="Z77" i="18"/>
  <c r="Y77" i="18"/>
  <c r="X77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H77" i="18"/>
  <c r="G77" i="18"/>
  <c r="F77" i="18"/>
  <c r="E77" i="18"/>
  <c r="E89" i="5"/>
  <c r="AN76" i="18"/>
  <c r="AM76" i="18"/>
  <c r="AL76" i="18"/>
  <c r="AK76" i="18"/>
  <c r="AJ76" i="18"/>
  <c r="AI76" i="18"/>
  <c r="AH76" i="18"/>
  <c r="AG76" i="18"/>
  <c r="AF76" i="18"/>
  <c r="AE76" i="18"/>
  <c r="AD76" i="18"/>
  <c r="AC76" i="18"/>
  <c r="AB76" i="18"/>
  <c r="AA76" i="18"/>
  <c r="Z76" i="18"/>
  <c r="Y76" i="18"/>
  <c r="X76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H76" i="18"/>
  <c r="G76" i="18"/>
  <c r="F76" i="18"/>
  <c r="E76" i="18"/>
  <c r="AN75" i="18"/>
  <c r="AM75" i="18"/>
  <c r="AL75" i="18"/>
  <c r="AK75" i="18"/>
  <c r="AJ75" i="18"/>
  <c r="AI75" i="18"/>
  <c r="AH75" i="18"/>
  <c r="AG75" i="18"/>
  <c r="AF75" i="18"/>
  <c r="AE75" i="18"/>
  <c r="AD75" i="18"/>
  <c r="AC75" i="18"/>
  <c r="AB75" i="18"/>
  <c r="AA75" i="18"/>
  <c r="Z75" i="18"/>
  <c r="Y75" i="18"/>
  <c r="X75" i="18"/>
  <c r="W75" i="18"/>
  <c r="V75" i="18"/>
  <c r="U75" i="18"/>
  <c r="T75" i="18"/>
  <c r="S75" i="18"/>
  <c r="R75" i="18"/>
  <c r="Q75" i="18"/>
  <c r="P75" i="18"/>
  <c r="O75" i="18"/>
  <c r="N75" i="18"/>
  <c r="M75" i="18"/>
  <c r="L75" i="18"/>
  <c r="K75" i="18"/>
  <c r="J75" i="18"/>
  <c r="I75" i="18"/>
  <c r="H75" i="18"/>
  <c r="G75" i="18"/>
  <c r="F75" i="18"/>
  <c r="E75" i="18"/>
  <c r="AN74" i="18"/>
  <c r="AM74" i="18"/>
  <c r="AL74" i="18"/>
  <c r="AK74" i="18"/>
  <c r="AJ74" i="18"/>
  <c r="AI74" i="18"/>
  <c r="AH74" i="18"/>
  <c r="AG74" i="18"/>
  <c r="AF74" i="18"/>
  <c r="AE74" i="18"/>
  <c r="AD74" i="18"/>
  <c r="AC74" i="18"/>
  <c r="AB74" i="18"/>
  <c r="AA74" i="18"/>
  <c r="Z74" i="18"/>
  <c r="Y74" i="18"/>
  <c r="X74" i="18"/>
  <c r="W74" i="18"/>
  <c r="V74" i="18"/>
  <c r="U74" i="18"/>
  <c r="T74" i="18"/>
  <c r="S74" i="18"/>
  <c r="R74" i="18"/>
  <c r="Q74" i="18"/>
  <c r="P74" i="18"/>
  <c r="O74" i="18"/>
  <c r="N74" i="18"/>
  <c r="M74" i="18"/>
  <c r="L74" i="18"/>
  <c r="K74" i="18"/>
  <c r="J74" i="18"/>
  <c r="I74" i="18"/>
  <c r="H74" i="18"/>
  <c r="G74" i="18"/>
  <c r="F74" i="18"/>
  <c r="E74" i="18"/>
  <c r="AN73" i="18"/>
  <c r="AM73" i="18"/>
  <c r="AL73" i="18"/>
  <c r="AK73" i="18"/>
  <c r="AJ73" i="18"/>
  <c r="AI73" i="18"/>
  <c r="AH73" i="18"/>
  <c r="AG73" i="18"/>
  <c r="AF73" i="18"/>
  <c r="AE73" i="18"/>
  <c r="AD73" i="18"/>
  <c r="AC73" i="18"/>
  <c r="AB73" i="18"/>
  <c r="AA73" i="18"/>
  <c r="Z73" i="18"/>
  <c r="Y73" i="18"/>
  <c r="X73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H73" i="18"/>
  <c r="G73" i="18"/>
  <c r="F73" i="18"/>
  <c r="E73" i="18"/>
  <c r="AN72" i="18"/>
  <c r="AM72" i="18"/>
  <c r="AL72" i="18"/>
  <c r="AK72" i="18"/>
  <c r="AJ72" i="18"/>
  <c r="AI72" i="18"/>
  <c r="AH72" i="18"/>
  <c r="AG72" i="18"/>
  <c r="AF72" i="18"/>
  <c r="AE72" i="18"/>
  <c r="AD72" i="18"/>
  <c r="AC72" i="18"/>
  <c r="AB72" i="18"/>
  <c r="AA72" i="18"/>
  <c r="Z72" i="18"/>
  <c r="Y72" i="18"/>
  <c r="X72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AN71" i="18"/>
  <c r="AM71" i="18"/>
  <c r="AL71" i="18"/>
  <c r="AK71" i="18"/>
  <c r="AJ71" i="18"/>
  <c r="AI71" i="18"/>
  <c r="AH71" i="18"/>
  <c r="AG71" i="18"/>
  <c r="AF71" i="18"/>
  <c r="AE71" i="18"/>
  <c r="AD71" i="18"/>
  <c r="AC71" i="18"/>
  <c r="AB71" i="18"/>
  <c r="AA71" i="18"/>
  <c r="Z71" i="18"/>
  <c r="Y71" i="18"/>
  <c r="X71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H71" i="18"/>
  <c r="G71" i="18"/>
  <c r="F71" i="18"/>
  <c r="E71" i="18"/>
  <c r="AN70" i="18"/>
  <c r="AM70" i="18"/>
  <c r="AL70" i="18"/>
  <c r="AK70" i="18"/>
  <c r="AJ70" i="18"/>
  <c r="AI70" i="18"/>
  <c r="AH70" i="18"/>
  <c r="AG70" i="18"/>
  <c r="AF70" i="18"/>
  <c r="AE70" i="18"/>
  <c r="AD70" i="18"/>
  <c r="AC70" i="18"/>
  <c r="AB70" i="18"/>
  <c r="AA70" i="18"/>
  <c r="Z70" i="18"/>
  <c r="Y70" i="18"/>
  <c r="X70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H70" i="18"/>
  <c r="G70" i="18"/>
  <c r="F70" i="18"/>
  <c r="E70" i="18"/>
  <c r="AN69" i="18"/>
  <c r="AM69" i="18"/>
  <c r="AL69" i="18"/>
  <c r="AK69" i="18"/>
  <c r="AJ69" i="18"/>
  <c r="AI69" i="18"/>
  <c r="AH69" i="18"/>
  <c r="AG69" i="18"/>
  <c r="AF69" i="18"/>
  <c r="AE69" i="18"/>
  <c r="AD69" i="18"/>
  <c r="AC69" i="18"/>
  <c r="AB69" i="18"/>
  <c r="AA69" i="18"/>
  <c r="Z69" i="18"/>
  <c r="Y69" i="18"/>
  <c r="X69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I69" i="18"/>
  <c r="H69" i="18"/>
  <c r="G69" i="18"/>
  <c r="F69" i="18"/>
  <c r="E69" i="18"/>
  <c r="AN68" i="18"/>
  <c r="AM68" i="18"/>
  <c r="AL68" i="18"/>
  <c r="AK68" i="18"/>
  <c r="AJ68" i="18"/>
  <c r="AI68" i="18"/>
  <c r="AH68" i="18"/>
  <c r="AG68" i="18"/>
  <c r="AF68" i="18"/>
  <c r="AE68" i="18"/>
  <c r="AD68" i="18"/>
  <c r="AC68" i="18"/>
  <c r="AB68" i="18"/>
  <c r="AA68" i="18"/>
  <c r="Z68" i="18"/>
  <c r="Y68" i="18"/>
  <c r="X68" i="18"/>
  <c r="W68" i="18"/>
  <c r="V68" i="18"/>
  <c r="U68" i="18"/>
  <c r="T68" i="18"/>
  <c r="S68" i="18"/>
  <c r="R68" i="18"/>
  <c r="Q68" i="18"/>
  <c r="P68" i="18"/>
  <c r="O68" i="18"/>
  <c r="N68" i="18"/>
  <c r="M68" i="18"/>
  <c r="L68" i="18"/>
  <c r="K68" i="18"/>
  <c r="J68" i="18"/>
  <c r="I68" i="18"/>
  <c r="H68" i="18"/>
  <c r="G68" i="18"/>
  <c r="F68" i="18"/>
  <c r="E68" i="18"/>
  <c r="AN67" i="18"/>
  <c r="AM67" i="18"/>
  <c r="AL67" i="18"/>
  <c r="AK67" i="18"/>
  <c r="AJ67" i="18"/>
  <c r="AI67" i="18"/>
  <c r="AH67" i="18"/>
  <c r="AG67" i="18"/>
  <c r="AF67" i="18"/>
  <c r="AE67" i="18"/>
  <c r="AD67" i="18"/>
  <c r="AC67" i="18"/>
  <c r="AB67" i="18"/>
  <c r="AA67" i="18"/>
  <c r="Z67" i="18"/>
  <c r="Y67" i="18"/>
  <c r="X67" i="18"/>
  <c r="W67" i="18"/>
  <c r="V67" i="18"/>
  <c r="U67" i="18"/>
  <c r="T67" i="18"/>
  <c r="S67" i="18"/>
  <c r="R67" i="18"/>
  <c r="Q67" i="18"/>
  <c r="P67" i="18"/>
  <c r="O67" i="18"/>
  <c r="N67" i="18"/>
  <c r="M67" i="18"/>
  <c r="L67" i="18"/>
  <c r="K67" i="18"/>
  <c r="J67" i="18"/>
  <c r="I67" i="18"/>
  <c r="H67" i="18"/>
  <c r="G67" i="18"/>
  <c r="F67" i="18"/>
  <c r="E67" i="18"/>
  <c r="AN66" i="18"/>
  <c r="AM66" i="18"/>
  <c r="AL66" i="18"/>
  <c r="AK66" i="18"/>
  <c r="AJ66" i="18"/>
  <c r="AI66" i="18"/>
  <c r="AH66" i="18"/>
  <c r="AG66" i="18"/>
  <c r="AF66" i="18"/>
  <c r="AE66" i="18"/>
  <c r="AD66" i="18"/>
  <c r="AC66" i="18"/>
  <c r="AB66" i="18"/>
  <c r="AA66" i="18"/>
  <c r="Z66" i="18"/>
  <c r="Y66" i="18"/>
  <c r="X66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H66" i="18"/>
  <c r="G66" i="18"/>
  <c r="F66" i="18"/>
  <c r="E66" i="18"/>
  <c r="AN65" i="18"/>
  <c r="AM65" i="18"/>
  <c r="AL65" i="18"/>
  <c r="AK65" i="18"/>
  <c r="AJ65" i="18"/>
  <c r="AI65" i="18"/>
  <c r="AH65" i="18"/>
  <c r="AG65" i="18"/>
  <c r="AF65" i="18"/>
  <c r="AE65" i="18"/>
  <c r="AD65" i="18"/>
  <c r="AC65" i="18"/>
  <c r="AB65" i="18"/>
  <c r="AA65" i="18"/>
  <c r="Z65" i="18"/>
  <c r="Y65" i="18"/>
  <c r="X65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H65" i="18"/>
  <c r="G65" i="18"/>
  <c r="F65" i="18"/>
  <c r="E65" i="18"/>
  <c r="AN64" i="18"/>
  <c r="AM64" i="18"/>
  <c r="AL64" i="18"/>
  <c r="AK64" i="18"/>
  <c r="AJ64" i="18"/>
  <c r="AI64" i="18"/>
  <c r="AH64" i="18"/>
  <c r="AG64" i="18"/>
  <c r="AF64" i="18"/>
  <c r="AE64" i="18"/>
  <c r="AD64" i="18"/>
  <c r="AC64" i="18"/>
  <c r="AB64" i="18"/>
  <c r="AA64" i="18"/>
  <c r="Z64" i="18"/>
  <c r="Y64" i="18"/>
  <c r="X64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H64" i="18"/>
  <c r="G64" i="18"/>
  <c r="F64" i="18"/>
  <c r="E64" i="18"/>
  <c r="AN63" i="18"/>
  <c r="AM63" i="18"/>
  <c r="AL63" i="18"/>
  <c r="AK63" i="18"/>
  <c r="AJ63" i="18"/>
  <c r="AI63" i="18"/>
  <c r="AH63" i="18"/>
  <c r="AG63" i="18"/>
  <c r="AF63" i="18"/>
  <c r="AE63" i="18"/>
  <c r="AD63" i="18"/>
  <c r="AC63" i="18"/>
  <c r="AB63" i="18"/>
  <c r="AA63" i="18"/>
  <c r="Z63" i="18"/>
  <c r="Y63" i="18"/>
  <c r="X63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I63" i="18"/>
  <c r="H63" i="18"/>
  <c r="G63" i="18"/>
  <c r="F63" i="18"/>
  <c r="E63" i="18"/>
  <c r="AN62" i="18"/>
  <c r="AM62" i="18"/>
  <c r="AL62" i="18"/>
  <c r="AK62" i="18"/>
  <c r="AJ62" i="18"/>
  <c r="AI62" i="18"/>
  <c r="AH62" i="18"/>
  <c r="AG62" i="18"/>
  <c r="AF62" i="18"/>
  <c r="AE62" i="18"/>
  <c r="AD62" i="18"/>
  <c r="AC62" i="18"/>
  <c r="AB62" i="18"/>
  <c r="AA62" i="18"/>
  <c r="Z62" i="18"/>
  <c r="Y62" i="18"/>
  <c r="X62" i="18"/>
  <c r="W62" i="18"/>
  <c r="V62" i="18"/>
  <c r="U62" i="18"/>
  <c r="T62" i="18"/>
  <c r="S62" i="18"/>
  <c r="R62" i="18"/>
  <c r="Q62" i="18"/>
  <c r="P62" i="18"/>
  <c r="O62" i="18"/>
  <c r="N62" i="18"/>
  <c r="M62" i="18"/>
  <c r="L62" i="18"/>
  <c r="K62" i="18"/>
  <c r="J62" i="18"/>
  <c r="I62" i="18"/>
  <c r="H62" i="18"/>
  <c r="G62" i="18"/>
  <c r="F62" i="18"/>
  <c r="E62" i="18"/>
  <c r="AN61" i="18"/>
  <c r="AM61" i="18"/>
  <c r="AL61" i="18"/>
  <c r="AK61" i="18"/>
  <c r="AJ61" i="18"/>
  <c r="AI61" i="18"/>
  <c r="AH61" i="18"/>
  <c r="AG61" i="18"/>
  <c r="AF61" i="18"/>
  <c r="AE61" i="18"/>
  <c r="AD61" i="18"/>
  <c r="AC61" i="18"/>
  <c r="AB61" i="18"/>
  <c r="AA61" i="18"/>
  <c r="Z61" i="18"/>
  <c r="Y61" i="18"/>
  <c r="X61" i="18"/>
  <c r="W61" i="18"/>
  <c r="V61" i="18"/>
  <c r="U61" i="18"/>
  <c r="T61" i="18"/>
  <c r="S61" i="18"/>
  <c r="R61" i="18"/>
  <c r="Q61" i="18"/>
  <c r="P61" i="18"/>
  <c r="O61" i="18"/>
  <c r="N61" i="18"/>
  <c r="M61" i="18"/>
  <c r="L61" i="18"/>
  <c r="K61" i="18"/>
  <c r="J61" i="18"/>
  <c r="I61" i="18"/>
  <c r="H61" i="18"/>
  <c r="G61" i="18"/>
  <c r="F61" i="18"/>
  <c r="E61" i="18"/>
  <c r="AN60" i="18"/>
  <c r="AM60" i="18"/>
  <c r="AL60" i="18"/>
  <c r="AK60" i="18"/>
  <c r="AJ60" i="18"/>
  <c r="AI60" i="18"/>
  <c r="AH60" i="18"/>
  <c r="AG60" i="18"/>
  <c r="AF60" i="18"/>
  <c r="AE60" i="18"/>
  <c r="AD60" i="18"/>
  <c r="AC60" i="18"/>
  <c r="AB60" i="18"/>
  <c r="AA60" i="18"/>
  <c r="Z60" i="18"/>
  <c r="Y60" i="18"/>
  <c r="X60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H60" i="18"/>
  <c r="G60" i="18"/>
  <c r="F60" i="18"/>
  <c r="E60" i="18"/>
  <c r="AN59" i="18"/>
  <c r="AM59" i="18"/>
  <c r="AL59" i="18"/>
  <c r="AK59" i="18"/>
  <c r="AJ59" i="18"/>
  <c r="AI59" i="18"/>
  <c r="AH59" i="18"/>
  <c r="AG59" i="18"/>
  <c r="AF59" i="18"/>
  <c r="AE59" i="18"/>
  <c r="AD59" i="18"/>
  <c r="AC59" i="18"/>
  <c r="AB59" i="18"/>
  <c r="AA59" i="18"/>
  <c r="Z59" i="18"/>
  <c r="Y59" i="18"/>
  <c r="X59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H59" i="18"/>
  <c r="G59" i="18"/>
  <c r="F59" i="18"/>
  <c r="E59" i="18"/>
  <c r="AN58" i="18"/>
  <c r="AM58" i="18"/>
  <c r="AL58" i="18"/>
  <c r="AK58" i="18"/>
  <c r="AJ58" i="18"/>
  <c r="AI58" i="18"/>
  <c r="AH58" i="18"/>
  <c r="AG58" i="18"/>
  <c r="AF58" i="18"/>
  <c r="AE58" i="18"/>
  <c r="AD58" i="18"/>
  <c r="AC58" i="18"/>
  <c r="AB58" i="18"/>
  <c r="AA58" i="18"/>
  <c r="Z58" i="18"/>
  <c r="Y58" i="18"/>
  <c r="X58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H58" i="18"/>
  <c r="G58" i="18"/>
  <c r="F58" i="18"/>
  <c r="E58" i="18"/>
  <c r="AN57" i="18"/>
  <c r="AM57" i="18"/>
  <c r="AL57" i="18"/>
  <c r="AK57" i="18"/>
  <c r="AJ57" i="18"/>
  <c r="AI57" i="18"/>
  <c r="AH57" i="18"/>
  <c r="AG57" i="18"/>
  <c r="AF57" i="18"/>
  <c r="AE57" i="18"/>
  <c r="AD57" i="18"/>
  <c r="AC57" i="18"/>
  <c r="AB57" i="18"/>
  <c r="AA57" i="18"/>
  <c r="Z57" i="18"/>
  <c r="Y57" i="18"/>
  <c r="X57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I57" i="18"/>
  <c r="H57" i="18"/>
  <c r="G57" i="18"/>
  <c r="F57" i="18"/>
  <c r="E57" i="18"/>
  <c r="AN56" i="18"/>
  <c r="AM56" i="18"/>
  <c r="AL56" i="18"/>
  <c r="AK56" i="18"/>
  <c r="AJ56" i="18"/>
  <c r="AI56" i="18"/>
  <c r="AH56" i="18"/>
  <c r="AG56" i="18"/>
  <c r="AF56" i="18"/>
  <c r="AE56" i="18"/>
  <c r="AD56" i="18"/>
  <c r="AC56" i="18"/>
  <c r="AB56" i="18"/>
  <c r="AA56" i="18"/>
  <c r="Z56" i="18"/>
  <c r="Y56" i="18"/>
  <c r="X56" i="18"/>
  <c r="W56" i="18"/>
  <c r="V56" i="18"/>
  <c r="U56" i="18"/>
  <c r="T56" i="18"/>
  <c r="S56" i="18"/>
  <c r="R56" i="18"/>
  <c r="Q56" i="18"/>
  <c r="P56" i="18"/>
  <c r="O56" i="18"/>
  <c r="N56" i="18"/>
  <c r="M56" i="18"/>
  <c r="L56" i="18"/>
  <c r="K56" i="18"/>
  <c r="J56" i="18"/>
  <c r="I56" i="18"/>
  <c r="H56" i="18"/>
  <c r="G56" i="18"/>
  <c r="F56" i="18"/>
  <c r="E56" i="18"/>
  <c r="AN55" i="18"/>
  <c r="AM55" i="18"/>
  <c r="AL55" i="18"/>
  <c r="AK55" i="18"/>
  <c r="AJ55" i="18"/>
  <c r="AI55" i="18"/>
  <c r="AH55" i="18"/>
  <c r="AG55" i="18"/>
  <c r="AF55" i="18"/>
  <c r="AE55" i="18"/>
  <c r="AD55" i="18"/>
  <c r="AC55" i="18"/>
  <c r="AB55" i="18"/>
  <c r="AA55" i="18"/>
  <c r="Z55" i="18"/>
  <c r="Y55" i="18"/>
  <c r="X55" i="18"/>
  <c r="W55" i="18"/>
  <c r="V55" i="18"/>
  <c r="U55" i="18"/>
  <c r="T55" i="18"/>
  <c r="S55" i="18"/>
  <c r="R55" i="18"/>
  <c r="Q55" i="18"/>
  <c r="P55" i="18"/>
  <c r="O55" i="18"/>
  <c r="N55" i="18"/>
  <c r="M55" i="18"/>
  <c r="L55" i="18"/>
  <c r="K55" i="18"/>
  <c r="J55" i="18"/>
  <c r="I55" i="18"/>
  <c r="H55" i="18"/>
  <c r="G55" i="18"/>
  <c r="F55" i="18"/>
  <c r="E55" i="18"/>
  <c r="AN54" i="18"/>
  <c r="AM54" i="18"/>
  <c r="AL54" i="18"/>
  <c r="AK54" i="18"/>
  <c r="AJ54" i="18"/>
  <c r="AI54" i="18"/>
  <c r="AH54" i="18"/>
  <c r="AG54" i="18"/>
  <c r="AF54" i="18"/>
  <c r="AE54" i="18"/>
  <c r="AD54" i="18"/>
  <c r="AC54" i="18"/>
  <c r="AB54" i="18"/>
  <c r="AA54" i="18"/>
  <c r="Z54" i="18"/>
  <c r="Y54" i="18"/>
  <c r="X54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H54" i="18"/>
  <c r="G54" i="18"/>
  <c r="F54" i="18"/>
  <c r="E54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AN51" i="18"/>
  <c r="AM51" i="18"/>
  <c r="AL51" i="18"/>
  <c r="AK51" i="18"/>
  <c r="AJ51" i="18"/>
  <c r="AI51" i="18"/>
  <c r="AH51" i="18"/>
  <c r="AG51" i="18"/>
  <c r="AF51" i="18"/>
  <c r="AE51" i="18"/>
  <c r="AD51" i="18"/>
  <c r="AC51" i="18"/>
  <c r="AB51" i="18"/>
  <c r="AA51" i="18"/>
  <c r="Z51" i="18"/>
  <c r="Y51" i="18"/>
  <c r="X51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H51" i="18"/>
  <c r="G51" i="18"/>
  <c r="F51" i="18"/>
  <c r="E51" i="18"/>
  <c r="AN50" i="18"/>
  <c r="AM50" i="18"/>
  <c r="AL50" i="18"/>
  <c r="AK50" i="18"/>
  <c r="AJ50" i="18"/>
  <c r="AI50" i="18"/>
  <c r="AH50" i="18"/>
  <c r="AG50" i="18"/>
  <c r="AF50" i="18"/>
  <c r="AE50" i="18"/>
  <c r="AD50" i="18"/>
  <c r="AC50" i="18"/>
  <c r="AB50" i="18"/>
  <c r="AA50" i="18"/>
  <c r="Z50" i="18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H50" i="18"/>
  <c r="G50" i="18"/>
  <c r="F50" i="18"/>
  <c r="E50" i="18"/>
  <c r="AN49" i="18"/>
  <c r="AM49" i="18"/>
  <c r="AL49" i="18"/>
  <c r="AK49" i="18"/>
  <c r="AJ49" i="18"/>
  <c r="AI49" i="18"/>
  <c r="AH49" i="18"/>
  <c r="AG49" i="18"/>
  <c r="AF49" i="18"/>
  <c r="AE49" i="18"/>
  <c r="AD49" i="18"/>
  <c r="AC49" i="18"/>
  <c r="AB49" i="18"/>
  <c r="AA49" i="18"/>
  <c r="Z49" i="18"/>
  <c r="Y49" i="18"/>
  <c r="X49" i="18"/>
  <c r="W49" i="18"/>
  <c r="V49" i="18"/>
  <c r="U49" i="18"/>
  <c r="T49" i="18"/>
  <c r="S49" i="18"/>
  <c r="R49" i="18"/>
  <c r="Q49" i="18"/>
  <c r="P49" i="18"/>
  <c r="O49" i="18"/>
  <c r="N49" i="18"/>
  <c r="M49" i="18"/>
  <c r="L49" i="18"/>
  <c r="K49" i="18"/>
  <c r="J49" i="18"/>
  <c r="I49" i="18"/>
  <c r="H49" i="18"/>
  <c r="G49" i="18"/>
  <c r="F49" i="18"/>
  <c r="E49" i="18"/>
  <c r="AN48" i="18"/>
  <c r="AM48" i="18"/>
  <c r="AL48" i="18"/>
  <c r="AK48" i="18"/>
  <c r="AJ48" i="18"/>
  <c r="AI48" i="18"/>
  <c r="AH48" i="18"/>
  <c r="AG48" i="18"/>
  <c r="AF48" i="18"/>
  <c r="AE48" i="18"/>
  <c r="AD48" i="18"/>
  <c r="AC48" i="18"/>
  <c r="AB48" i="18"/>
  <c r="AA48" i="18"/>
  <c r="Z48" i="18"/>
  <c r="Y48" i="18"/>
  <c r="X48" i="18"/>
  <c r="W48" i="18"/>
  <c r="V48" i="18"/>
  <c r="U48" i="18"/>
  <c r="T48" i="18"/>
  <c r="S48" i="18"/>
  <c r="R48" i="18"/>
  <c r="Q48" i="18"/>
  <c r="P48" i="18"/>
  <c r="O48" i="18"/>
  <c r="N48" i="18"/>
  <c r="M48" i="18"/>
  <c r="L48" i="18"/>
  <c r="K48" i="18"/>
  <c r="J48" i="18"/>
  <c r="I48" i="18"/>
  <c r="H48" i="18"/>
  <c r="G48" i="18"/>
  <c r="F48" i="18"/>
  <c r="E48" i="18"/>
  <c r="AN47" i="18"/>
  <c r="AM47" i="18"/>
  <c r="AL47" i="18"/>
  <c r="AK47" i="18"/>
  <c r="AJ47" i="18"/>
  <c r="AI47" i="18"/>
  <c r="AH47" i="18"/>
  <c r="AG47" i="18"/>
  <c r="AF47" i="18"/>
  <c r="AE47" i="18"/>
  <c r="AD47" i="18"/>
  <c r="AC47" i="18"/>
  <c r="AB47" i="18"/>
  <c r="AA47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E47" i="18"/>
  <c r="AN46" i="18"/>
  <c r="AM46" i="18"/>
  <c r="AL46" i="18"/>
  <c r="AK46" i="18"/>
  <c r="AJ46" i="18"/>
  <c r="AI46" i="18"/>
  <c r="AH46" i="18"/>
  <c r="AG46" i="18"/>
  <c r="AF46" i="18"/>
  <c r="AE46" i="18"/>
  <c r="AD46" i="18"/>
  <c r="AC46" i="18"/>
  <c r="AB46" i="18"/>
  <c r="AA46" i="18"/>
  <c r="Z46" i="18"/>
  <c r="Y46" i="18"/>
  <c r="X46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H46" i="18"/>
  <c r="G46" i="18"/>
  <c r="F46" i="18"/>
  <c r="E46" i="18"/>
  <c r="AN45" i="18"/>
  <c r="AM45" i="18"/>
  <c r="AL45" i="18"/>
  <c r="AK45" i="18"/>
  <c r="AJ45" i="18"/>
  <c r="AI45" i="18"/>
  <c r="AH45" i="18"/>
  <c r="AG45" i="18"/>
  <c r="AF45" i="18"/>
  <c r="AE45" i="18"/>
  <c r="AD45" i="18"/>
  <c r="AC45" i="18"/>
  <c r="AB45" i="18"/>
  <c r="AA45" i="18"/>
  <c r="Z45" i="18"/>
  <c r="Y45" i="18"/>
  <c r="X45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H45" i="18"/>
  <c r="G45" i="18"/>
  <c r="F45" i="18"/>
  <c r="E45" i="18"/>
  <c r="AN44" i="18"/>
  <c r="AM44" i="18"/>
  <c r="AL44" i="18"/>
  <c r="AK44" i="18"/>
  <c r="AJ44" i="18"/>
  <c r="AI44" i="18"/>
  <c r="AH44" i="18"/>
  <c r="AG44" i="18"/>
  <c r="AF44" i="18"/>
  <c r="AE44" i="18"/>
  <c r="AD44" i="18"/>
  <c r="AC44" i="18"/>
  <c r="AB44" i="18"/>
  <c r="AA44" i="18"/>
  <c r="Z44" i="18"/>
  <c r="Y44" i="18"/>
  <c r="X44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H44" i="18"/>
  <c r="G44" i="18"/>
  <c r="F44" i="18"/>
  <c r="E44" i="18"/>
  <c r="AN43" i="18"/>
  <c r="AM43" i="18"/>
  <c r="AL43" i="18"/>
  <c r="AK43" i="18"/>
  <c r="AJ43" i="18"/>
  <c r="AI43" i="18"/>
  <c r="AH43" i="18"/>
  <c r="AG43" i="18"/>
  <c r="AF43" i="18"/>
  <c r="AE43" i="18"/>
  <c r="AD43" i="18"/>
  <c r="AC43" i="18"/>
  <c r="AB43" i="18"/>
  <c r="AA43" i="18"/>
  <c r="Z43" i="18"/>
  <c r="Y43" i="18"/>
  <c r="X43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I43" i="18"/>
  <c r="H43" i="18"/>
  <c r="G43" i="18"/>
  <c r="F43" i="18"/>
  <c r="E43" i="18"/>
  <c r="AN42" i="18"/>
  <c r="AM42" i="18"/>
  <c r="AL42" i="18"/>
  <c r="AK42" i="18"/>
  <c r="AJ42" i="18"/>
  <c r="AI42" i="18"/>
  <c r="AH42" i="18"/>
  <c r="AG42" i="18"/>
  <c r="AF42" i="18"/>
  <c r="AE42" i="18"/>
  <c r="AD42" i="18"/>
  <c r="AC42" i="18"/>
  <c r="AB42" i="18"/>
  <c r="AA42" i="18"/>
  <c r="Z42" i="18"/>
  <c r="Y42" i="18"/>
  <c r="X42" i="18"/>
  <c r="W42" i="18"/>
  <c r="V42" i="18"/>
  <c r="U42" i="18"/>
  <c r="T42" i="18"/>
  <c r="S42" i="18"/>
  <c r="R42" i="18"/>
  <c r="Q42" i="18"/>
  <c r="P42" i="18"/>
  <c r="O42" i="18"/>
  <c r="N42" i="18"/>
  <c r="M42" i="18"/>
  <c r="L42" i="18"/>
  <c r="K42" i="18"/>
  <c r="J42" i="18"/>
  <c r="I42" i="18"/>
  <c r="H42" i="18"/>
  <c r="G42" i="18"/>
  <c r="F42" i="18"/>
  <c r="E42" i="18"/>
  <c r="AN41" i="18"/>
  <c r="AM41" i="18"/>
  <c r="AL41" i="18"/>
  <c r="AK41" i="18"/>
  <c r="AJ41" i="18"/>
  <c r="AI41" i="18"/>
  <c r="AH41" i="18"/>
  <c r="AG41" i="18"/>
  <c r="AF41" i="18"/>
  <c r="AE41" i="18"/>
  <c r="AD41" i="18"/>
  <c r="AC41" i="18"/>
  <c r="AB41" i="18"/>
  <c r="AA41" i="18"/>
  <c r="Z41" i="18"/>
  <c r="Y41" i="18"/>
  <c r="X41" i="18"/>
  <c r="W41" i="18"/>
  <c r="V41" i="18"/>
  <c r="U41" i="18"/>
  <c r="T41" i="18"/>
  <c r="S41" i="18"/>
  <c r="R41" i="18"/>
  <c r="Q41" i="18"/>
  <c r="P41" i="18"/>
  <c r="O41" i="18"/>
  <c r="N41" i="18"/>
  <c r="M41" i="18"/>
  <c r="L41" i="18"/>
  <c r="K41" i="18"/>
  <c r="J41" i="18"/>
  <c r="I41" i="18"/>
  <c r="H41" i="18"/>
  <c r="G41" i="18"/>
  <c r="F41" i="18"/>
  <c r="E41" i="18"/>
  <c r="AN40" i="18"/>
  <c r="AM40" i="18"/>
  <c r="AL40" i="18"/>
  <c r="AK40" i="18"/>
  <c r="AJ40" i="18"/>
  <c r="AI40" i="18"/>
  <c r="AH40" i="18"/>
  <c r="AG40" i="18"/>
  <c r="AF40" i="18"/>
  <c r="AE40" i="18"/>
  <c r="AD40" i="18"/>
  <c r="AC40" i="18"/>
  <c r="AB40" i="18"/>
  <c r="AA40" i="18"/>
  <c r="Z40" i="18"/>
  <c r="Y40" i="18"/>
  <c r="X40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H40" i="18"/>
  <c r="G40" i="18"/>
  <c r="F40" i="18"/>
  <c r="E40" i="18"/>
  <c r="AN39" i="18"/>
  <c r="AM39" i="18"/>
  <c r="AL39" i="18"/>
  <c r="AK39" i="18"/>
  <c r="AJ39" i="18"/>
  <c r="AI39" i="18"/>
  <c r="AH39" i="18"/>
  <c r="AG39" i="18"/>
  <c r="AF39" i="18"/>
  <c r="AE39" i="18"/>
  <c r="AD39" i="18"/>
  <c r="AC39" i="18"/>
  <c r="AB39" i="18"/>
  <c r="AA39" i="18"/>
  <c r="Z39" i="18"/>
  <c r="Y39" i="18"/>
  <c r="X39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H39" i="18"/>
  <c r="G39" i="18"/>
  <c r="F39" i="18"/>
  <c r="E39" i="18"/>
  <c r="AN38" i="18"/>
  <c r="AM38" i="18"/>
  <c r="AL38" i="18"/>
  <c r="AK38" i="18"/>
  <c r="AJ38" i="18"/>
  <c r="AI38" i="18"/>
  <c r="AH38" i="18"/>
  <c r="AG38" i="18"/>
  <c r="AF38" i="18"/>
  <c r="AE38" i="18"/>
  <c r="AD38" i="18"/>
  <c r="AC38" i="18"/>
  <c r="AB38" i="18"/>
  <c r="AA38" i="18"/>
  <c r="Z38" i="18"/>
  <c r="Y38" i="18"/>
  <c r="X38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H38" i="18"/>
  <c r="G38" i="18"/>
  <c r="F38" i="18"/>
  <c r="E38" i="18"/>
  <c r="AN37" i="18"/>
  <c r="AM37" i="18"/>
  <c r="AL37" i="18"/>
  <c r="AK37" i="18"/>
  <c r="AJ37" i="18"/>
  <c r="AI37" i="18"/>
  <c r="AH37" i="18"/>
  <c r="AG37" i="18"/>
  <c r="AF37" i="18"/>
  <c r="AE37" i="18"/>
  <c r="AD37" i="18"/>
  <c r="AC37" i="18"/>
  <c r="AB37" i="18"/>
  <c r="AA37" i="18"/>
  <c r="Z37" i="18"/>
  <c r="Y37" i="18"/>
  <c r="X37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H37" i="18"/>
  <c r="G37" i="18"/>
  <c r="F37" i="18"/>
  <c r="E37" i="18"/>
  <c r="AN36" i="18"/>
  <c r="AM36" i="18"/>
  <c r="AL36" i="18"/>
  <c r="AK36" i="18"/>
  <c r="AJ36" i="18"/>
  <c r="AI36" i="18"/>
  <c r="AH36" i="18"/>
  <c r="AG36" i="18"/>
  <c r="AF36" i="18"/>
  <c r="AE36" i="18"/>
  <c r="AD36" i="18"/>
  <c r="AC36" i="18"/>
  <c r="AB36" i="18"/>
  <c r="AA36" i="18"/>
  <c r="Z36" i="18"/>
  <c r="Y36" i="18"/>
  <c r="X36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H36" i="18"/>
  <c r="G36" i="18"/>
  <c r="F36" i="18"/>
  <c r="E36" i="18"/>
  <c r="AN35" i="18"/>
  <c r="AM35" i="18"/>
  <c r="AL35" i="18"/>
  <c r="AK35" i="18"/>
  <c r="AJ35" i="18"/>
  <c r="AI35" i="18"/>
  <c r="AH35" i="18"/>
  <c r="AG35" i="18"/>
  <c r="AF35" i="18"/>
  <c r="AE35" i="18"/>
  <c r="AD35" i="18"/>
  <c r="AC35" i="18"/>
  <c r="AB35" i="18"/>
  <c r="AA35" i="18"/>
  <c r="Z35" i="18"/>
  <c r="Y35" i="18"/>
  <c r="X35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AN34" i="18"/>
  <c r="AM34" i="18"/>
  <c r="AL34" i="18"/>
  <c r="AK34" i="18"/>
  <c r="AJ34" i="18"/>
  <c r="AI34" i="18"/>
  <c r="AH34" i="18"/>
  <c r="AG34" i="18"/>
  <c r="AF34" i="18"/>
  <c r="AE34" i="18"/>
  <c r="AD34" i="18"/>
  <c r="AC34" i="18"/>
  <c r="AB34" i="18"/>
  <c r="AA34" i="18"/>
  <c r="Z34" i="18"/>
  <c r="Y34" i="18"/>
  <c r="X34" i="18"/>
  <c r="W34" i="18"/>
  <c r="V34" i="18"/>
  <c r="U34" i="18"/>
  <c r="T34" i="18"/>
  <c r="S34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AN33" i="18"/>
  <c r="AM33" i="18"/>
  <c r="AL33" i="18"/>
  <c r="AK33" i="18"/>
  <c r="AJ33" i="18"/>
  <c r="AI33" i="18"/>
  <c r="AH33" i="18"/>
  <c r="AG33" i="18"/>
  <c r="AF33" i="18"/>
  <c r="AE33" i="18"/>
  <c r="AD33" i="18"/>
  <c r="AC33" i="18"/>
  <c r="AB33" i="18"/>
  <c r="AA33" i="18"/>
  <c r="Z33" i="18"/>
  <c r="Y33" i="18"/>
  <c r="X33" i="18"/>
  <c r="W33" i="18"/>
  <c r="V33" i="18"/>
  <c r="U33" i="18"/>
  <c r="T33" i="18"/>
  <c r="S33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AN32" i="18"/>
  <c r="AM32" i="18"/>
  <c r="AL32" i="18"/>
  <c r="AK32" i="18"/>
  <c r="AJ32" i="18"/>
  <c r="AI32" i="18"/>
  <c r="AH32" i="18"/>
  <c r="AG32" i="18"/>
  <c r="AF32" i="18"/>
  <c r="AE32" i="18"/>
  <c r="AD32" i="18"/>
  <c r="AC32" i="18"/>
  <c r="AB32" i="18"/>
  <c r="AA32" i="18"/>
  <c r="Z32" i="18"/>
  <c r="Y32" i="18"/>
  <c r="X32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H32" i="18"/>
  <c r="G32" i="18"/>
  <c r="F32" i="18"/>
  <c r="E32" i="18"/>
  <c r="AN31" i="18"/>
  <c r="AM31" i="18"/>
  <c r="AL31" i="18"/>
  <c r="AK31" i="18"/>
  <c r="AJ31" i="18"/>
  <c r="AI31" i="18"/>
  <c r="AH31" i="18"/>
  <c r="AG31" i="18"/>
  <c r="AF31" i="18"/>
  <c r="AE31" i="18"/>
  <c r="AD31" i="18"/>
  <c r="AC31" i="18"/>
  <c r="AB31" i="18"/>
  <c r="AA31" i="18"/>
  <c r="Z31" i="18"/>
  <c r="Y31" i="18"/>
  <c r="X31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H31" i="18"/>
  <c r="G31" i="18"/>
  <c r="F31" i="18"/>
  <c r="E31" i="18"/>
  <c r="AN30" i="18"/>
  <c r="AM30" i="18"/>
  <c r="AL30" i="18"/>
  <c r="AK30" i="18"/>
  <c r="AJ30" i="18"/>
  <c r="AI30" i="18"/>
  <c r="AH30" i="18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AN29" i="18"/>
  <c r="AM29" i="18"/>
  <c r="AL29" i="18"/>
  <c r="AK29" i="18"/>
  <c r="AJ29" i="18"/>
  <c r="AI29" i="18"/>
  <c r="AH29" i="18"/>
  <c r="AG29" i="18"/>
  <c r="AF29" i="18"/>
  <c r="AE29" i="18"/>
  <c r="AD29" i="18"/>
  <c r="AC29" i="18"/>
  <c r="AB29" i="18"/>
  <c r="AA29" i="18"/>
  <c r="Z29" i="18"/>
  <c r="Y29" i="18"/>
  <c r="X29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H29" i="18"/>
  <c r="G29" i="18"/>
  <c r="F29" i="18"/>
  <c r="E29" i="18"/>
  <c r="AN28" i="18"/>
  <c r="AM28" i="18"/>
  <c r="AL28" i="18"/>
  <c r="AK28" i="18"/>
  <c r="AJ28" i="18"/>
  <c r="AI28" i="18"/>
  <c r="AH28" i="18"/>
  <c r="AG28" i="18"/>
  <c r="AF28" i="18"/>
  <c r="AE28" i="18"/>
  <c r="AD28" i="18"/>
  <c r="AC28" i="18"/>
  <c r="AB28" i="18"/>
  <c r="AA28" i="18"/>
  <c r="Z28" i="18"/>
  <c r="Y28" i="18"/>
  <c r="X28" i="18"/>
  <c r="W28" i="18"/>
  <c r="V28" i="18"/>
  <c r="U28" i="18"/>
  <c r="T28" i="18"/>
  <c r="S28" i="18"/>
  <c r="R28" i="18"/>
  <c r="Q28" i="18"/>
  <c r="P28" i="18"/>
  <c r="O28" i="18"/>
  <c r="N28" i="18"/>
  <c r="M28" i="18"/>
  <c r="L28" i="18"/>
  <c r="K28" i="18"/>
  <c r="J28" i="18"/>
  <c r="I28" i="18"/>
  <c r="H28" i="18"/>
  <c r="G28" i="18"/>
  <c r="F28" i="18"/>
  <c r="E28" i="18"/>
  <c r="AN27" i="18"/>
  <c r="AM27" i="18"/>
  <c r="AL27" i="18"/>
  <c r="AK27" i="18"/>
  <c r="AJ27" i="18"/>
  <c r="AI27" i="18"/>
  <c r="AH27" i="18"/>
  <c r="AG27" i="18"/>
  <c r="AF27" i="18"/>
  <c r="AE27" i="18"/>
  <c r="AD27" i="18"/>
  <c r="AC27" i="18"/>
  <c r="AB27" i="18"/>
  <c r="AA27" i="18"/>
  <c r="Z27" i="18"/>
  <c r="Y27" i="18"/>
  <c r="X27" i="18"/>
  <c r="W27" i="18"/>
  <c r="V27" i="18"/>
  <c r="U27" i="18"/>
  <c r="T27" i="18"/>
  <c r="S27" i="18"/>
  <c r="R27" i="18"/>
  <c r="Q27" i="18"/>
  <c r="P27" i="18"/>
  <c r="O27" i="18"/>
  <c r="N27" i="18"/>
  <c r="M27" i="18"/>
  <c r="L27" i="18"/>
  <c r="K27" i="18"/>
  <c r="J27" i="18"/>
  <c r="I27" i="18"/>
  <c r="H27" i="18"/>
  <c r="G27" i="18"/>
  <c r="F27" i="18"/>
  <c r="E27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AN25" i="18"/>
  <c r="AM25" i="18"/>
  <c r="AL25" i="18"/>
  <c r="AK25" i="18"/>
  <c r="AJ25" i="18"/>
  <c r="AI25" i="18"/>
  <c r="AH25" i="18"/>
  <c r="AG25" i="18"/>
  <c r="AF25" i="18"/>
  <c r="AE25" i="18"/>
  <c r="AD25" i="18"/>
  <c r="AC25" i="18"/>
  <c r="AB25" i="18"/>
  <c r="AA25" i="18"/>
  <c r="Z25" i="18"/>
  <c r="Y25" i="18"/>
  <c r="X25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H25" i="18"/>
  <c r="G25" i="18"/>
  <c r="F25" i="18"/>
  <c r="E25" i="18"/>
  <c r="AN24" i="18"/>
  <c r="AM24" i="18"/>
  <c r="AL24" i="18"/>
  <c r="AK24" i="18"/>
  <c r="AJ24" i="18"/>
  <c r="AI24" i="18"/>
  <c r="AH24" i="18"/>
  <c r="AG24" i="18"/>
  <c r="AF24" i="18"/>
  <c r="AE24" i="18"/>
  <c r="AD24" i="18"/>
  <c r="AC24" i="18"/>
  <c r="AB24" i="18"/>
  <c r="AA24" i="18"/>
  <c r="Z24" i="18"/>
  <c r="Y24" i="18"/>
  <c r="X24" i="18"/>
  <c r="W24" i="18"/>
  <c r="V24" i="18"/>
  <c r="U24" i="18"/>
  <c r="T24" i="18"/>
  <c r="S24" i="18"/>
  <c r="R24" i="18"/>
  <c r="Q24" i="18"/>
  <c r="P24" i="18"/>
  <c r="O24" i="18"/>
  <c r="N24" i="18"/>
  <c r="M24" i="18"/>
  <c r="L24" i="18"/>
  <c r="K24" i="18"/>
  <c r="J24" i="18"/>
  <c r="I24" i="18"/>
  <c r="H24" i="18"/>
  <c r="G24" i="18"/>
  <c r="F24" i="18"/>
  <c r="E24" i="18"/>
  <c r="AN23" i="18"/>
  <c r="AM23" i="18"/>
  <c r="AL23" i="18"/>
  <c r="AK23" i="18"/>
  <c r="AJ23" i="18"/>
  <c r="AI23" i="18"/>
  <c r="AH23" i="18"/>
  <c r="AG23" i="18"/>
  <c r="AF23" i="18"/>
  <c r="AE23" i="18"/>
  <c r="AD23" i="18"/>
  <c r="AC23" i="18"/>
  <c r="AB23" i="18"/>
  <c r="AA23" i="18"/>
  <c r="Z23" i="18"/>
  <c r="Y23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I23" i="18"/>
  <c r="H23" i="18"/>
  <c r="G23" i="18"/>
  <c r="F23" i="18"/>
  <c r="E23" i="18"/>
  <c r="AN22" i="18"/>
  <c r="AM22" i="18"/>
  <c r="AL22" i="18"/>
  <c r="AK22" i="18"/>
  <c r="AJ22" i="18"/>
  <c r="AI22" i="18"/>
  <c r="AH22" i="18"/>
  <c r="AG22" i="18"/>
  <c r="AF22" i="18"/>
  <c r="AE22" i="18"/>
  <c r="AD22" i="18"/>
  <c r="AC22" i="18"/>
  <c r="AB22" i="18"/>
  <c r="AA22" i="18"/>
  <c r="Z22" i="18"/>
  <c r="Y22" i="18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AN21" i="18"/>
  <c r="AM21" i="18"/>
  <c r="AL21" i="18"/>
  <c r="AK21" i="18"/>
  <c r="AJ21" i="18"/>
  <c r="AI21" i="18"/>
  <c r="AH21" i="18"/>
  <c r="AG21" i="18"/>
  <c r="AF21" i="18"/>
  <c r="AE21" i="18"/>
  <c r="AD21" i="18"/>
  <c r="AC21" i="18"/>
  <c r="AB21" i="18"/>
  <c r="AA21" i="18"/>
  <c r="Z21" i="18"/>
  <c r="Y21" i="18"/>
  <c r="X21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H21" i="18"/>
  <c r="G21" i="18"/>
  <c r="F21" i="18"/>
  <c r="E21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AN19" i="18"/>
  <c r="AM19" i="18"/>
  <c r="AL19" i="18"/>
  <c r="AK19" i="18"/>
  <c r="AJ19" i="18"/>
  <c r="AI19" i="18"/>
  <c r="AH19" i="18"/>
  <c r="AG19" i="18"/>
  <c r="AF19" i="18"/>
  <c r="AE19" i="18"/>
  <c r="AD19" i="18"/>
  <c r="AC19" i="18"/>
  <c r="AB19" i="18"/>
  <c r="AA19" i="18"/>
  <c r="Z19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H19" i="18"/>
  <c r="G19" i="18"/>
  <c r="F19" i="18"/>
  <c r="E19" i="18"/>
  <c r="AN18" i="18"/>
  <c r="AM18" i="18"/>
  <c r="AL18" i="18"/>
  <c r="AK18" i="18"/>
  <c r="AJ18" i="18"/>
  <c r="AI18" i="18"/>
  <c r="AH18" i="18"/>
  <c r="AG18" i="18"/>
  <c r="AF18" i="18"/>
  <c r="AE18" i="18"/>
  <c r="AD18" i="18"/>
  <c r="AC18" i="18"/>
  <c r="AB18" i="18"/>
  <c r="AA18" i="18"/>
  <c r="Z18" i="18"/>
  <c r="Y18" i="18"/>
  <c r="X18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H18" i="18"/>
  <c r="G18" i="18"/>
  <c r="F18" i="18"/>
  <c r="E18" i="18"/>
  <c r="AN17" i="18"/>
  <c r="AM17" i="18"/>
  <c r="AL17" i="18"/>
  <c r="AK17" i="18"/>
  <c r="AJ17" i="18"/>
  <c r="AI17" i="18"/>
  <c r="AH17" i="18"/>
  <c r="AG17" i="18"/>
  <c r="AF17" i="18"/>
  <c r="AE17" i="18"/>
  <c r="AD17" i="18"/>
  <c r="AC17" i="18"/>
  <c r="AB17" i="18"/>
  <c r="AA17" i="18"/>
  <c r="Z17" i="18"/>
  <c r="Y17" i="18"/>
  <c r="X17" i="18"/>
  <c r="W17" i="18"/>
  <c r="V17" i="18"/>
  <c r="U17" i="18"/>
  <c r="T17" i="18"/>
  <c r="S17" i="18"/>
  <c r="R17" i="18"/>
  <c r="Q17" i="18"/>
  <c r="P17" i="18"/>
  <c r="O17" i="18"/>
  <c r="N17" i="18"/>
  <c r="M17" i="18"/>
  <c r="L17" i="18"/>
  <c r="K17" i="18"/>
  <c r="J17" i="18"/>
  <c r="I17" i="18"/>
  <c r="H17" i="18"/>
  <c r="G17" i="18"/>
  <c r="F17" i="18"/>
  <c r="E17" i="18"/>
  <c r="AN16" i="18"/>
  <c r="AM16" i="18"/>
  <c r="AL16" i="18"/>
  <c r="AK16" i="18"/>
  <c r="AJ16" i="18"/>
  <c r="AI16" i="18"/>
  <c r="AH16" i="18"/>
  <c r="AG16" i="18"/>
  <c r="AF16" i="18"/>
  <c r="AE16" i="18"/>
  <c r="AD16" i="18"/>
  <c r="AC16" i="18"/>
  <c r="AB16" i="18"/>
  <c r="AA16" i="18"/>
  <c r="Z16" i="18"/>
  <c r="Y16" i="18"/>
  <c r="X16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H16" i="18"/>
  <c r="G16" i="18"/>
  <c r="F16" i="18"/>
  <c r="E16" i="18"/>
  <c r="AN15" i="18"/>
  <c r="AM15" i="18"/>
  <c r="AL15" i="18"/>
  <c r="AK15" i="18"/>
  <c r="AJ15" i="18"/>
  <c r="AI15" i="18"/>
  <c r="AH15" i="18"/>
  <c r="AG15" i="18"/>
  <c r="AF15" i="18"/>
  <c r="AE15" i="18"/>
  <c r="AD15" i="18"/>
  <c r="AC15" i="18"/>
  <c r="AB15" i="18"/>
  <c r="AA15" i="18"/>
  <c r="Z15" i="18"/>
  <c r="Y15" i="18"/>
  <c r="X15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H15" i="18"/>
  <c r="G15" i="18"/>
  <c r="F15" i="18"/>
  <c r="E15" i="18"/>
  <c r="AN14" i="18"/>
  <c r="AM14" i="18"/>
  <c r="AL14" i="18"/>
  <c r="AK14" i="18"/>
  <c r="AJ14" i="18"/>
  <c r="AI14" i="18"/>
  <c r="AH1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Q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AN12" i="18"/>
  <c r="AM12" i="18"/>
  <c r="AL12" i="18"/>
  <c r="AK12" i="18"/>
  <c r="AJ12" i="18"/>
  <c r="AI12" i="18"/>
  <c r="AH12" i="18"/>
  <c r="AG12" i="18"/>
  <c r="AF12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AN11" i="18"/>
  <c r="AM11" i="18"/>
  <c r="AL11" i="18"/>
  <c r="AK11" i="18"/>
  <c r="AJ11" i="18"/>
  <c r="AI11" i="18"/>
  <c r="AH11" i="18"/>
  <c r="AG11" i="18"/>
  <c r="AF11" i="18"/>
  <c r="AE11" i="18"/>
  <c r="AD11" i="18"/>
  <c r="AC11" i="18"/>
  <c r="AB11" i="18"/>
  <c r="AA11" i="18"/>
  <c r="Z11" i="18"/>
  <c r="Y11" i="18"/>
  <c r="X11" i="18"/>
  <c r="W11" i="18"/>
  <c r="V11" i="18"/>
  <c r="U11" i="18"/>
  <c r="T11" i="18"/>
  <c r="S11" i="18"/>
  <c r="R11" i="18"/>
  <c r="Q11" i="18"/>
  <c r="P11" i="18"/>
  <c r="O11" i="18"/>
  <c r="N11" i="18"/>
  <c r="M11" i="18"/>
  <c r="L11" i="18"/>
  <c r="K11" i="18"/>
  <c r="J11" i="18"/>
  <c r="I11" i="18"/>
  <c r="H11" i="18"/>
  <c r="G11" i="18"/>
  <c r="F11" i="18"/>
  <c r="E11" i="18"/>
  <c r="AN10" i="18"/>
  <c r="AM10" i="18"/>
  <c r="AL10" i="18"/>
  <c r="AK10" i="18"/>
  <c r="AJ10" i="18"/>
  <c r="AI10" i="18"/>
  <c r="AH10" i="18"/>
  <c r="AG10" i="18"/>
  <c r="AF10" i="18"/>
  <c r="AE10" i="18"/>
  <c r="AD10" i="18"/>
  <c r="AC10" i="18"/>
  <c r="AB10" i="18"/>
  <c r="AA10" i="18"/>
  <c r="Z10" i="18"/>
  <c r="Y10" i="18"/>
  <c r="X10" i="18"/>
  <c r="W10" i="18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AN9" i="18"/>
  <c r="AM9" i="18"/>
  <c r="AL9" i="18"/>
  <c r="AK9" i="18"/>
  <c r="AJ9" i="18"/>
  <c r="AI9" i="18"/>
  <c r="AH9" i="18"/>
  <c r="AG9" i="18"/>
  <c r="AF9" i="18"/>
  <c r="AE9" i="18"/>
  <c r="AD9" i="18"/>
  <c r="AC9" i="18"/>
  <c r="AB9" i="18"/>
  <c r="AA9" i="18"/>
  <c r="Z9" i="18"/>
  <c r="Y9" i="18"/>
  <c r="X9" i="18"/>
  <c r="W9" i="18"/>
  <c r="V9" i="18"/>
  <c r="U9" i="18"/>
  <c r="T9" i="18"/>
  <c r="S9" i="18"/>
  <c r="R9" i="18"/>
  <c r="Q9" i="18"/>
  <c r="P9" i="18"/>
  <c r="O9" i="18"/>
  <c r="N9" i="18"/>
  <c r="M9" i="18"/>
  <c r="L9" i="18"/>
  <c r="K9" i="18"/>
  <c r="J9" i="18"/>
  <c r="I9" i="18"/>
  <c r="H9" i="18"/>
  <c r="G9" i="18"/>
  <c r="F9" i="18"/>
  <c r="E9" i="18"/>
  <c r="AN8" i="18"/>
  <c r="AM8" i="18"/>
  <c r="AL8" i="18"/>
  <c r="AK8" i="18"/>
  <c r="AJ8" i="18"/>
  <c r="AI8" i="18"/>
  <c r="AH8" i="18"/>
  <c r="AG8" i="18"/>
  <c r="AF8" i="18"/>
  <c r="AE8" i="18"/>
  <c r="AD8" i="18"/>
  <c r="AC8" i="18"/>
  <c r="AB8" i="18"/>
  <c r="AA8" i="18"/>
  <c r="Z8" i="18"/>
  <c r="Y8" i="18"/>
  <c r="X8" i="18"/>
  <c r="W8" i="18"/>
  <c r="V8" i="18"/>
  <c r="U8" i="18"/>
  <c r="T8" i="18"/>
  <c r="S8" i="18"/>
  <c r="R8" i="18"/>
  <c r="Q8" i="18"/>
  <c r="P8" i="18"/>
  <c r="O8" i="18"/>
  <c r="N8" i="18"/>
  <c r="M8" i="18"/>
  <c r="L8" i="18"/>
  <c r="K8" i="18"/>
  <c r="J8" i="18"/>
  <c r="I8" i="18"/>
  <c r="H8" i="18"/>
  <c r="G8" i="18"/>
  <c r="F8" i="18"/>
  <c r="E8" i="18"/>
  <c r="AM82" i="17"/>
  <c r="AL82" i="17"/>
  <c r="AK82" i="17"/>
  <c r="AJ82" i="17"/>
  <c r="AI82" i="17"/>
  <c r="AH82" i="17"/>
  <c r="AG82" i="17"/>
  <c r="AF82" i="17"/>
  <c r="AE82" i="17"/>
  <c r="AD82" i="17"/>
  <c r="AC82" i="17"/>
  <c r="AB82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I82" i="17"/>
  <c r="H82" i="17"/>
  <c r="G82" i="17"/>
  <c r="F82" i="17"/>
  <c r="E82" i="17"/>
  <c r="AM81" i="17"/>
  <c r="AL81" i="17"/>
  <c r="AK81" i="17"/>
  <c r="AJ81" i="17"/>
  <c r="AI81" i="17"/>
  <c r="AH81" i="17"/>
  <c r="AG81" i="17"/>
  <c r="AF81" i="17"/>
  <c r="AE81" i="17"/>
  <c r="AD81" i="17"/>
  <c r="AC81" i="17"/>
  <c r="AB81" i="17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I81" i="17"/>
  <c r="H81" i="17"/>
  <c r="G81" i="17"/>
  <c r="F81" i="17"/>
  <c r="E81" i="17"/>
  <c r="AM80" i="17"/>
  <c r="AL80" i="17"/>
  <c r="AK80" i="17"/>
  <c r="AJ80" i="17"/>
  <c r="AI80" i="17"/>
  <c r="AH80" i="17"/>
  <c r="AG80" i="17"/>
  <c r="AF80" i="17"/>
  <c r="AE80" i="17"/>
  <c r="AD80" i="17"/>
  <c r="AC80" i="17"/>
  <c r="AB80" i="17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G80" i="17"/>
  <c r="F80" i="17"/>
  <c r="E80" i="17"/>
  <c r="AM79" i="17"/>
  <c r="AL79" i="17"/>
  <c r="AK79" i="17"/>
  <c r="AJ79" i="17"/>
  <c r="AI79" i="17"/>
  <c r="AH79" i="17"/>
  <c r="AG79" i="17"/>
  <c r="AF79" i="17"/>
  <c r="AE79" i="17"/>
  <c r="AD79" i="17"/>
  <c r="AC79" i="17"/>
  <c r="AB79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G79" i="17"/>
  <c r="F79" i="17"/>
  <c r="E79" i="17"/>
  <c r="AM78" i="17"/>
  <c r="AL78" i="17"/>
  <c r="AK78" i="17"/>
  <c r="AJ78" i="17"/>
  <c r="AI78" i="17"/>
  <c r="AH78" i="17"/>
  <c r="AG78" i="17"/>
  <c r="AF78" i="17"/>
  <c r="AE78" i="17"/>
  <c r="AD78" i="17"/>
  <c r="AC78" i="17"/>
  <c r="AB78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G78" i="17"/>
  <c r="F78" i="17"/>
  <c r="E78" i="17"/>
  <c r="AM77" i="17"/>
  <c r="AL77" i="17"/>
  <c r="AK77" i="17"/>
  <c r="AJ77" i="17"/>
  <c r="AI77" i="17"/>
  <c r="AH77" i="17"/>
  <c r="AG77" i="17"/>
  <c r="AF77" i="17"/>
  <c r="AE77" i="17"/>
  <c r="AD77" i="17"/>
  <c r="AC77" i="17"/>
  <c r="AB77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G77" i="17"/>
  <c r="F77" i="17"/>
  <c r="E77" i="17"/>
  <c r="AM76" i="17"/>
  <c r="AL76" i="17"/>
  <c r="AK76" i="17"/>
  <c r="AJ76" i="17"/>
  <c r="AI76" i="17"/>
  <c r="AH76" i="17"/>
  <c r="AG76" i="17"/>
  <c r="AF76" i="17"/>
  <c r="AE76" i="17"/>
  <c r="AD76" i="17"/>
  <c r="AC76" i="17"/>
  <c r="AB76" i="17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G76" i="17"/>
  <c r="F76" i="17"/>
  <c r="E76" i="17"/>
  <c r="AM75" i="17"/>
  <c r="AL75" i="17"/>
  <c r="AK75" i="17"/>
  <c r="AJ75" i="17"/>
  <c r="AI75" i="17"/>
  <c r="AH75" i="17"/>
  <c r="AG75" i="17"/>
  <c r="AF75" i="17"/>
  <c r="AE75" i="17"/>
  <c r="AD75" i="17"/>
  <c r="AC75" i="17"/>
  <c r="AB75" i="17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I75" i="17"/>
  <c r="H75" i="17"/>
  <c r="G75" i="17"/>
  <c r="F75" i="17"/>
  <c r="E75" i="17"/>
  <c r="AM74" i="17"/>
  <c r="AL74" i="17"/>
  <c r="AK74" i="17"/>
  <c r="AJ74" i="17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AM73" i="17"/>
  <c r="AL73" i="17"/>
  <c r="AK73" i="17"/>
  <c r="AJ73" i="17"/>
  <c r="AI73" i="17"/>
  <c r="AH73" i="17"/>
  <c r="AG73" i="17"/>
  <c r="AF73" i="17"/>
  <c r="AE73" i="17"/>
  <c r="AD73" i="17"/>
  <c r="AC73" i="17"/>
  <c r="AB73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AM72" i="17"/>
  <c r="AL72" i="17"/>
  <c r="AK72" i="17"/>
  <c r="AJ72" i="17"/>
  <c r="AI72" i="17"/>
  <c r="AH72" i="17"/>
  <c r="AG72" i="17"/>
  <c r="AF72" i="17"/>
  <c r="AE72" i="17"/>
  <c r="AD72" i="17"/>
  <c r="AC72" i="17"/>
  <c r="AB72" i="17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AM71" i="17"/>
  <c r="AL71" i="17"/>
  <c r="AK71" i="17"/>
  <c r="AJ71" i="17"/>
  <c r="AI71" i="17"/>
  <c r="AH71" i="17"/>
  <c r="AG71" i="17"/>
  <c r="AF71" i="17"/>
  <c r="AE71" i="17"/>
  <c r="AD71" i="17"/>
  <c r="AC71" i="17"/>
  <c r="AB71" i="17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G71" i="17"/>
  <c r="F71" i="17"/>
  <c r="E71" i="17"/>
  <c r="AM70" i="17"/>
  <c r="AL70" i="17"/>
  <c r="AK70" i="17"/>
  <c r="AJ70" i="17"/>
  <c r="AI70" i="17"/>
  <c r="AH70" i="17"/>
  <c r="AG70" i="17"/>
  <c r="AF70" i="17"/>
  <c r="AE70" i="17"/>
  <c r="AD70" i="17"/>
  <c r="AC70" i="17"/>
  <c r="AB70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G70" i="17"/>
  <c r="F70" i="17"/>
  <c r="E70" i="17"/>
  <c r="AM69" i="17"/>
  <c r="AL69" i="17"/>
  <c r="AK69" i="17"/>
  <c r="AJ69" i="17"/>
  <c r="AI69" i="17"/>
  <c r="AH69" i="17"/>
  <c r="AG69" i="17"/>
  <c r="AF69" i="17"/>
  <c r="AE69" i="17"/>
  <c r="AD69" i="17"/>
  <c r="AC69" i="17"/>
  <c r="AB69" i="17"/>
  <c r="AA69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H69" i="17"/>
  <c r="G69" i="17"/>
  <c r="F69" i="17"/>
  <c r="E69" i="17"/>
  <c r="AM68" i="17"/>
  <c r="AL68" i="17"/>
  <c r="AK68" i="17"/>
  <c r="AJ68" i="17"/>
  <c r="AI68" i="17"/>
  <c r="AH68" i="17"/>
  <c r="AG68" i="17"/>
  <c r="AF68" i="17"/>
  <c r="AE68" i="17"/>
  <c r="AD68" i="17"/>
  <c r="AC68" i="17"/>
  <c r="AB68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I68" i="17"/>
  <c r="H68" i="17"/>
  <c r="G68" i="17"/>
  <c r="F68" i="17"/>
  <c r="E68" i="17"/>
  <c r="AM67" i="17"/>
  <c r="AL67" i="17"/>
  <c r="AK67" i="17"/>
  <c r="AJ67" i="17"/>
  <c r="AI67" i="17"/>
  <c r="AH67" i="17"/>
  <c r="AG67" i="17"/>
  <c r="AF67" i="17"/>
  <c r="AE67" i="17"/>
  <c r="AD67" i="17"/>
  <c r="AC67" i="17"/>
  <c r="AB67" i="17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I67" i="17"/>
  <c r="H67" i="17"/>
  <c r="G67" i="17"/>
  <c r="F67" i="17"/>
  <c r="E67" i="17"/>
  <c r="AM66" i="17"/>
  <c r="AL66" i="17"/>
  <c r="AK66" i="17"/>
  <c r="AJ66" i="17"/>
  <c r="AI66" i="17"/>
  <c r="AH66" i="17"/>
  <c r="AG66" i="17"/>
  <c r="AF66" i="17"/>
  <c r="AE66" i="17"/>
  <c r="AD66" i="17"/>
  <c r="AC66" i="17"/>
  <c r="AB66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G66" i="17"/>
  <c r="F66" i="17"/>
  <c r="E66" i="17"/>
  <c r="AM65" i="17"/>
  <c r="AL65" i="17"/>
  <c r="AK65" i="17"/>
  <c r="AJ65" i="17"/>
  <c r="AI65" i="17"/>
  <c r="AH65" i="17"/>
  <c r="AG65" i="17"/>
  <c r="AF65" i="17"/>
  <c r="AE65" i="17"/>
  <c r="AD65" i="17"/>
  <c r="AC65" i="17"/>
  <c r="AB65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G65" i="17"/>
  <c r="F65" i="17"/>
  <c r="E65" i="17"/>
  <c r="AM64" i="17"/>
  <c r="AL64" i="17"/>
  <c r="AK64" i="17"/>
  <c r="AJ64" i="17"/>
  <c r="AI64" i="17"/>
  <c r="AH64" i="17"/>
  <c r="AG64" i="17"/>
  <c r="AF64" i="17"/>
  <c r="AE64" i="17"/>
  <c r="AD64" i="17"/>
  <c r="AC64" i="17"/>
  <c r="AB64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G64" i="17"/>
  <c r="F64" i="17"/>
  <c r="E64" i="17"/>
  <c r="AM63" i="17"/>
  <c r="AL63" i="17"/>
  <c r="AK63" i="17"/>
  <c r="AJ63" i="17"/>
  <c r="AI63" i="17"/>
  <c r="AH63" i="17"/>
  <c r="AG63" i="17"/>
  <c r="AF63" i="17"/>
  <c r="AE63" i="17"/>
  <c r="AD63" i="17"/>
  <c r="AC63" i="17"/>
  <c r="AB63" i="17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H63" i="17"/>
  <c r="G63" i="17"/>
  <c r="F63" i="17"/>
  <c r="E63" i="17"/>
  <c r="AM62" i="17"/>
  <c r="AL62" i="17"/>
  <c r="AK62" i="17"/>
  <c r="AJ62" i="17"/>
  <c r="AI62" i="17"/>
  <c r="AH62" i="17"/>
  <c r="AG62" i="17"/>
  <c r="AF62" i="17"/>
  <c r="AE62" i="17"/>
  <c r="AD62" i="17"/>
  <c r="AC62" i="17"/>
  <c r="AB62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I62" i="17"/>
  <c r="H62" i="17"/>
  <c r="G62" i="17"/>
  <c r="F62" i="17"/>
  <c r="E62" i="17"/>
  <c r="AM61" i="17"/>
  <c r="AL61" i="17"/>
  <c r="AK61" i="17"/>
  <c r="AJ61" i="17"/>
  <c r="AI61" i="17"/>
  <c r="AH61" i="17"/>
  <c r="AG61" i="17"/>
  <c r="AF61" i="17"/>
  <c r="AE61" i="17"/>
  <c r="AD61" i="17"/>
  <c r="AC61" i="17"/>
  <c r="AB61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I61" i="17"/>
  <c r="H61" i="17"/>
  <c r="G61" i="17"/>
  <c r="F61" i="17"/>
  <c r="E61" i="17"/>
  <c r="AM60" i="17"/>
  <c r="AL60" i="17"/>
  <c r="AK60" i="17"/>
  <c r="AJ60" i="17"/>
  <c r="AI60" i="17"/>
  <c r="AH60" i="17"/>
  <c r="AG60" i="17"/>
  <c r="AF60" i="17"/>
  <c r="AE60" i="17"/>
  <c r="AD60" i="17"/>
  <c r="AC60" i="17"/>
  <c r="AB60" i="17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G60" i="17"/>
  <c r="F60" i="17"/>
  <c r="E60" i="17"/>
  <c r="AM59" i="17"/>
  <c r="AL59" i="17"/>
  <c r="AK59" i="17"/>
  <c r="AJ59" i="17"/>
  <c r="AI59" i="17"/>
  <c r="AH59" i="17"/>
  <c r="AG59" i="17"/>
  <c r="AF59" i="17"/>
  <c r="AE59" i="17"/>
  <c r="AD59" i="17"/>
  <c r="AC59" i="17"/>
  <c r="AB59" i="17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G59" i="17"/>
  <c r="F59" i="17"/>
  <c r="E59" i="17"/>
  <c r="AM58" i="17"/>
  <c r="AL58" i="17"/>
  <c r="AK58" i="17"/>
  <c r="AJ58" i="17"/>
  <c r="AI58" i="17"/>
  <c r="AH58" i="17"/>
  <c r="AG58" i="17"/>
  <c r="AF58" i="17"/>
  <c r="AE58" i="17"/>
  <c r="AD58" i="17"/>
  <c r="AC58" i="17"/>
  <c r="AB58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G58" i="17"/>
  <c r="F58" i="17"/>
  <c r="E58" i="17"/>
  <c r="AM57" i="17"/>
  <c r="AL57" i="17"/>
  <c r="AK57" i="17"/>
  <c r="AJ57" i="17"/>
  <c r="AI57" i="17"/>
  <c r="AH57" i="17"/>
  <c r="AG57" i="17"/>
  <c r="AF57" i="17"/>
  <c r="AE57" i="17"/>
  <c r="AD57" i="17"/>
  <c r="AC57" i="17"/>
  <c r="AB57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H57" i="17"/>
  <c r="G57" i="17"/>
  <c r="F57" i="17"/>
  <c r="E57" i="17"/>
  <c r="AM56" i="17"/>
  <c r="AL56" i="17"/>
  <c r="AK56" i="17"/>
  <c r="AJ56" i="17"/>
  <c r="AI56" i="17"/>
  <c r="AH56" i="17"/>
  <c r="AG56" i="17"/>
  <c r="AF56" i="17"/>
  <c r="AE56" i="17"/>
  <c r="AD56" i="17"/>
  <c r="AC56" i="17"/>
  <c r="AB56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I56" i="17"/>
  <c r="H56" i="17"/>
  <c r="G56" i="17"/>
  <c r="F56" i="17"/>
  <c r="E56" i="17"/>
  <c r="AM55" i="17"/>
  <c r="AL55" i="17"/>
  <c r="AK55" i="17"/>
  <c r="AJ55" i="17"/>
  <c r="AI55" i="17"/>
  <c r="AH55" i="17"/>
  <c r="AG55" i="17"/>
  <c r="AF55" i="17"/>
  <c r="AE55" i="17"/>
  <c r="AD55" i="17"/>
  <c r="AC55" i="17"/>
  <c r="AB55" i="17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AM54" i="17"/>
  <c r="AL54" i="17"/>
  <c r="AK54" i="17"/>
  <c r="AJ54" i="17"/>
  <c r="AI54" i="17"/>
  <c r="AH54" i="17"/>
  <c r="AG54" i="17"/>
  <c r="AF54" i="17"/>
  <c r="AE54" i="17"/>
  <c r="AD54" i="17"/>
  <c r="AC54" i="17"/>
  <c r="AB54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G54" i="17"/>
  <c r="F54" i="17"/>
  <c r="E54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AM51" i="17"/>
  <c r="AL51" i="17"/>
  <c r="AK51" i="17"/>
  <c r="AJ51" i="17"/>
  <c r="AI51" i="17"/>
  <c r="AH51" i="17"/>
  <c r="AG51" i="17"/>
  <c r="AF51" i="17"/>
  <c r="AE51" i="17"/>
  <c r="AD51" i="17"/>
  <c r="AC51" i="17"/>
  <c r="AB51" i="17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G51" i="17"/>
  <c r="F51" i="17"/>
  <c r="E51" i="17"/>
  <c r="AM50" i="17"/>
  <c r="AL50" i="17"/>
  <c r="AK50" i="17"/>
  <c r="AJ50" i="17"/>
  <c r="AI50" i="17"/>
  <c r="AH50" i="17"/>
  <c r="AG50" i="17"/>
  <c r="AF50" i="17"/>
  <c r="AE50" i="17"/>
  <c r="AD50" i="17"/>
  <c r="AC50" i="17"/>
  <c r="AB50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AM49" i="17"/>
  <c r="AL49" i="17"/>
  <c r="AK49" i="17"/>
  <c r="AJ49" i="17"/>
  <c r="AI49" i="17"/>
  <c r="AH49" i="17"/>
  <c r="AG49" i="17"/>
  <c r="AF49" i="17"/>
  <c r="AE49" i="17"/>
  <c r="AD49" i="17"/>
  <c r="AC49" i="17"/>
  <c r="AB49" i="17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AM48" i="17"/>
  <c r="AL48" i="17"/>
  <c r="AK48" i="17"/>
  <c r="AJ48" i="17"/>
  <c r="AI48" i="17"/>
  <c r="AH48" i="17"/>
  <c r="AG48" i="17"/>
  <c r="AF48" i="17"/>
  <c r="AE48" i="17"/>
  <c r="AD48" i="17"/>
  <c r="AC48" i="17"/>
  <c r="AB48" i="17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AM47" i="17"/>
  <c r="AL47" i="17"/>
  <c r="AK47" i="17"/>
  <c r="AJ47" i="17"/>
  <c r="AI47" i="17"/>
  <c r="AH47" i="17"/>
  <c r="AG47" i="17"/>
  <c r="AF47" i="17"/>
  <c r="AE47" i="17"/>
  <c r="AD47" i="17"/>
  <c r="AC47" i="17"/>
  <c r="AB47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AM46" i="17"/>
  <c r="AL46" i="17"/>
  <c r="AK46" i="17"/>
  <c r="AJ46" i="17"/>
  <c r="AI46" i="17"/>
  <c r="AH46" i="17"/>
  <c r="AG46" i="17"/>
  <c r="AF46" i="17"/>
  <c r="AE46" i="17"/>
  <c r="AD46" i="17"/>
  <c r="AC46" i="17"/>
  <c r="AB46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AM45" i="17"/>
  <c r="AL45" i="17"/>
  <c r="AK45" i="17"/>
  <c r="AJ45" i="17"/>
  <c r="AI45" i="17"/>
  <c r="AH45" i="17"/>
  <c r="AG45" i="17"/>
  <c r="AF45" i="17"/>
  <c r="AE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AM44" i="17"/>
  <c r="AL44" i="17"/>
  <c r="AK44" i="17"/>
  <c r="AJ44" i="17"/>
  <c r="AI44" i="17"/>
  <c r="AH44" i="17"/>
  <c r="AG44" i="17"/>
  <c r="AF44" i="17"/>
  <c r="AE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AM43" i="17"/>
  <c r="AL43" i="17"/>
  <c r="AK43" i="17"/>
  <c r="AJ43" i="17"/>
  <c r="AI43" i="17"/>
  <c r="AH43" i="17"/>
  <c r="AG43" i="17"/>
  <c r="AF43" i="17"/>
  <c r="AE43" i="17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AM42" i="17"/>
  <c r="AL42" i="17"/>
  <c r="AK42" i="17"/>
  <c r="AJ42" i="17"/>
  <c r="AI42" i="17"/>
  <c r="AH42" i="17"/>
  <c r="AG42" i="17"/>
  <c r="AF42" i="17"/>
  <c r="AE42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AM41" i="17"/>
  <c r="AL41" i="17"/>
  <c r="AK41" i="17"/>
  <c r="AJ41" i="17"/>
  <c r="AI41" i="17"/>
  <c r="AH41" i="17"/>
  <c r="AG41" i="17"/>
  <c r="AF41" i="17"/>
  <c r="AE41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AM40" i="17"/>
  <c r="AL40" i="17"/>
  <c r="AK40" i="17"/>
  <c r="AJ40" i="17"/>
  <c r="AI40" i="17"/>
  <c r="AH40" i="17"/>
  <c r="AG40" i="17"/>
  <c r="AF40" i="17"/>
  <c r="AE40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AM39" i="17"/>
  <c r="AL39" i="17"/>
  <c r="AK39" i="17"/>
  <c r="AJ39" i="17"/>
  <c r="AI39" i="17"/>
  <c r="AH39" i="17"/>
  <c r="AG39" i="17"/>
  <c r="AF39" i="17"/>
  <c r="AE39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AM38" i="17"/>
  <c r="AL38" i="17"/>
  <c r="AK38" i="17"/>
  <c r="AJ38" i="17"/>
  <c r="AI38" i="17"/>
  <c r="AH38" i="17"/>
  <c r="AG38" i="17"/>
  <c r="AF38" i="17"/>
  <c r="AE38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AM37" i="17"/>
  <c r="AL37" i="17"/>
  <c r="AK37" i="17"/>
  <c r="AJ37" i="17"/>
  <c r="AI37" i="17"/>
  <c r="AH37" i="17"/>
  <c r="AG37" i="17"/>
  <c r="AF37" i="17"/>
  <c r="AE37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AM36" i="17"/>
  <c r="AL36" i="17"/>
  <c r="AK36" i="17"/>
  <c r="AJ36" i="17"/>
  <c r="AI36" i="17"/>
  <c r="AH36" i="17"/>
  <c r="AG36" i="17"/>
  <c r="AF36" i="17"/>
  <c r="AE36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AM35" i="17"/>
  <c r="AL35" i="17"/>
  <c r="AK35" i="17"/>
  <c r="AJ35" i="17"/>
  <c r="AI35" i="17"/>
  <c r="AH35" i="17"/>
  <c r="AG35" i="17"/>
  <c r="AF35" i="17"/>
  <c r="AE35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AM34" i="17"/>
  <c r="AL34" i="17"/>
  <c r="AK34" i="17"/>
  <c r="AJ34" i="17"/>
  <c r="AI34" i="17"/>
  <c r="AH34" i="17"/>
  <c r="AG34" i="17"/>
  <c r="AF34" i="17"/>
  <c r="AE34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AM33" i="17"/>
  <c r="AL33" i="17"/>
  <c r="AK33" i="17"/>
  <c r="AJ33" i="17"/>
  <c r="AI33" i="17"/>
  <c r="AH33" i="17"/>
  <c r="AG33" i="17"/>
  <c r="AF33" i="17"/>
  <c r="AE33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AM32" i="17"/>
  <c r="AL32" i="17"/>
  <c r="AK32" i="17"/>
  <c r="AJ32" i="17"/>
  <c r="AI32" i="17"/>
  <c r="AH32" i="17"/>
  <c r="AG32" i="17"/>
  <c r="AF32" i="17"/>
  <c r="AE32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AM31" i="17"/>
  <c r="AL31" i="17"/>
  <c r="AK31" i="17"/>
  <c r="AJ31" i="17"/>
  <c r="AI31" i="17"/>
  <c r="AH31" i="17"/>
  <c r="AG31" i="17"/>
  <c r="AF31" i="17"/>
  <c r="AE31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AM30" i="17"/>
  <c r="AL30" i="17"/>
  <c r="AK30" i="17"/>
  <c r="AJ30" i="17"/>
  <c r="AI30" i="17"/>
  <c r="AH30" i="17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AM29" i="17"/>
  <c r="AL29" i="17"/>
  <c r="AK29" i="17"/>
  <c r="AJ29" i="17"/>
  <c r="AI29" i="17"/>
  <c r="AH29" i="17"/>
  <c r="AG29" i="17"/>
  <c r="AF29" i="17"/>
  <c r="AE29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AM28" i="17"/>
  <c r="AL28" i="17"/>
  <c r="AK28" i="17"/>
  <c r="AJ28" i="17"/>
  <c r="AI28" i="17"/>
  <c r="AH28" i="17"/>
  <c r="AG28" i="17"/>
  <c r="AF28" i="17"/>
  <c r="AE28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AM27" i="17"/>
  <c r="AL27" i="17"/>
  <c r="AK27" i="17"/>
  <c r="AJ27" i="17"/>
  <c r="AI27" i="17"/>
  <c r="AH27" i="17"/>
  <c r="AG27" i="17"/>
  <c r="AF27" i="17"/>
  <c r="AE27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AM26" i="17"/>
  <c r="AL26" i="17"/>
  <c r="AK26" i="17"/>
  <c r="AJ26" i="17"/>
  <c r="AI26" i="17"/>
  <c r="AH26" i="17"/>
  <c r="AG26" i="17"/>
  <c r="AF26" i="17"/>
  <c r="AE26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AM25" i="17"/>
  <c r="AL25" i="17"/>
  <c r="AK25" i="17"/>
  <c r="AJ25" i="17"/>
  <c r="AI25" i="17"/>
  <c r="AH25" i="17"/>
  <c r="AG25" i="17"/>
  <c r="AF25" i="17"/>
  <c r="AE25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AM23" i="17"/>
  <c r="AL23" i="17"/>
  <c r="AK23" i="17"/>
  <c r="AJ23" i="17"/>
  <c r="AI23" i="17"/>
  <c r="AH23" i="17"/>
  <c r="AG23" i="17"/>
  <c r="AF23" i="17"/>
  <c r="AE23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AM21" i="17"/>
  <c r="AL21" i="17"/>
  <c r="AK21" i="17"/>
  <c r="AJ21" i="17"/>
  <c r="AI21" i="17"/>
  <c r="AH21" i="17"/>
  <c r="AG21" i="17"/>
  <c r="AF21" i="17"/>
  <c r="AE21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AM20" i="17"/>
  <c r="AL20" i="17"/>
  <c r="AK20" i="17"/>
  <c r="AJ20" i="17"/>
  <c r="AI20" i="17"/>
  <c r="AH20" i="17"/>
  <c r="AG20" i="17"/>
  <c r="AF20" i="17"/>
  <c r="AE20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AM18" i="17"/>
  <c r="AL18" i="17"/>
  <c r="AK18" i="17"/>
  <c r="AJ18" i="17"/>
  <c r="AI18" i="17"/>
  <c r="AH18" i="17"/>
  <c r="AG18" i="17"/>
  <c r="AF18" i="17"/>
  <c r="AE18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AM17" i="17"/>
  <c r="AL17" i="17"/>
  <c r="AK17" i="17"/>
  <c r="AJ17" i="17"/>
  <c r="AI17" i="17"/>
  <c r="AH17" i="17"/>
  <c r="AG17" i="17"/>
  <c r="AF17" i="17"/>
  <c r="AE17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AM16" i="17"/>
  <c r="AL16" i="17"/>
  <c r="AK16" i="17"/>
  <c r="AJ16" i="17"/>
  <c r="AI16" i="17"/>
  <c r="AH16" i="17"/>
  <c r="AG16" i="17"/>
  <c r="AF16" i="17"/>
  <c r="AE16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AM15" i="17"/>
  <c r="AL15" i="17"/>
  <c r="AK15" i="17"/>
  <c r="AJ15" i="17"/>
  <c r="AI15" i="17"/>
  <c r="AH15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AM14" i="17"/>
  <c r="AL14" i="17"/>
  <c r="AK14" i="17"/>
  <c r="AJ14" i="17"/>
  <c r="AI14" i="17"/>
  <c r="AH14" i="17"/>
  <c r="AG14" i="17"/>
  <c r="AF14" i="17"/>
  <c r="AE14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G13" i="17"/>
  <c r="F13" i="17"/>
  <c r="E13" i="17"/>
  <c r="AM12" i="17"/>
  <c r="AL12" i="17"/>
  <c r="AK12" i="17"/>
  <c r="AJ12" i="17"/>
  <c r="AI12" i="17"/>
  <c r="AH12" i="17"/>
  <c r="AG12" i="17"/>
  <c r="AF12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AM10" i="17"/>
  <c r="AL10" i="17"/>
  <c r="AK10" i="17"/>
  <c r="AJ10" i="17"/>
  <c r="AI10" i="17"/>
  <c r="AH10" i="17"/>
  <c r="AG10" i="17"/>
  <c r="AF10" i="17"/>
  <c r="AE10" i="17"/>
  <c r="AD10" i="17"/>
  <c r="AC10" i="17"/>
  <c r="AB10" i="17"/>
  <c r="AA10" i="17"/>
  <c r="Z10" i="17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AM9" i="17"/>
  <c r="AL9" i="17"/>
  <c r="AK9" i="17"/>
  <c r="AJ9" i="17"/>
  <c r="AI9" i="17"/>
  <c r="AH9" i="17"/>
  <c r="AG9" i="17"/>
  <c r="AF9" i="17"/>
  <c r="AE9" i="17"/>
  <c r="AD9" i="17"/>
  <c r="AC9" i="17"/>
  <c r="AB9" i="17"/>
  <c r="AA9" i="17"/>
  <c r="Z9" i="17"/>
  <c r="Y9" i="17"/>
  <c r="X9" i="17"/>
  <c r="W9" i="17"/>
  <c r="V9" i="17"/>
  <c r="U9" i="17"/>
  <c r="T9" i="17"/>
  <c r="S9" i="17"/>
  <c r="R9" i="17"/>
  <c r="Q9" i="17"/>
  <c r="P9" i="17"/>
  <c r="O9" i="17"/>
  <c r="N9" i="17"/>
  <c r="M9" i="17"/>
  <c r="L9" i="17"/>
  <c r="K9" i="17"/>
  <c r="J9" i="17"/>
  <c r="I9" i="17"/>
  <c r="H9" i="17"/>
  <c r="G9" i="17"/>
  <c r="F9" i="17"/>
  <c r="E9" i="17"/>
  <c r="AM8" i="17"/>
  <c r="AL8" i="17"/>
  <c r="AK8" i="17"/>
  <c r="AJ8" i="17"/>
  <c r="AI8" i="17"/>
  <c r="AH8" i="17"/>
  <c r="AG8" i="17"/>
  <c r="AF8" i="17"/>
  <c r="AE8" i="17"/>
  <c r="AD8" i="17"/>
  <c r="AC8" i="17"/>
  <c r="AB8" i="17"/>
  <c r="AA8" i="17"/>
  <c r="Z8" i="17"/>
  <c r="Y8" i="17"/>
  <c r="X8" i="17"/>
  <c r="W8" i="17"/>
  <c r="V8" i="17"/>
  <c r="U8" i="17"/>
  <c r="T8" i="17"/>
  <c r="S8" i="17"/>
  <c r="R8" i="17"/>
  <c r="Q8" i="17"/>
  <c r="P8" i="17"/>
  <c r="O8" i="17"/>
  <c r="N8" i="17"/>
  <c r="M8" i="17"/>
  <c r="L8" i="17"/>
  <c r="K8" i="17"/>
  <c r="J8" i="17"/>
  <c r="I8" i="17"/>
  <c r="H8" i="17"/>
  <c r="G8" i="17"/>
  <c r="F8" i="17"/>
  <c r="E8" i="17"/>
  <c r="AM83" i="17"/>
  <c r="AL83" i="17"/>
  <c r="AK83" i="17"/>
  <c r="AJ83" i="17"/>
  <c r="AI83" i="17"/>
  <c r="AH83" i="17"/>
  <c r="AG83" i="17"/>
  <c r="AF83" i="17"/>
  <c r="AE83" i="17"/>
  <c r="AD83" i="17"/>
  <c r="AC83" i="17"/>
  <c r="AB83" i="17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H83" i="17"/>
  <c r="G83" i="17"/>
  <c r="F83" i="17"/>
  <c r="E83" i="17"/>
  <c r="B87" i="14"/>
  <c r="C87" i="14"/>
  <c r="D87" i="14"/>
  <c r="E87" i="14"/>
  <c r="F87" i="14"/>
  <c r="G87" i="14"/>
  <c r="H87" i="14"/>
  <c r="I87" i="14"/>
  <c r="J87" i="14"/>
  <c r="K87" i="14"/>
  <c r="L87" i="14"/>
  <c r="M87" i="14"/>
  <c r="N87" i="14"/>
  <c r="O87" i="14"/>
  <c r="P87" i="14"/>
  <c r="Q87" i="14"/>
  <c r="Q87" i="16" s="1"/>
  <c r="R87" i="14"/>
  <c r="R87" i="16" s="1"/>
  <c r="S87" i="14"/>
  <c r="T87" i="14"/>
  <c r="U87" i="14"/>
  <c r="V87" i="14"/>
  <c r="W87" i="14"/>
  <c r="X87" i="14"/>
  <c r="Y87" i="14"/>
  <c r="Z87" i="14"/>
  <c r="Z87" i="16" s="1"/>
  <c r="AA87" i="14"/>
  <c r="AB87" i="14"/>
  <c r="AC87" i="14"/>
  <c r="AD87" i="14"/>
  <c r="AE87" i="14"/>
  <c r="AF87" i="14"/>
  <c r="AG87" i="14"/>
  <c r="AH87" i="14"/>
  <c r="AI87" i="14"/>
  <c r="AJ87" i="14"/>
  <c r="AK87" i="14"/>
  <c r="AK87" i="16" s="1"/>
  <c r="A82" i="15"/>
  <c r="A82" i="16" s="1"/>
  <c r="A83" i="15"/>
  <c r="A83" i="16" s="1"/>
  <c r="A84" i="15"/>
  <c r="A85" i="15"/>
  <c r="A85" i="16" s="1"/>
  <c r="A86" i="15"/>
  <c r="A87" i="15"/>
  <c r="A87" i="16" s="1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O87" i="15"/>
  <c r="P87" i="15"/>
  <c r="Q87" i="15"/>
  <c r="R87" i="15"/>
  <c r="S87" i="15"/>
  <c r="T87" i="15"/>
  <c r="U87" i="15"/>
  <c r="V87" i="15"/>
  <c r="W87" i="15"/>
  <c r="X87" i="15"/>
  <c r="Y87" i="15"/>
  <c r="Z87" i="15"/>
  <c r="AA87" i="15"/>
  <c r="AB87" i="15"/>
  <c r="AC87" i="15"/>
  <c r="AD87" i="15"/>
  <c r="AE87" i="15"/>
  <c r="AF87" i="15"/>
  <c r="AF87" i="16" s="1"/>
  <c r="AG87" i="15"/>
  <c r="AH87" i="15"/>
  <c r="AI87" i="15"/>
  <c r="AJ87" i="15"/>
  <c r="AK87" i="15"/>
  <c r="A84" i="16"/>
  <c r="A86" i="16"/>
  <c r="C87" i="16" l="1"/>
  <c r="Y87" i="16"/>
  <c r="U87" i="16"/>
  <c r="AE87" i="16"/>
  <c r="AA87" i="16"/>
  <c r="S87" i="16"/>
  <c r="O87" i="16"/>
  <c r="G87" i="16"/>
  <c r="AH87" i="16"/>
  <c r="AD87" i="16"/>
  <c r="V87" i="16"/>
  <c r="N87" i="16"/>
  <c r="J87" i="16"/>
  <c r="F87" i="16"/>
  <c r="B87" i="16"/>
  <c r="AC87" i="16"/>
  <c r="I87" i="16"/>
  <c r="AG87" i="16"/>
  <c r="M87" i="16"/>
  <c r="E87" i="16"/>
  <c r="AB87" i="16"/>
  <c r="T87" i="16"/>
  <c r="P87" i="16"/>
  <c r="H87" i="16"/>
  <c r="D87" i="16"/>
  <c r="AJ87" i="16"/>
  <c r="X87" i="16"/>
  <c r="L87" i="16"/>
  <c r="AI87" i="16"/>
  <c r="W87" i="16"/>
  <c r="K87" i="16"/>
  <c r="B79" i="18"/>
  <c r="B83" i="18"/>
  <c r="B81" i="18"/>
  <c r="B66" i="18"/>
  <c r="B82" i="18"/>
  <c r="B78" i="18"/>
  <c r="B77" i="18"/>
  <c r="B80" i="18"/>
  <c r="B81" i="17"/>
  <c r="B83" i="17"/>
  <c r="B82" i="17"/>
  <c r="B78" i="17"/>
  <c r="B79" i="17"/>
  <c r="B80" i="17"/>
  <c r="B85" i="5" l="1"/>
  <c r="C85" i="5"/>
  <c r="D85" i="5"/>
  <c r="B80" i="10" s="1"/>
  <c r="E85" i="5"/>
  <c r="F85" i="5"/>
  <c r="G85" i="5"/>
  <c r="B86" i="5"/>
  <c r="C86" i="5"/>
  <c r="D86" i="5"/>
  <c r="B81" i="10" s="1"/>
  <c r="E86" i="5"/>
  <c r="F86" i="5"/>
  <c r="G86" i="5"/>
  <c r="I87" i="5" s="1"/>
  <c r="B87" i="5"/>
  <c r="C87" i="5"/>
  <c r="D87" i="5"/>
  <c r="C82" i="10" s="1"/>
  <c r="H82" i="10" s="1"/>
  <c r="Q82" i="10" s="1"/>
  <c r="D83" i="20" s="1"/>
  <c r="S127" i="4" s="1"/>
  <c r="E87" i="5"/>
  <c r="F87" i="5"/>
  <c r="G87" i="5"/>
  <c r="B88" i="5"/>
  <c r="C88" i="5"/>
  <c r="D88" i="5"/>
  <c r="B83" i="10" s="1"/>
  <c r="E88" i="5"/>
  <c r="F88" i="5"/>
  <c r="G88" i="5"/>
  <c r="B89" i="5"/>
  <c r="C89" i="5"/>
  <c r="D89" i="5"/>
  <c r="F89" i="5"/>
  <c r="G89" i="5"/>
  <c r="I89" i="5" s="1"/>
  <c r="C80" i="10"/>
  <c r="H80" i="10" s="1"/>
  <c r="Q80" i="10" s="1"/>
  <c r="D81" i="20" s="1"/>
  <c r="S125" i="4" s="1"/>
  <c r="AN8" i="17"/>
  <c r="B9" i="5"/>
  <c r="C9" i="5"/>
  <c r="D9" i="5"/>
  <c r="E9" i="5"/>
  <c r="F9" i="5"/>
  <c r="G9" i="5"/>
  <c r="B10" i="5"/>
  <c r="C10" i="5"/>
  <c r="D10" i="5"/>
  <c r="E10" i="5"/>
  <c r="F10" i="5"/>
  <c r="G10" i="5"/>
  <c r="B11" i="5"/>
  <c r="C11" i="5"/>
  <c r="D11" i="5"/>
  <c r="E11" i="5"/>
  <c r="F11" i="5"/>
  <c r="G11" i="5"/>
  <c r="B12" i="5"/>
  <c r="C12" i="5"/>
  <c r="D12" i="5"/>
  <c r="E12" i="5"/>
  <c r="F12" i="5"/>
  <c r="G12" i="5"/>
  <c r="B13" i="5"/>
  <c r="C13" i="5"/>
  <c r="D13" i="5"/>
  <c r="E13" i="5"/>
  <c r="F13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E14" i="5"/>
  <c r="E15" i="5"/>
  <c r="E16" i="5"/>
  <c r="E17" i="5"/>
  <c r="E18" i="5"/>
  <c r="E19" i="5"/>
  <c r="V17" i="14" s="1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D14" i="5"/>
  <c r="D15" i="5"/>
  <c r="C10" i="10" s="1"/>
  <c r="D16" i="5"/>
  <c r="C11" i="10" s="1"/>
  <c r="D17" i="5"/>
  <c r="B12" i="10" s="1"/>
  <c r="D18" i="5"/>
  <c r="D19" i="5"/>
  <c r="D20" i="5"/>
  <c r="C15" i="10" s="1"/>
  <c r="D21" i="5"/>
  <c r="B16" i="10" s="1"/>
  <c r="D22" i="5"/>
  <c r="B17" i="10" s="1"/>
  <c r="D23" i="5"/>
  <c r="B18" i="10" s="1"/>
  <c r="D24" i="5"/>
  <c r="B19" i="10" s="1"/>
  <c r="D25" i="5"/>
  <c r="C20" i="10" s="1"/>
  <c r="D26" i="5"/>
  <c r="D27" i="5"/>
  <c r="C22" i="10" s="1"/>
  <c r="D28" i="5"/>
  <c r="C23" i="10" s="1"/>
  <c r="D29" i="5"/>
  <c r="B24" i="10" s="1"/>
  <c r="D30" i="5"/>
  <c r="D31" i="5"/>
  <c r="D32" i="5"/>
  <c r="C27" i="10" s="1"/>
  <c r="D33" i="5"/>
  <c r="B28" i="10" s="1"/>
  <c r="D34" i="5"/>
  <c r="B29" i="10" s="1"/>
  <c r="D35" i="5"/>
  <c r="B30" i="10" s="1"/>
  <c r="D36" i="5"/>
  <c r="B31" i="10" s="1"/>
  <c r="D37" i="5"/>
  <c r="B32" i="10" s="1"/>
  <c r="D38" i="5"/>
  <c r="D39" i="5"/>
  <c r="C34" i="10" s="1"/>
  <c r="D40" i="5"/>
  <c r="C35" i="10" s="1"/>
  <c r="D41" i="5"/>
  <c r="B36" i="10" s="1"/>
  <c r="D42" i="5"/>
  <c r="D43" i="5"/>
  <c r="D44" i="5"/>
  <c r="C39" i="10" s="1"/>
  <c r="D45" i="5"/>
  <c r="B40" i="10" s="1"/>
  <c r="D46" i="5"/>
  <c r="B41" i="10" s="1"/>
  <c r="D47" i="5"/>
  <c r="B42" i="10" s="1"/>
  <c r="D48" i="5"/>
  <c r="B43" i="10" s="1"/>
  <c r="D49" i="5"/>
  <c r="B44" i="10" s="1"/>
  <c r="D50" i="5"/>
  <c r="D51" i="5"/>
  <c r="C46" i="10" s="1"/>
  <c r="D52" i="5"/>
  <c r="C47" i="10" s="1"/>
  <c r="D53" i="5"/>
  <c r="B48" i="10" s="1"/>
  <c r="D54" i="5"/>
  <c r="D55" i="5"/>
  <c r="D56" i="5"/>
  <c r="C51" i="10" s="1"/>
  <c r="D57" i="5"/>
  <c r="B52" i="10" s="1"/>
  <c r="D58" i="5"/>
  <c r="B53" i="10" s="1"/>
  <c r="D59" i="5"/>
  <c r="B54" i="10" s="1"/>
  <c r="D60" i="5"/>
  <c r="C55" i="10" s="1"/>
  <c r="D61" i="5"/>
  <c r="B56" i="10" s="1"/>
  <c r="D62" i="5"/>
  <c r="D63" i="5"/>
  <c r="C58" i="10" s="1"/>
  <c r="D64" i="5"/>
  <c r="C59" i="10" s="1"/>
  <c r="D65" i="5"/>
  <c r="B60" i="10" s="1"/>
  <c r="D66" i="5"/>
  <c r="D67" i="5"/>
  <c r="D68" i="5"/>
  <c r="C63" i="10" s="1"/>
  <c r="D69" i="5"/>
  <c r="B64" i="10" s="1"/>
  <c r="D70" i="5"/>
  <c r="B65" i="10" s="1"/>
  <c r="D71" i="5"/>
  <c r="B66" i="10" s="1"/>
  <c r="D72" i="5"/>
  <c r="C67" i="10" s="1"/>
  <c r="D73" i="5"/>
  <c r="B68" i="10" s="1"/>
  <c r="D74" i="5"/>
  <c r="D75" i="5"/>
  <c r="C70" i="10" s="1"/>
  <c r="D76" i="5"/>
  <c r="C71" i="10" s="1"/>
  <c r="D77" i="5"/>
  <c r="B72" i="10" s="1"/>
  <c r="D78" i="5"/>
  <c r="D79" i="5"/>
  <c r="D80" i="5"/>
  <c r="C75" i="10" s="1"/>
  <c r="D81" i="5"/>
  <c r="B76" i="10" s="1"/>
  <c r="D82" i="5"/>
  <c r="B77" i="10" s="1"/>
  <c r="D83" i="5"/>
  <c r="C78" i="10" s="1"/>
  <c r="H78" i="10" s="1"/>
  <c r="D84" i="5"/>
  <c r="B79" i="10" s="1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K3" i="10"/>
  <c r="M3" i="10" s="1"/>
  <c r="E22" i="10"/>
  <c r="B9" i="10"/>
  <c r="C9" i="10"/>
  <c r="B10" i="10"/>
  <c r="B11" i="10"/>
  <c r="B13" i="10"/>
  <c r="C13" i="10"/>
  <c r="B14" i="10"/>
  <c r="C14" i="10"/>
  <c r="B21" i="10"/>
  <c r="C21" i="10"/>
  <c r="B22" i="10"/>
  <c r="B25" i="10"/>
  <c r="C25" i="10"/>
  <c r="B26" i="10"/>
  <c r="C26" i="10"/>
  <c r="B27" i="10"/>
  <c r="B33" i="10"/>
  <c r="C33" i="10"/>
  <c r="B34" i="10"/>
  <c r="B35" i="10"/>
  <c r="B37" i="10"/>
  <c r="C37" i="10"/>
  <c r="B38" i="10"/>
  <c r="C38" i="10"/>
  <c r="C42" i="10"/>
  <c r="B45" i="10"/>
  <c r="C45" i="10"/>
  <c r="B46" i="10"/>
  <c r="B49" i="10"/>
  <c r="C49" i="10"/>
  <c r="B50" i="10"/>
  <c r="C50" i="10"/>
  <c r="B57" i="10"/>
  <c r="C57" i="10"/>
  <c r="B58" i="10"/>
  <c r="B61" i="10"/>
  <c r="C61" i="10"/>
  <c r="B62" i="10"/>
  <c r="C62" i="10"/>
  <c r="B69" i="10"/>
  <c r="C69" i="10"/>
  <c r="B70" i="10"/>
  <c r="B73" i="10"/>
  <c r="C73" i="10"/>
  <c r="B74" i="10"/>
  <c r="C74" i="10"/>
  <c r="C3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3" i="10"/>
  <c r="B78" i="10"/>
  <c r="D78" i="10" s="1"/>
  <c r="B3" i="10"/>
  <c r="B82" i="10" l="1"/>
  <c r="D82" i="10" s="1"/>
  <c r="B59" i="10"/>
  <c r="B51" i="10"/>
  <c r="C83" i="10"/>
  <c r="H83" i="10" s="1"/>
  <c r="S83" i="10" s="1"/>
  <c r="C84" i="9" s="1"/>
  <c r="B75" i="10"/>
  <c r="B39" i="10"/>
  <c r="B23" i="10"/>
  <c r="B15" i="10"/>
  <c r="I88" i="5"/>
  <c r="I86" i="5"/>
  <c r="B71" i="10"/>
  <c r="B63" i="10"/>
  <c r="D80" i="10"/>
  <c r="B47" i="10"/>
  <c r="Q78" i="10"/>
  <c r="D79" i="20" s="1"/>
  <c r="S123" i="4" s="1"/>
  <c r="S78" i="10"/>
  <c r="C79" i="9" s="1"/>
  <c r="C79" i="10"/>
  <c r="H79" i="10" s="1"/>
  <c r="S79" i="10" s="1"/>
  <c r="C80" i="9" s="1"/>
  <c r="K85" i="14"/>
  <c r="W85" i="14"/>
  <c r="AI85" i="14"/>
  <c r="G85" i="15"/>
  <c r="S85" i="15"/>
  <c r="AE85" i="15"/>
  <c r="L85" i="14"/>
  <c r="X85" i="14"/>
  <c r="AJ85" i="14"/>
  <c r="E85" i="14"/>
  <c r="S85" i="14"/>
  <c r="AG85" i="14"/>
  <c r="L85" i="15"/>
  <c r="Y85" i="15"/>
  <c r="F85" i="14"/>
  <c r="AH85" i="14"/>
  <c r="M85" i="15"/>
  <c r="AA85" i="15"/>
  <c r="T85" i="14"/>
  <c r="T85" i="16" s="1"/>
  <c r="Z85" i="15"/>
  <c r="N85" i="15"/>
  <c r="G85" i="14"/>
  <c r="U85" i="14"/>
  <c r="AK85" i="14"/>
  <c r="D85" i="15"/>
  <c r="H85" i="14"/>
  <c r="V85" i="14"/>
  <c r="B85" i="15"/>
  <c r="O85" i="15"/>
  <c r="AB85" i="15"/>
  <c r="J85" i="14"/>
  <c r="I85" i="14"/>
  <c r="Y85" i="14"/>
  <c r="C85" i="15"/>
  <c r="P85" i="15"/>
  <c r="AC85" i="15"/>
  <c r="Z85" i="14"/>
  <c r="AD85" i="15"/>
  <c r="M85" i="14"/>
  <c r="M85" i="16" s="1"/>
  <c r="AA85" i="14"/>
  <c r="E85" i="15"/>
  <c r="R85" i="15"/>
  <c r="AF85" i="15"/>
  <c r="F85" i="15"/>
  <c r="T85" i="15"/>
  <c r="AC85" i="14"/>
  <c r="H85" i="15"/>
  <c r="AH85" i="15"/>
  <c r="B85" i="14"/>
  <c r="B85" i="16" s="1"/>
  <c r="AD85" i="14"/>
  <c r="AD85" i="16" s="1"/>
  <c r="V85" i="15"/>
  <c r="C85" i="14"/>
  <c r="AJ85" i="15"/>
  <c r="D85" i="14"/>
  <c r="AF85" i="14"/>
  <c r="AF85" i="16" s="1"/>
  <c r="K85" i="15"/>
  <c r="AK85" i="15"/>
  <c r="N85" i="14"/>
  <c r="N85" i="16" s="1"/>
  <c r="AB85" i="14"/>
  <c r="AG85" i="15"/>
  <c r="U85" i="15"/>
  <c r="J85" i="15"/>
  <c r="Q85" i="15"/>
  <c r="O85" i="14"/>
  <c r="O85" i="16" s="1"/>
  <c r="P85" i="14"/>
  <c r="AI85" i="15"/>
  <c r="AE85" i="14"/>
  <c r="AE85" i="16" s="1"/>
  <c r="X85" i="15"/>
  <c r="I85" i="15"/>
  <c r="Q85" i="14"/>
  <c r="W85" i="15"/>
  <c r="R85" i="14"/>
  <c r="K83" i="14"/>
  <c r="W83" i="14"/>
  <c r="AI83" i="14"/>
  <c r="I83" i="15"/>
  <c r="U83" i="15"/>
  <c r="AG83" i="15"/>
  <c r="L83" i="14"/>
  <c r="X83" i="14"/>
  <c r="AJ83" i="14"/>
  <c r="E83" i="14"/>
  <c r="S83" i="14"/>
  <c r="AG83" i="14"/>
  <c r="G83" i="15"/>
  <c r="T83" i="15"/>
  <c r="AH83" i="15"/>
  <c r="T83" i="14"/>
  <c r="V83" i="15"/>
  <c r="AI83" i="15"/>
  <c r="Z83" i="14"/>
  <c r="Z83" i="16" s="1"/>
  <c r="F83" i="14"/>
  <c r="AH83" i="14"/>
  <c r="H83" i="15"/>
  <c r="G83" i="14"/>
  <c r="U83" i="14"/>
  <c r="AK83" i="14"/>
  <c r="J83" i="15"/>
  <c r="W83" i="15"/>
  <c r="AJ83" i="15"/>
  <c r="H83" i="14"/>
  <c r="V83" i="14"/>
  <c r="K83" i="15"/>
  <c r="X83" i="15"/>
  <c r="AK83" i="15"/>
  <c r="M83" i="15"/>
  <c r="I83" i="14"/>
  <c r="Y83" i="14"/>
  <c r="L83" i="15"/>
  <c r="Y83" i="15"/>
  <c r="M83" i="14"/>
  <c r="M83" i="16" s="1"/>
  <c r="AA83" i="14"/>
  <c r="N83" i="15"/>
  <c r="AA83" i="15"/>
  <c r="AC83" i="14"/>
  <c r="C83" i="15"/>
  <c r="P83" i="15"/>
  <c r="AD83" i="14"/>
  <c r="AD83" i="15"/>
  <c r="C83" i="14"/>
  <c r="AE83" i="15"/>
  <c r="AF83" i="14"/>
  <c r="S83" i="15"/>
  <c r="J83" i="14"/>
  <c r="N83" i="14"/>
  <c r="N83" i="16" s="1"/>
  <c r="AB83" i="14"/>
  <c r="B83" i="15"/>
  <c r="O83" i="15"/>
  <c r="AB83" i="15"/>
  <c r="O83" i="14"/>
  <c r="AC83" i="15"/>
  <c r="D83" i="15"/>
  <c r="R83" i="15"/>
  <c r="P83" i="14"/>
  <c r="Q83" i="15"/>
  <c r="R83" i="14"/>
  <c r="F83" i="15"/>
  <c r="B83" i="14"/>
  <c r="Q83" i="14"/>
  <c r="Q83" i="16" s="1"/>
  <c r="D83" i="14"/>
  <c r="D83" i="16" s="1"/>
  <c r="Z83" i="15"/>
  <c r="AE83" i="14"/>
  <c r="E83" i="15"/>
  <c r="AF83" i="15"/>
  <c r="K82" i="14"/>
  <c r="W82" i="14"/>
  <c r="AI82" i="14"/>
  <c r="J82" i="15"/>
  <c r="V82" i="15"/>
  <c r="AH82" i="15"/>
  <c r="L82" i="14"/>
  <c r="AJ82" i="14"/>
  <c r="K82" i="15"/>
  <c r="X82" i="14"/>
  <c r="M82" i="14"/>
  <c r="M82" i="16" s="1"/>
  <c r="AA82" i="14"/>
  <c r="D82" i="15"/>
  <c r="R82" i="15"/>
  <c r="AE82" i="15"/>
  <c r="N82" i="14"/>
  <c r="E82" i="15"/>
  <c r="AF82" i="15"/>
  <c r="AK82" i="15"/>
  <c r="AB82" i="14"/>
  <c r="S82" i="15"/>
  <c r="O82" i="14"/>
  <c r="AC82" i="14"/>
  <c r="F82" i="15"/>
  <c r="T82" i="15"/>
  <c r="AG82" i="15"/>
  <c r="B82" i="14"/>
  <c r="P82" i="14"/>
  <c r="AD82" i="14"/>
  <c r="G82" i="15"/>
  <c r="U82" i="15"/>
  <c r="AI82" i="15"/>
  <c r="C82" i="14"/>
  <c r="Q82" i="14"/>
  <c r="AE82" i="14"/>
  <c r="H82" i="15"/>
  <c r="W82" i="15"/>
  <c r="AJ82" i="15"/>
  <c r="R82" i="14"/>
  <c r="E82" i="14"/>
  <c r="E82" i="16" s="1"/>
  <c r="S82" i="14"/>
  <c r="S82" i="16" s="1"/>
  <c r="AG82" i="14"/>
  <c r="L82" i="15"/>
  <c r="Y82" i="15"/>
  <c r="G82" i="14"/>
  <c r="AK82" i="14"/>
  <c r="V82" i="14"/>
  <c r="AB82" i="15"/>
  <c r="B82" i="15"/>
  <c r="AC82" i="15"/>
  <c r="J82" i="14"/>
  <c r="J82" i="16" s="1"/>
  <c r="AD82" i="15"/>
  <c r="X82" i="15"/>
  <c r="F82" i="14"/>
  <c r="T82" i="14"/>
  <c r="T82" i="16" s="1"/>
  <c r="AH82" i="14"/>
  <c r="M82" i="15"/>
  <c r="Z82" i="15"/>
  <c r="U82" i="14"/>
  <c r="AA82" i="15"/>
  <c r="H82" i="14"/>
  <c r="H82" i="16" s="1"/>
  <c r="C82" i="15"/>
  <c r="N82" i="15"/>
  <c r="Y82" i="14"/>
  <c r="Y82" i="16" s="1"/>
  <c r="AF82" i="14"/>
  <c r="I82" i="15"/>
  <c r="O82" i="15"/>
  <c r="I82" i="14"/>
  <c r="P82" i="15"/>
  <c r="Q82" i="15"/>
  <c r="D82" i="14"/>
  <c r="Z82" i="14"/>
  <c r="G82" i="10"/>
  <c r="P82" i="10" s="1"/>
  <c r="B83" i="20" s="1"/>
  <c r="R127" i="4" s="1"/>
  <c r="T127" i="4" s="1"/>
  <c r="G79" i="10"/>
  <c r="R79" i="10" s="1"/>
  <c r="B80" i="9" s="1"/>
  <c r="K86" i="14"/>
  <c r="W86" i="14"/>
  <c r="AI86" i="14"/>
  <c r="F86" i="15"/>
  <c r="R86" i="15"/>
  <c r="AD86" i="15"/>
  <c r="L86" i="14"/>
  <c r="X86" i="14"/>
  <c r="AJ86" i="14"/>
  <c r="M86" i="14"/>
  <c r="AA86" i="14"/>
  <c r="N86" i="15"/>
  <c r="AA86" i="15"/>
  <c r="N86" i="14"/>
  <c r="B86" i="15"/>
  <c r="AB86" i="15"/>
  <c r="AC86" i="15"/>
  <c r="AB86" i="14"/>
  <c r="O86" i="15"/>
  <c r="P86" i="15"/>
  <c r="O86" i="14"/>
  <c r="AC86" i="14"/>
  <c r="C86" i="15"/>
  <c r="B86" i="14"/>
  <c r="P86" i="14"/>
  <c r="P86" i="16" s="1"/>
  <c r="AD86" i="14"/>
  <c r="AD86" i="16" s="1"/>
  <c r="D86" i="15"/>
  <c r="Q86" i="15"/>
  <c r="AE86" i="15"/>
  <c r="C86" i="14"/>
  <c r="Q86" i="14"/>
  <c r="AE86" i="14"/>
  <c r="E86" i="15"/>
  <c r="S86" i="15"/>
  <c r="AF86" i="15"/>
  <c r="E86" i="14"/>
  <c r="S86" i="14"/>
  <c r="AG86" i="14"/>
  <c r="H86" i="15"/>
  <c r="U86" i="15"/>
  <c r="AH86" i="15"/>
  <c r="I86" i="15"/>
  <c r="V86" i="15"/>
  <c r="U86" i="14"/>
  <c r="AK86" i="14"/>
  <c r="AK86" i="16" s="1"/>
  <c r="W86" i="15"/>
  <c r="V86" i="14"/>
  <c r="V86" i="16" s="1"/>
  <c r="X86" i="15"/>
  <c r="I86" i="14"/>
  <c r="I86" i="16" s="1"/>
  <c r="Z86" i="15"/>
  <c r="R86" i="14"/>
  <c r="T86" i="15"/>
  <c r="F86" i="14"/>
  <c r="T86" i="14"/>
  <c r="AH86" i="14"/>
  <c r="AI86" i="15"/>
  <c r="G86" i="14"/>
  <c r="J86" i="15"/>
  <c r="H86" i="14"/>
  <c r="H86" i="16" s="1"/>
  <c r="K86" i="15"/>
  <c r="M86" i="15"/>
  <c r="AJ86" i="15"/>
  <c r="Y86" i="15"/>
  <c r="Z86" i="14"/>
  <c r="AG86" i="15"/>
  <c r="AK86" i="15"/>
  <c r="Y86" i="14"/>
  <c r="L86" i="15"/>
  <c r="J86" i="14"/>
  <c r="D86" i="14"/>
  <c r="D86" i="16" s="1"/>
  <c r="AF86" i="14"/>
  <c r="AF86" i="16" s="1"/>
  <c r="G86" i="15"/>
  <c r="D83" i="10"/>
  <c r="C60" i="10"/>
  <c r="K84" i="14"/>
  <c r="W84" i="14"/>
  <c r="AI84" i="14"/>
  <c r="AI84" i="16" s="1"/>
  <c r="H84" i="15"/>
  <c r="T84" i="15"/>
  <c r="AF84" i="15"/>
  <c r="L84" i="14"/>
  <c r="X84" i="14"/>
  <c r="AJ84" i="14"/>
  <c r="M84" i="14"/>
  <c r="AA84" i="14"/>
  <c r="AA84" i="16" s="1"/>
  <c r="J84" i="15"/>
  <c r="W84" i="15"/>
  <c r="AJ84" i="15"/>
  <c r="N84" i="14"/>
  <c r="X84" i="15"/>
  <c r="AB84" i="14"/>
  <c r="K84" i="15"/>
  <c r="AK84" i="15"/>
  <c r="AF84" i="14"/>
  <c r="AB84" i="15"/>
  <c r="O84" i="14"/>
  <c r="AC84" i="14"/>
  <c r="L84" i="15"/>
  <c r="Y84" i="15"/>
  <c r="D84" i="14"/>
  <c r="B84" i="14"/>
  <c r="B84" i="16" s="1"/>
  <c r="P84" i="14"/>
  <c r="AD84" i="14"/>
  <c r="M84" i="15"/>
  <c r="Z84" i="15"/>
  <c r="C84" i="14"/>
  <c r="Q84" i="14"/>
  <c r="AE84" i="14"/>
  <c r="N84" i="15"/>
  <c r="AA84" i="15"/>
  <c r="O84" i="15"/>
  <c r="E84" i="14"/>
  <c r="S84" i="14"/>
  <c r="AG84" i="14"/>
  <c r="C84" i="15"/>
  <c r="P84" i="15"/>
  <c r="AC84" i="15"/>
  <c r="G84" i="14"/>
  <c r="AK84" i="14"/>
  <c r="E84" i="15"/>
  <c r="R84" i="15"/>
  <c r="H84" i="14"/>
  <c r="H84" i="16" s="1"/>
  <c r="F84" i="15"/>
  <c r="S84" i="15"/>
  <c r="AH84" i="15"/>
  <c r="J84" i="14"/>
  <c r="V84" i="15"/>
  <c r="B84" i="15"/>
  <c r="F84" i="14"/>
  <c r="T84" i="14"/>
  <c r="T84" i="16" s="1"/>
  <c r="AH84" i="14"/>
  <c r="D84" i="15"/>
  <c r="Q84" i="15"/>
  <c r="AD84" i="15"/>
  <c r="U84" i="14"/>
  <c r="V84" i="14"/>
  <c r="AG84" i="15"/>
  <c r="I84" i="14"/>
  <c r="Z84" i="14"/>
  <c r="I84" i="15"/>
  <c r="R84" i="14"/>
  <c r="AE84" i="15"/>
  <c r="Y84" i="14"/>
  <c r="Y84" i="16" s="1"/>
  <c r="G84" i="15"/>
  <c r="U84" i="15"/>
  <c r="AI84" i="15"/>
  <c r="C72" i="10"/>
  <c r="C48" i="10"/>
  <c r="C36" i="10"/>
  <c r="C24" i="10"/>
  <c r="C12" i="10"/>
  <c r="G78" i="10"/>
  <c r="I78" i="10" s="1"/>
  <c r="Q83" i="10"/>
  <c r="D84" i="20" s="1"/>
  <c r="S128" i="4" s="1"/>
  <c r="G83" i="10"/>
  <c r="G81" i="10"/>
  <c r="R81" i="10" s="1"/>
  <c r="B82" i="9" s="1"/>
  <c r="C81" i="10"/>
  <c r="H81" i="10" s="1"/>
  <c r="I85" i="5"/>
  <c r="G80" i="10"/>
  <c r="I80" i="10" s="1"/>
  <c r="S82" i="10"/>
  <c r="C83" i="9" s="1"/>
  <c r="S80" i="10"/>
  <c r="C81" i="9" s="1"/>
  <c r="B8" i="17"/>
  <c r="B8" i="18"/>
  <c r="C32" i="10"/>
  <c r="B20" i="10"/>
  <c r="C44" i="10"/>
  <c r="C31" i="10"/>
  <c r="C19" i="10"/>
  <c r="C56" i="10"/>
  <c r="B67" i="10"/>
  <c r="C68" i="10"/>
  <c r="C43" i="10"/>
  <c r="B55" i="10"/>
  <c r="C54" i="10"/>
  <c r="C30" i="10"/>
  <c r="C77" i="10"/>
  <c r="H77" i="10" s="1"/>
  <c r="C65" i="10"/>
  <c r="C53" i="10"/>
  <c r="C41" i="10"/>
  <c r="C29" i="10"/>
  <c r="C17" i="10"/>
  <c r="C18" i="10"/>
  <c r="C66" i="10"/>
  <c r="C76" i="10"/>
  <c r="C64" i="10"/>
  <c r="C52" i="10"/>
  <c r="C40" i="10"/>
  <c r="C28" i="10"/>
  <c r="C16" i="10"/>
  <c r="AJ84" i="16" l="1"/>
  <c r="K84" i="16"/>
  <c r="AI86" i="16"/>
  <c r="AF82" i="16"/>
  <c r="H83" i="16"/>
  <c r="Z85" i="16"/>
  <c r="I84" i="16"/>
  <c r="AF84" i="16"/>
  <c r="I82" i="16"/>
  <c r="AH82" i="16"/>
  <c r="AA83" i="16"/>
  <c r="C85" i="16"/>
  <c r="AA85" i="16"/>
  <c r="I82" i="10"/>
  <c r="Q79" i="10"/>
  <c r="D80" i="20" s="1"/>
  <c r="S124" i="4" s="1"/>
  <c r="P78" i="10"/>
  <c r="B79" i="20" s="1"/>
  <c r="R123" i="4" s="1"/>
  <c r="T123" i="4" s="1"/>
  <c r="R78" i="10"/>
  <c r="B79" i="9" s="1"/>
  <c r="I79" i="10"/>
  <c r="P79" i="10"/>
  <c r="B80" i="20" s="1"/>
  <c r="R124" i="4" s="1"/>
  <c r="AC83" i="16"/>
  <c r="V84" i="16"/>
  <c r="E84" i="16"/>
  <c r="D84" i="16"/>
  <c r="O84" i="16"/>
  <c r="M84" i="16"/>
  <c r="W84" i="16"/>
  <c r="Z86" i="16"/>
  <c r="E86" i="16"/>
  <c r="B86" i="16"/>
  <c r="F82" i="16"/>
  <c r="W82" i="16"/>
  <c r="P83" i="16"/>
  <c r="AB83" i="16"/>
  <c r="AF83" i="16"/>
  <c r="AD83" i="16"/>
  <c r="V83" i="16"/>
  <c r="E83" i="16"/>
  <c r="W83" i="16"/>
  <c r="H85" i="16"/>
  <c r="W85" i="16"/>
  <c r="AC84" i="16"/>
  <c r="Z84" i="16"/>
  <c r="AH84" i="16"/>
  <c r="AK84" i="16"/>
  <c r="Q84" i="16"/>
  <c r="AA86" i="16"/>
  <c r="K82" i="16"/>
  <c r="AK83" i="16"/>
  <c r="K83" i="16"/>
  <c r="P85" i="16"/>
  <c r="C84" i="16"/>
  <c r="X84" i="16"/>
  <c r="AC86" i="16"/>
  <c r="P82" i="16"/>
  <c r="AB82" i="16"/>
  <c r="F83" i="16"/>
  <c r="I85" i="16"/>
  <c r="AK85" i="16"/>
  <c r="AH85" i="16"/>
  <c r="S84" i="16"/>
  <c r="N84" i="16"/>
  <c r="F86" i="16"/>
  <c r="AJ82" i="16"/>
  <c r="X83" i="16"/>
  <c r="X85" i="16"/>
  <c r="L82" i="16"/>
  <c r="L83" i="16"/>
  <c r="J85" i="16"/>
  <c r="L85" i="16"/>
  <c r="U84" i="16"/>
  <c r="R86" i="16"/>
  <c r="AG82" i="16"/>
  <c r="B83" i="16"/>
  <c r="D85" i="16"/>
  <c r="AG86" i="16"/>
  <c r="N86" i="16"/>
  <c r="W86" i="16"/>
  <c r="AD82" i="16"/>
  <c r="S86" i="16"/>
  <c r="K86" i="16"/>
  <c r="N82" i="16"/>
  <c r="R83" i="16"/>
  <c r="J83" i="16"/>
  <c r="T83" i="16"/>
  <c r="AE84" i="16"/>
  <c r="R82" i="16"/>
  <c r="B82" i="16"/>
  <c r="AI82" i="16"/>
  <c r="AI83" i="16"/>
  <c r="V85" i="16"/>
  <c r="F85" i="16"/>
  <c r="AI85" i="16"/>
  <c r="K85" i="16"/>
  <c r="R82" i="10"/>
  <c r="B83" i="9" s="1"/>
  <c r="R84" i="16"/>
  <c r="F84" i="16"/>
  <c r="L84" i="16"/>
  <c r="J86" i="16"/>
  <c r="G86" i="16"/>
  <c r="O86" i="16"/>
  <c r="AJ86" i="16"/>
  <c r="Z82" i="16"/>
  <c r="AA82" i="16"/>
  <c r="C83" i="16"/>
  <c r="Y83" i="16"/>
  <c r="U83" i="16"/>
  <c r="AG83" i="16"/>
  <c r="R85" i="16"/>
  <c r="AG85" i="16"/>
  <c r="G84" i="16"/>
  <c r="M86" i="16"/>
  <c r="U86" i="16"/>
  <c r="AE86" i="16"/>
  <c r="X86" i="16"/>
  <c r="D82" i="16"/>
  <c r="U82" i="16"/>
  <c r="V82" i="16"/>
  <c r="AE82" i="16"/>
  <c r="AC82" i="16"/>
  <c r="I83" i="16"/>
  <c r="G83" i="16"/>
  <c r="S83" i="16"/>
  <c r="AB85" i="16"/>
  <c r="U85" i="16"/>
  <c r="S85" i="16"/>
  <c r="AD84" i="16"/>
  <c r="AB84" i="16"/>
  <c r="Y86" i="16"/>
  <c r="AH86" i="16"/>
  <c r="Q86" i="16"/>
  <c r="L86" i="16"/>
  <c r="AK82" i="16"/>
  <c r="Q82" i="16"/>
  <c r="O82" i="16"/>
  <c r="X82" i="16"/>
  <c r="AE83" i="16"/>
  <c r="O83" i="16"/>
  <c r="Q85" i="16"/>
  <c r="AC85" i="16"/>
  <c r="G85" i="16"/>
  <c r="E85" i="16"/>
  <c r="J84" i="16"/>
  <c r="AG84" i="16"/>
  <c r="P84" i="16"/>
  <c r="T86" i="16"/>
  <c r="C86" i="16"/>
  <c r="AB86" i="16"/>
  <c r="G82" i="16"/>
  <c r="C82" i="16"/>
  <c r="AH83" i="16"/>
  <c r="AJ83" i="16"/>
  <c r="Y85" i="16"/>
  <c r="AJ85" i="16"/>
  <c r="D79" i="10"/>
  <c r="R83" i="10"/>
  <c r="B84" i="9" s="1"/>
  <c r="I83" i="10"/>
  <c r="P83" i="10"/>
  <c r="B84" i="20" s="1"/>
  <c r="R128" i="4" s="1"/>
  <c r="T128" i="4" s="1"/>
  <c r="R80" i="10"/>
  <c r="B81" i="9" s="1"/>
  <c r="P80" i="10"/>
  <c r="B81" i="20" s="1"/>
  <c r="R125" i="4" s="1"/>
  <c r="T125" i="4" s="1"/>
  <c r="Q81" i="10"/>
  <c r="D82" i="20" s="1"/>
  <c r="S126" i="4" s="1"/>
  <c r="S81" i="10"/>
  <c r="C82" i="9" s="1"/>
  <c r="P81" i="10"/>
  <c r="B82" i="20" s="1"/>
  <c r="R126" i="4" s="1"/>
  <c r="I81" i="10"/>
  <c r="D81" i="10"/>
  <c r="T124" i="4" l="1"/>
  <c r="T126" i="4"/>
  <c r="I10" i="5"/>
  <c r="I11" i="5"/>
  <c r="I12" i="5"/>
  <c r="D3" i="10"/>
  <c r="I13" i="5"/>
  <c r="AN9" i="17"/>
  <c r="I14" i="5"/>
  <c r="AN10" i="17"/>
  <c r="I15" i="5"/>
  <c r="J9" i="10" s="1"/>
  <c r="AN11" i="17"/>
  <c r="D11" i="10"/>
  <c r="I16" i="5"/>
  <c r="AN12" i="17"/>
  <c r="I17" i="5"/>
  <c r="AN13" i="17"/>
  <c r="I18" i="5"/>
  <c r="AN14" i="17"/>
  <c r="D14" i="10"/>
  <c r="I19" i="5"/>
  <c r="AN15" i="17"/>
  <c r="D15" i="10"/>
  <c r="I20" i="5"/>
  <c r="AN16" i="17"/>
  <c r="I21" i="5"/>
  <c r="AN17" i="17"/>
  <c r="I22" i="5"/>
  <c r="AN18" i="17"/>
  <c r="D18" i="10"/>
  <c r="I23" i="5"/>
  <c r="AN19" i="17"/>
  <c r="D19" i="10"/>
  <c r="I24" i="5"/>
  <c r="B24" i="14"/>
  <c r="F6" i="17"/>
  <c r="G6" i="17" s="1"/>
  <c r="H6" i="17" s="1"/>
  <c r="I6" i="17" s="1"/>
  <c r="J6" i="17" s="1"/>
  <c r="K6" i="17" s="1"/>
  <c r="L6" i="17" s="1"/>
  <c r="M6" i="17" s="1"/>
  <c r="N6" i="17" s="1"/>
  <c r="O6" i="17" s="1"/>
  <c r="P6" i="17" s="1"/>
  <c r="E24" i="14"/>
  <c r="X24" i="14"/>
  <c r="AD24" i="14"/>
  <c r="AN20" i="17"/>
  <c r="A8" i="15"/>
  <c r="A9" i="15"/>
  <c r="A10" i="15"/>
  <c r="A11" i="15"/>
  <c r="B8" i="15"/>
  <c r="C8" i="15"/>
  <c r="D8" i="15"/>
  <c r="E8" i="15"/>
  <c r="F8" i="15"/>
  <c r="G8" i="15"/>
  <c r="H8" i="15"/>
  <c r="I8" i="15"/>
  <c r="J8" i="15"/>
  <c r="K8" i="15"/>
  <c r="L8" i="15"/>
  <c r="M8" i="15"/>
  <c r="N8" i="15"/>
  <c r="O8" i="15"/>
  <c r="P8" i="15"/>
  <c r="Q8" i="15"/>
  <c r="R8" i="15"/>
  <c r="S8" i="15"/>
  <c r="T8" i="15"/>
  <c r="U8" i="15"/>
  <c r="V8" i="15"/>
  <c r="W8" i="15"/>
  <c r="X8" i="15"/>
  <c r="Y8" i="15"/>
  <c r="Z8" i="15"/>
  <c r="AA8" i="15"/>
  <c r="AB8" i="15"/>
  <c r="AC8" i="15"/>
  <c r="AD8" i="15"/>
  <c r="AE8" i="15"/>
  <c r="AF8" i="15"/>
  <c r="AG8" i="15"/>
  <c r="AH8" i="15"/>
  <c r="AI8" i="15"/>
  <c r="AJ8" i="15"/>
  <c r="AK8" i="15"/>
  <c r="B9" i="15"/>
  <c r="C9" i="15"/>
  <c r="D9" i="15"/>
  <c r="E9" i="15"/>
  <c r="F9" i="15"/>
  <c r="G9" i="15"/>
  <c r="H9" i="15"/>
  <c r="I9" i="15"/>
  <c r="J9" i="15"/>
  <c r="K9" i="15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AB9" i="15"/>
  <c r="AC9" i="15"/>
  <c r="AD9" i="15"/>
  <c r="AE9" i="15"/>
  <c r="AF9" i="15"/>
  <c r="AG9" i="15"/>
  <c r="AH9" i="15"/>
  <c r="AI9" i="15"/>
  <c r="AJ9" i="15"/>
  <c r="AK9" i="15"/>
  <c r="B10" i="15"/>
  <c r="C10" i="15"/>
  <c r="D10" i="15"/>
  <c r="E10" i="15"/>
  <c r="F10" i="15"/>
  <c r="G10" i="15"/>
  <c r="H10" i="15"/>
  <c r="I10" i="15"/>
  <c r="J10" i="15"/>
  <c r="K10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AB10" i="15"/>
  <c r="AC10" i="15"/>
  <c r="AD10" i="15"/>
  <c r="AE10" i="15"/>
  <c r="AF10" i="15"/>
  <c r="AG10" i="15"/>
  <c r="AH10" i="15"/>
  <c r="AI10" i="15"/>
  <c r="AJ10" i="15"/>
  <c r="AK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AB11" i="15"/>
  <c r="AC11" i="15"/>
  <c r="AD11" i="15"/>
  <c r="AE11" i="15"/>
  <c r="AF11" i="15"/>
  <c r="AG11" i="15"/>
  <c r="AH11" i="15"/>
  <c r="AI11" i="15"/>
  <c r="AJ11" i="15"/>
  <c r="AK11" i="15"/>
  <c r="A12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D12" i="15"/>
  <c r="AE12" i="15"/>
  <c r="AF12" i="15"/>
  <c r="AG12" i="15"/>
  <c r="AH12" i="15"/>
  <c r="AI12" i="15"/>
  <c r="AJ12" i="15"/>
  <c r="AK12" i="15"/>
  <c r="A13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14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AB14" i="15"/>
  <c r="AC14" i="15"/>
  <c r="AD14" i="15"/>
  <c r="AE14" i="15"/>
  <c r="AF14" i="15"/>
  <c r="AG14" i="15"/>
  <c r="AH14" i="15"/>
  <c r="AI14" i="15"/>
  <c r="AJ14" i="15"/>
  <c r="AK14" i="15"/>
  <c r="A15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AB15" i="15"/>
  <c r="AC15" i="15"/>
  <c r="AD15" i="15"/>
  <c r="AE15" i="15"/>
  <c r="AF15" i="15"/>
  <c r="AG15" i="15"/>
  <c r="AH15" i="15"/>
  <c r="AI15" i="15"/>
  <c r="AJ15" i="15"/>
  <c r="AK15" i="15"/>
  <c r="A16" i="15"/>
  <c r="A16" i="16" s="1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AB16" i="15"/>
  <c r="AC16" i="15"/>
  <c r="AD16" i="15"/>
  <c r="AE16" i="15"/>
  <c r="AF16" i="15"/>
  <c r="AG16" i="15"/>
  <c r="AH16" i="15"/>
  <c r="AI16" i="15"/>
  <c r="AJ16" i="15"/>
  <c r="AK16" i="15"/>
  <c r="A17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AB17" i="15"/>
  <c r="AC17" i="15"/>
  <c r="AD17" i="15"/>
  <c r="AE17" i="15"/>
  <c r="AF17" i="15"/>
  <c r="AG17" i="15"/>
  <c r="AH17" i="15"/>
  <c r="AI17" i="15"/>
  <c r="AJ17" i="15"/>
  <c r="AK17" i="15"/>
  <c r="A18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Z18" i="15"/>
  <c r="AA18" i="15"/>
  <c r="AB18" i="15"/>
  <c r="AC18" i="15"/>
  <c r="AD18" i="15"/>
  <c r="AE18" i="15"/>
  <c r="AF18" i="15"/>
  <c r="AG18" i="15"/>
  <c r="AH18" i="15"/>
  <c r="AI18" i="15"/>
  <c r="AJ18" i="15"/>
  <c r="AK18" i="15"/>
  <c r="A19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W19" i="16" s="1"/>
  <c r="X19" i="15"/>
  <c r="Y19" i="15"/>
  <c r="Z19" i="15"/>
  <c r="AA19" i="15"/>
  <c r="AB19" i="15"/>
  <c r="AC19" i="15"/>
  <c r="AD19" i="15"/>
  <c r="AE19" i="15"/>
  <c r="AF19" i="15"/>
  <c r="AG19" i="15"/>
  <c r="AH19" i="15"/>
  <c r="AI19" i="15"/>
  <c r="AJ19" i="15"/>
  <c r="AK19" i="15"/>
  <c r="A20" i="15"/>
  <c r="B20" i="15"/>
  <c r="C20" i="15"/>
  <c r="D20" i="15"/>
  <c r="E20" i="15"/>
  <c r="F20" i="15"/>
  <c r="G20" i="15"/>
  <c r="H20" i="15"/>
  <c r="I20" i="15"/>
  <c r="J20" i="15"/>
  <c r="J20" i="16" s="1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AA20" i="15"/>
  <c r="AB20" i="15"/>
  <c r="AC20" i="15"/>
  <c r="AD20" i="15"/>
  <c r="AE20" i="15"/>
  <c r="AF20" i="15"/>
  <c r="AG20" i="15"/>
  <c r="AH20" i="15"/>
  <c r="AI20" i="15"/>
  <c r="AJ20" i="15"/>
  <c r="AK20" i="15"/>
  <c r="A21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Y21" i="15"/>
  <c r="Z21" i="15"/>
  <c r="AA21" i="15"/>
  <c r="AB21" i="15"/>
  <c r="AC21" i="15"/>
  <c r="AD21" i="15"/>
  <c r="AE21" i="15"/>
  <c r="AF21" i="15"/>
  <c r="AG21" i="15"/>
  <c r="AH21" i="15"/>
  <c r="AI21" i="15"/>
  <c r="AJ21" i="15"/>
  <c r="AK21" i="15"/>
  <c r="A22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AE22" i="15"/>
  <c r="AF22" i="15"/>
  <c r="AG22" i="15"/>
  <c r="AH22" i="15"/>
  <c r="AI22" i="15"/>
  <c r="AJ22" i="15"/>
  <c r="AK22" i="15"/>
  <c r="A23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Y23" i="15"/>
  <c r="Z23" i="15"/>
  <c r="AA23" i="15"/>
  <c r="AB23" i="15"/>
  <c r="AC23" i="15"/>
  <c r="AD23" i="15"/>
  <c r="AE23" i="15"/>
  <c r="AF23" i="15"/>
  <c r="AG23" i="15"/>
  <c r="AH23" i="15"/>
  <c r="AI23" i="15"/>
  <c r="AJ23" i="15"/>
  <c r="AK23" i="15"/>
  <c r="A24" i="15"/>
  <c r="B24" i="15"/>
  <c r="B24" i="16" s="1"/>
  <c r="C24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AA24" i="15"/>
  <c r="AB24" i="15"/>
  <c r="AC24" i="15"/>
  <c r="AD24" i="15"/>
  <c r="AD24" i="16" s="1"/>
  <c r="AE24" i="15"/>
  <c r="AF24" i="15"/>
  <c r="AG24" i="15"/>
  <c r="AH24" i="15"/>
  <c r="AI24" i="15"/>
  <c r="AJ24" i="15"/>
  <c r="AK24" i="15"/>
  <c r="A25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Y25" i="15"/>
  <c r="Z25" i="15"/>
  <c r="AA25" i="15"/>
  <c r="AB25" i="15"/>
  <c r="AC25" i="15"/>
  <c r="AD25" i="15"/>
  <c r="AE25" i="15"/>
  <c r="AF25" i="15"/>
  <c r="AG25" i="15"/>
  <c r="AH25" i="15"/>
  <c r="AI25" i="15"/>
  <c r="AJ25" i="15"/>
  <c r="AK25" i="15"/>
  <c r="A26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AE26" i="15"/>
  <c r="AF26" i="15"/>
  <c r="AG26" i="15"/>
  <c r="AH26" i="15"/>
  <c r="AI26" i="15"/>
  <c r="AJ26" i="15"/>
  <c r="AK26" i="15"/>
  <c r="A27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Y27" i="15"/>
  <c r="Z27" i="15"/>
  <c r="AA27" i="15"/>
  <c r="AB27" i="15"/>
  <c r="AC27" i="15"/>
  <c r="AD27" i="15"/>
  <c r="AE27" i="15"/>
  <c r="AF27" i="15"/>
  <c r="AG27" i="15"/>
  <c r="AH27" i="15"/>
  <c r="AI27" i="15"/>
  <c r="AJ27" i="15"/>
  <c r="AK27" i="15"/>
  <c r="A28" i="15"/>
  <c r="A28" i="16" s="1"/>
  <c r="B28" i="15"/>
  <c r="B28" i="16" s="1"/>
  <c r="C28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Y28" i="15"/>
  <c r="Z28" i="15"/>
  <c r="AA28" i="15"/>
  <c r="AB28" i="15"/>
  <c r="AC28" i="15"/>
  <c r="AD28" i="15"/>
  <c r="AE28" i="15"/>
  <c r="AF28" i="15"/>
  <c r="AG28" i="15"/>
  <c r="AH28" i="15"/>
  <c r="AI28" i="15"/>
  <c r="AJ28" i="15"/>
  <c r="AK28" i="15"/>
  <c r="A29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Y29" i="15"/>
  <c r="Z29" i="15"/>
  <c r="AA29" i="15"/>
  <c r="AB29" i="15"/>
  <c r="AC29" i="15"/>
  <c r="AD29" i="15"/>
  <c r="AE29" i="15"/>
  <c r="AF29" i="15"/>
  <c r="AG29" i="15"/>
  <c r="AH29" i="15"/>
  <c r="AI29" i="15"/>
  <c r="AJ29" i="15"/>
  <c r="AK29" i="15"/>
  <c r="A30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Y30" i="15"/>
  <c r="Z30" i="15"/>
  <c r="AA30" i="15"/>
  <c r="AB30" i="15"/>
  <c r="AC30" i="15"/>
  <c r="AD30" i="15"/>
  <c r="AE30" i="15"/>
  <c r="AF30" i="15"/>
  <c r="AG30" i="15"/>
  <c r="AH30" i="15"/>
  <c r="AI30" i="15"/>
  <c r="AJ30" i="15"/>
  <c r="AK30" i="15"/>
  <c r="A31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Y31" i="15"/>
  <c r="Z31" i="15"/>
  <c r="AA31" i="15"/>
  <c r="AB31" i="15"/>
  <c r="AC31" i="15"/>
  <c r="AD31" i="15"/>
  <c r="AE31" i="15"/>
  <c r="AF31" i="15"/>
  <c r="AG31" i="15"/>
  <c r="AH31" i="15"/>
  <c r="AI31" i="15"/>
  <c r="AJ31" i="15"/>
  <c r="AK31" i="15"/>
  <c r="A32" i="15"/>
  <c r="B32" i="15"/>
  <c r="B32" i="16" s="1"/>
  <c r="C32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AK32" i="15"/>
  <c r="A33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Y33" i="15"/>
  <c r="Z33" i="15"/>
  <c r="AA33" i="15"/>
  <c r="AB33" i="15"/>
  <c r="AC33" i="15"/>
  <c r="AD33" i="15"/>
  <c r="AE33" i="15"/>
  <c r="AF33" i="15"/>
  <c r="AG33" i="15"/>
  <c r="AH33" i="15"/>
  <c r="AI33" i="15"/>
  <c r="AJ33" i="15"/>
  <c r="AK33" i="15"/>
  <c r="A34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Y34" i="15"/>
  <c r="Z34" i="15"/>
  <c r="AA34" i="15"/>
  <c r="AB34" i="15"/>
  <c r="AC34" i="15"/>
  <c r="AD34" i="15"/>
  <c r="AE34" i="15"/>
  <c r="AF34" i="15"/>
  <c r="AG34" i="15"/>
  <c r="AH34" i="15"/>
  <c r="AI34" i="15"/>
  <c r="AJ34" i="15"/>
  <c r="AK34" i="15"/>
  <c r="A35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Y35" i="15"/>
  <c r="Z35" i="15"/>
  <c r="AA35" i="15"/>
  <c r="AB35" i="15"/>
  <c r="AC35" i="15"/>
  <c r="AD35" i="15"/>
  <c r="AE35" i="15"/>
  <c r="AF35" i="15"/>
  <c r="AG35" i="15"/>
  <c r="AH35" i="15"/>
  <c r="AI35" i="15"/>
  <c r="AJ35" i="15"/>
  <c r="AK35" i="15"/>
  <c r="A36" i="15"/>
  <c r="B36" i="15"/>
  <c r="B36" i="16" s="1"/>
  <c r="C36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Y36" i="15"/>
  <c r="Z36" i="15"/>
  <c r="AA36" i="15"/>
  <c r="AB36" i="15"/>
  <c r="AC36" i="15"/>
  <c r="AD36" i="15"/>
  <c r="AE36" i="15"/>
  <c r="AF36" i="15"/>
  <c r="AG36" i="15"/>
  <c r="AH36" i="15"/>
  <c r="AI36" i="15"/>
  <c r="AJ36" i="15"/>
  <c r="AK36" i="15"/>
  <c r="A37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Y37" i="15"/>
  <c r="Z37" i="15"/>
  <c r="AA37" i="15"/>
  <c r="AB37" i="15"/>
  <c r="AC37" i="15"/>
  <c r="AD37" i="15"/>
  <c r="AE37" i="15"/>
  <c r="AF37" i="15"/>
  <c r="AG37" i="15"/>
  <c r="AH37" i="15"/>
  <c r="AI37" i="15"/>
  <c r="AJ37" i="15"/>
  <c r="AK37" i="15"/>
  <c r="A38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Y38" i="15"/>
  <c r="Z38" i="15"/>
  <c r="AA38" i="15"/>
  <c r="AB38" i="15"/>
  <c r="AC38" i="15"/>
  <c r="AD38" i="15"/>
  <c r="AE38" i="15"/>
  <c r="AF38" i="15"/>
  <c r="AG38" i="15"/>
  <c r="AH38" i="15"/>
  <c r="AI38" i="15"/>
  <c r="AJ38" i="15"/>
  <c r="AK38" i="15"/>
  <c r="A39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Y39" i="15"/>
  <c r="Z39" i="15"/>
  <c r="AA39" i="15"/>
  <c r="AB39" i="15"/>
  <c r="AC39" i="15"/>
  <c r="AD39" i="15"/>
  <c r="AE39" i="15"/>
  <c r="AF39" i="15"/>
  <c r="AG39" i="15"/>
  <c r="AH39" i="15"/>
  <c r="AI39" i="15"/>
  <c r="AJ39" i="15"/>
  <c r="AK39" i="15"/>
  <c r="A40" i="15"/>
  <c r="A40" i="16" s="1"/>
  <c r="B40" i="15"/>
  <c r="B40" i="16" s="1"/>
  <c r="C40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Y40" i="15"/>
  <c r="Z40" i="15"/>
  <c r="AA40" i="15"/>
  <c r="AB40" i="15"/>
  <c r="AC40" i="15"/>
  <c r="AD40" i="15"/>
  <c r="AE40" i="15"/>
  <c r="AF40" i="15"/>
  <c r="AG40" i="15"/>
  <c r="AH40" i="15"/>
  <c r="AI40" i="15"/>
  <c r="AJ40" i="15"/>
  <c r="AK40" i="15"/>
  <c r="A41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Y41" i="15"/>
  <c r="Z41" i="15"/>
  <c r="AA41" i="15"/>
  <c r="AB41" i="15"/>
  <c r="AC41" i="15"/>
  <c r="AD41" i="15"/>
  <c r="AE41" i="15"/>
  <c r="AF41" i="15"/>
  <c r="AG41" i="15"/>
  <c r="AH41" i="15"/>
  <c r="AI41" i="15"/>
  <c r="AJ41" i="15"/>
  <c r="AK41" i="15"/>
  <c r="A42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Y42" i="15"/>
  <c r="Z42" i="15"/>
  <c r="AA42" i="15"/>
  <c r="AB42" i="15"/>
  <c r="AC42" i="15"/>
  <c r="AD42" i="15"/>
  <c r="AE42" i="15"/>
  <c r="AF42" i="15"/>
  <c r="AG42" i="15"/>
  <c r="AH42" i="15"/>
  <c r="AI42" i="15"/>
  <c r="AJ42" i="15"/>
  <c r="AK42" i="15"/>
  <c r="A43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AE43" i="15"/>
  <c r="AF43" i="15"/>
  <c r="AG43" i="15"/>
  <c r="AH43" i="15"/>
  <c r="AI43" i="15"/>
  <c r="AJ43" i="15"/>
  <c r="AK43" i="15"/>
  <c r="A44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W44" i="15"/>
  <c r="X44" i="15"/>
  <c r="Y44" i="15"/>
  <c r="Z44" i="15"/>
  <c r="AA44" i="15"/>
  <c r="AB44" i="15"/>
  <c r="AC44" i="15"/>
  <c r="AD44" i="15"/>
  <c r="AE44" i="15"/>
  <c r="AF44" i="15"/>
  <c r="AG44" i="15"/>
  <c r="AH44" i="15"/>
  <c r="AI44" i="15"/>
  <c r="AJ44" i="15"/>
  <c r="AK44" i="15"/>
  <c r="A45" i="15"/>
  <c r="B45" i="15"/>
  <c r="C45" i="15"/>
  <c r="D45" i="15"/>
  <c r="E45" i="15"/>
  <c r="E45" i="16" s="1"/>
  <c r="F45" i="15"/>
  <c r="G45" i="15"/>
  <c r="H45" i="15"/>
  <c r="I45" i="15"/>
  <c r="J45" i="15"/>
  <c r="K45" i="15"/>
  <c r="L45" i="15"/>
  <c r="M45" i="15"/>
  <c r="N45" i="15"/>
  <c r="O45" i="15"/>
  <c r="P45" i="15"/>
  <c r="Q45" i="15"/>
  <c r="R45" i="15"/>
  <c r="S45" i="15"/>
  <c r="T45" i="15"/>
  <c r="U45" i="15"/>
  <c r="V45" i="15"/>
  <c r="W45" i="15"/>
  <c r="X45" i="15"/>
  <c r="Y45" i="15"/>
  <c r="Z45" i="15"/>
  <c r="AA45" i="15"/>
  <c r="AB45" i="15"/>
  <c r="AC45" i="15"/>
  <c r="AD45" i="15"/>
  <c r="AE45" i="15"/>
  <c r="AF45" i="15"/>
  <c r="AG45" i="15"/>
  <c r="AH45" i="15"/>
  <c r="AI45" i="15"/>
  <c r="AJ45" i="15"/>
  <c r="AK45" i="15"/>
  <c r="A46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O46" i="15"/>
  <c r="P46" i="15"/>
  <c r="Q46" i="15"/>
  <c r="R46" i="15"/>
  <c r="S46" i="15"/>
  <c r="T46" i="15"/>
  <c r="U46" i="15"/>
  <c r="V46" i="15"/>
  <c r="W46" i="15"/>
  <c r="X46" i="15"/>
  <c r="Y46" i="15"/>
  <c r="Z46" i="15"/>
  <c r="AA46" i="15"/>
  <c r="AB46" i="15"/>
  <c r="AC46" i="15"/>
  <c r="AD46" i="15"/>
  <c r="AE46" i="15"/>
  <c r="AF46" i="15"/>
  <c r="AG46" i="15"/>
  <c r="AH46" i="15"/>
  <c r="AI46" i="15"/>
  <c r="AJ46" i="15"/>
  <c r="AK46" i="15"/>
  <c r="A47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W47" i="15"/>
  <c r="X47" i="15"/>
  <c r="Y47" i="15"/>
  <c r="Z47" i="15"/>
  <c r="AA47" i="15"/>
  <c r="AB47" i="15"/>
  <c r="AC47" i="15"/>
  <c r="AD47" i="15"/>
  <c r="AE47" i="15"/>
  <c r="AF47" i="15"/>
  <c r="AG47" i="15"/>
  <c r="AH47" i="15"/>
  <c r="AI47" i="15"/>
  <c r="AJ47" i="15"/>
  <c r="AK47" i="15"/>
  <c r="A48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O48" i="15"/>
  <c r="P48" i="15"/>
  <c r="Q48" i="15"/>
  <c r="R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AE48" i="15"/>
  <c r="AF48" i="15"/>
  <c r="AG48" i="15"/>
  <c r="AH48" i="15"/>
  <c r="AI48" i="15"/>
  <c r="AJ48" i="15"/>
  <c r="AK48" i="15"/>
  <c r="A49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O49" i="15"/>
  <c r="P49" i="15"/>
  <c r="Q49" i="15"/>
  <c r="R49" i="15"/>
  <c r="S49" i="15"/>
  <c r="T49" i="15"/>
  <c r="U49" i="15"/>
  <c r="V49" i="15"/>
  <c r="W49" i="15"/>
  <c r="X49" i="15"/>
  <c r="Y49" i="15"/>
  <c r="Z49" i="15"/>
  <c r="AA49" i="15"/>
  <c r="AB49" i="15"/>
  <c r="AC49" i="15"/>
  <c r="AD49" i="15"/>
  <c r="AE49" i="15"/>
  <c r="AF49" i="15"/>
  <c r="AG49" i="15"/>
  <c r="AH49" i="15"/>
  <c r="AI49" i="15"/>
  <c r="AJ49" i="15"/>
  <c r="AK49" i="15"/>
  <c r="A50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O50" i="15"/>
  <c r="P50" i="15"/>
  <c r="Q50" i="15"/>
  <c r="R50" i="15"/>
  <c r="S50" i="15"/>
  <c r="T50" i="15"/>
  <c r="U50" i="15"/>
  <c r="V50" i="15"/>
  <c r="W50" i="15"/>
  <c r="X50" i="15"/>
  <c r="Y50" i="15"/>
  <c r="Z50" i="15"/>
  <c r="AA50" i="15"/>
  <c r="AB50" i="15"/>
  <c r="AC50" i="15"/>
  <c r="AD50" i="15"/>
  <c r="AE50" i="15"/>
  <c r="AF50" i="15"/>
  <c r="AG50" i="15"/>
  <c r="AH50" i="15"/>
  <c r="AI50" i="15"/>
  <c r="AJ50" i="15"/>
  <c r="AK50" i="15"/>
  <c r="A51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O51" i="15"/>
  <c r="P51" i="15"/>
  <c r="Q51" i="15"/>
  <c r="R51" i="15"/>
  <c r="S51" i="15"/>
  <c r="T51" i="15"/>
  <c r="U51" i="15"/>
  <c r="V51" i="15"/>
  <c r="W51" i="15"/>
  <c r="X51" i="15"/>
  <c r="Y51" i="15"/>
  <c r="Z51" i="15"/>
  <c r="AA51" i="15"/>
  <c r="AB51" i="15"/>
  <c r="AC51" i="15"/>
  <c r="AD51" i="15"/>
  <c r="AE51" i="15"/>
  <c r="AF51" i="15"/>
  <c r="AG51" i="15"/>
  <c r="AH51" i="15"/>
  <c r="AI51" i="15"/>
  <c r="AJ51" i="15"/>
  <c r="AK51" i="15"/>
  <c r="A52" i="15"/>
  <c r="A52" i="16" s="1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O52" i="15"/>
  <c r="P52" i="15"/>
  <c r="Q52" i="15"/>
  <c r="R52" i="15"/>
  <c r="S52" i="15"/>
  <c r="T52" i="15"/>
  <c r="U52" i="15"/>
  <c r="V52" i="15"/>
  <c r="W52" i="15"/>
  <c r="X52" i="15"/>
  <c r="Y52" i="15"/>
  <c r="Z52" i="15"/>
  <c r="AA52" i="15"/>
  <c r="AB52" i="15"/>
  <c r="AC52" i="15"/>
  <c r="AD52" i="15"/>
  <c r="AE52" i="15"/>
  <c r="AF52" i="15"/>
  <c r="AG52" i="15"/>
  <c r="AH52" i="15"/>
  <c r="AI52" i="15"/>
  <c r="AJ52" i="15"/>
  <c r="AK52" i="15"/>
  <c r="A53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O53" i="15"/>
  <c r="P53" i="15"/>
  <c r="Q53" i="15"/>
  <c r="R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AE53" i="15"/>
  <c r="AF53" i="15"/>
  <c r="AG53" i="15"/>
  <c r="AH53" i="15"/>
  <c r="AI53" i="15"/>
  <c r="AJ53" i="15"/>
  <c r="AK53" i="15"/>
  <c r="A54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O54" i="15"/>
  <c r="P54" i="15"/>
  <c r="Q54" i="15"/>
  <c r="R54" i="15"/>
  <c r="S54" i="15"/>
  <c r="T54" i="15"/>
  <c r="U54" i="15"/>
  <c r="V54" i="15"/>
  <c r="W54" i="15"/>
  <c r="X54" i="15"/>
  <c r="Y54" i="15"/>
  <c r="Z54" i="15"/>
  <c r="AA54" i="15"/>
  <c r="AB54" i="15"/>
  <c r="AC54" i="15"/>
  <c r="AD54" i="15"/>
  <c r="AE54" i="15"/>
  <c r="AF54" i="15"/>
  <c r="AG54" i="15"/>
  <c r="AH54" i="15"/>
  <c r="AI54" i="15"/>
  <c r="AJ54" i="15"/>
  <c r="AK54" i="15"/>
  <c r="A55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O55" i="15"/>
  <c r="P55" i="15"/>
  <c r="Q55" i="15"/>
  <c r="R55" i="15"/>
  <c r="S55" i="15"/>
  <c r="T55" i="15"/>
  <c r="U55" i="15"/>
  <c r="V55" i="15"/>
  <c r="W55" i="15"/>
  <c r="X55" i="15"/>
  <c r="Y55" i="15"/>
  <c r="Z55" i="15"/>
  <c r="AA55" i="15"/>
  <c r="AB55" i="15"/>
  <c r="AC55" i="15"/>
  <c r="AD55" i="15"/>
  <c r="AE55" i="15"/>
  <c r="AF55" i="15"/>
  <c r="AG55" i="15"/>
  <c r="AH55" i="15"/>
  <c r="AI55" i="15"/>
  <c r="AJ55" i="15"/>
  <c r="AK55" i="15"/>
  <c r="A56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O56" i="15"/>
  <c r="P56" i="15"/>
  <c r="Q56" i="15"/>
  <c r="R56" i="15"/>
  <c r="S56" i="15"/>
  <c r="T56" i="15"/>
  <c r="U56" i="15"/>
  <c r="V56" i="15"/>
  <c r="W56" i="15"/>
  <c r="X56" i="15"/>
  <c r="Y56" i="15"/>
  <c r="Z56" i="15"/>
  <c r="AA56" i="15"/>
  <c r="AB56" i="15"/>
  <c r="AC56" i="15"/>
  <c r="AD56" i="15"/>
  <c r="AE56" i="15"/>
  <c r="AF56" i="15"/>
  <c r="AG56" i="15"/>
  <c r="AH56" i="15"/>
  <c r="AI56" i="15"/>
  <c r="AJ56" i="15"/>
  <c r="AK56" i="15"/>
  <c r="A57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O57" i="15"/>
  <c r="P57" i="15"/>
  <c r="Q57" i="15"/>
  <c r="R57" i="15"/>
  <c r="S57" i="15"/>
  <c r="T57" i="15"/>
  <c r="U57" i="15"/>
  <c r="V57" i="15"/>
  <c r="W57" i="15"/>
  <c r="X57" i="15"/>
  <c r="Y57" i="15"/>
  <c r="Z57" i="15"/>
  <c r="AA57" i="15"/>
  <c r="AB57" i="15"/>
  <c r="AC57" i="15"/>
  <c r="AD57" i="15"/>
  <c r="AE57" i="15"/>
  <c r="AF57" i="15"/>
  <c r="AG57" i="15"/>
  <c r="AH57" i="15"/>
  <c r="AI57" i="15"/>
  <c r="AJ57" i="15"/>
  <c r="AK57" i="15"/>
  <c r="A58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O58" i="15"/>
  <c r="P58" i="15"/>
  <c r="Q58" i="15"/>
  <c r="R58" i="15"/>
  <c r="S58" i="15"/>
  <c r="T58" i="15"/>
  <c r="U58" i="15"/>
  <c r="V58" i="15"/>
  <c r="W58" i="15"/>
  <c r="X58" i="15"/>
  <c r="Y58" i="15"/>
  <c r="Z58" i="15"/>
  <c r="AA58" i="15"/>
  <c r="AB58" i="15"/>
  <c r="AC58" i="15"/>
  <c r="AD58" i="15"/>
  <c r="AE58" i="15"/>
  <c r="AF58" i="15"/>
  <c r="AG58" i="15"/>
  <c r="AH58" i="15"/>
  <c r="AI58" i="15"/>
  <c r="AJ58" i="15"/>
  <c r="AK58" i="15"/>
  <c r="A59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O59" i="15"/>
  <c r="P59" i="15"/>
  <c r="Q59" i="15"/>
  <c r="R59" i="15"/>
  <c r="S59" i="15"/>
  <c r="T59" i="15"/>
  <c r="U59" i="15"/>
  <c r="V59" i="15"/>
  <c r="W59" i="15"/>
  <c r="X59" i="15"/>
  <c r="Y59" i="15"/>
  <c r="Z59" i="15"/>
  <c r="AA59" i="15"/>
  <c r="AB59" i="15"/>
  <c r="AC59" i="15"/>
  <c r="AD59" i="15"/>
  <c r="AE59" i="15"/>
  <c r="AF59" i="15"/>
  <c r="AG59" i="15"/>
  <c r="AH59" i="15"/>
  <c r="AI59" i="15"/>
  <c r="AJ59" i="15"/>
  <c r="AK59" i="15"/>
  <c r="A60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O60" i="15"/>
  <c r="P60" i="15"/>
  <c r="Q60" i="15"/>
  <c r="R60" i="15"/>
  <c r="S60" i="15"/>
  <c r="T60" i="15"/>
  <c r="U60" i="15"/>
  <c r="V60" i="15"/>
  <c r="W60" i="15"/>
  <c r="X60" i="15"/>
  <c r="Y60" i="15"/>
  <c r="Z60" i="15"/>
  <c r="AA60" i="15"/>
  <c r="AB60" i="15"/>
  <c r="AC60" i="15"/>
  <c r="AD60" i="15"/>
  <c r="AE60" i="15"/>
  <c r="AF60" i="15"/>
  <c r="AG60" i="15"/>
  <c r="AH60" i="15"/>
  <c r="AI60" i="15"/>
  <c r="AJ60" i="15"/>
  <c r="AK60" i="15"/>
  <c r="A61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O61" i="15"/>
  <c r="P61" i="15"/>
  <c r="Q61" i="15"/>
  <c r="R61" i="15"/>
  <c r="S61" i="15"/>
  <c r="T61" i="15"/>
  <c r="U61" i="15"/>
  <c r="V61" i="15"/>
  <c r="W61" i="15"/>
  <c r="X61" i="15"/>
  <c r="Y61" i="15"/>
  <c r="Z61" i="15"/>
  <c r="AA61" i="15"/>
  <c r="AB61" i="15"/>
  <c r="AC61" i="15"/>
  <c r="AD61" i="15"/>
  <c r="AE61" i="15"/>
  <c r="AF61" i="15"/>
  <c r="AG61" i="15"/>
  <c r="AH61" i="15"/>
  <c r="AI61" i="15"/>
  <c r="AJ61" i="15"/>
  <c r="AK61" i="15"/>
  <c r="A62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O62" i="15"/>
  <c r="P62" i="15"/>
  <c r="Q62" i="15"/>
  <c r="R62" i="15"/>
  <c r="S62" i="15"/>
  <c r="T62" i="15"/>
  <c r="U62" i="15"/>
  <c r="V62" i="15"/>
  <c r="W62" i="15"/>
  <c r="X62" i="15"/>
  <c r="Y62" i="15"/>
  <c r="Z62" i="15"/>
  <c r="AA62" i="15"/>
  <c r="AB62" i="15"/>
  <c r="AC62" i="15"/>
  <c r="AD62" i="15"/>
  <c r="AE62" i="15"/>
  <c r="AF62" i="15"/>
  <c r="AG62" i="15"/>
  <c r="AH62" i="15"/>
  <c r="AI62" i="15"/>
  <c r="AJ62" i="15"/>
  <c r="AK62" i="15"/>
  <c r="A63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O63" i="15"/>
  <c r="P63" i="15"/>
  <c r="Q63" i="15"/>
  <c r="R63" i="15"/>
  <c r="S63" i="15"/>
  <c r="T63" i="15"/>
  <c r="U63" i="15"/>
  <c r="V63" i="15"/>
  <c r="W63" i="15"/>
  <c r="X63" i="15"/>
  <c r="Y63" i="15"/>
  <c r="Z63" i="15"/>
  <c r="AA63" i="15"/>
  <c r="AB63" i="15"/>
  <c r="AC63" i="15"/>
  <c r="AD63" i="15"/>
  <c r="AE63" i="15"/>
  <c r="AF63" i="15"/>
  <c r="AG63" i="15"/>
  <c r="AH63" i="15"/>
  <c r="AI63" i="15"/>
  <c r="AJ63" i="15"/>
  <c r="AK63" i="15"/>
  <c r="A64" i="15"/>
  <c r="A64" i="16" s="1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O64" i="15"/>
  <c r="P64" i="15"/>
  <c r="Q64" i="15"/>
  <c r="R64" i="15"/>
  <c r="S64" i="15"/>
  <c r="T64" i="15"/>
  <c r="U64" i="15"/>
  <c r="V64" i="15"/>
  <c r="W64" i="15"/>
  <c r="X64" i="15"/>
  <c r="Y64" i="15"/>
  <c r="Z64" i="15"/>
  <c r="AA64" i="15"/>
  <c r="AB64" i="15"/>
  <c r="AC64" i="15"/>
  <c r="AD64" i="15"/>
  <c r="AE64" i="15"/>
  <c r="AF64" i="15"/>
  <c r="AG64" i="15"/>
  <c r="AH64" i="15"/>
  <c r="AI64" i="15"/>
  <c r="AJ64" i="15"/>
  <c r="AK64" i="15"/>
  <c r="A65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O65" i="15"/>
  <c r="P65" i="15"/>
  <c r="Q65" i="15"/>
  <c r="R65" i="15"/>
  <c r="S65" i="15"/>
  <c r="T65" i="15"/>
  <c r="U65" i="15"/>
  <c r="V65" i="15"/>
  <c r="W65" i="15"/>
  <c r="X65" i="15"/>
  <c r="Y65" i="15"/>
  <c r="Z65" i="15"/>
  <c r="AA65" i="15"/>
  <c r="AB65" i="15"/>
  <c r="AC65" i="15"/>
  <c r="AD65" i="15"/>
  <c r="AE65" i="15"/>
  <c r="AF65" i="15"/>
  <c r="AG65" i="15"/>
  <c r="AH65" i="15"/>
  <c r="AI65" i="15"/>
  <c r="AJ65" i="15"/>
  <c r="AK65" i="15"/>
  <c r="A66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O66" i="15"/>
  <c r="P66" i="15"/>
  <c r="Q66" i="15"/>
  <c r="R66" i="15"/>
  <c r="S66" i="15"/>
  <c r="T66" i="15"/>
  <c r="U66" i="15"/>
  <c r="V66" i="15"/>
  <c r="W66" i="15"/>
  <c r="X66" i="15"/>
  <c r="Y66" i="15"/>
  <c r="Z66" i="15"/>
  <c r="AA66" i="15"/>
  <c r="AB66" i="15"/>
  <c r="AC66" i="15"/>
  <c r="AD66" i="15"/>
  <c r="AE66" i="15"/>
  <c r="AF66" i="15"/>
  <c r="AG66" i="15"/>
  <c r="AH66" i="15"/>
  <c r="AI66" i="15"/>
  <c r="AJ66" i="15"/>
  <c r="AK66" i="15"/>
  <c r="A67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O67" i="15"/>
  <c r="P67" i="15"/>
  <c r="Q67" i="15"/>
  <c r="R67" i="15"/>
  <c r="S67" i="15"/>
  <c r="T67" i="15"/>
  <c r="U67" i="15"/>
  <c r="V67" i="15"/>
  <c r="W67" i="15"/>
  <c r="X67" i="15"/>
  <c r="Y67" i="15"/>
  <c r="Z67" i="15"/>
  <c r="AA67" i="15"/>
  <c r="AB67" i="15"/>
  <c r="AC67" i="15"/>
  <c r="AD67" i="15"/>
  <c r="AE67" i="15"/>
  <c r="AF67" i="15"/>
  <c r="AG67" i="15"/>
  <c r="AH67" i="15"/>
  <c r="AI67" i="15"/>
  <c r="AJ67" i="15"/>
  <c r="AK67" i="15"/>
  <c r="A68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O68" i="15"/>
  <c r="P68" i="15"/>
  <c r="Q68" i="15"/>
  <c r="R68" i="15"/>
  <c r="S68" i="15"/>
  <c r="T68" i="15"/>
  <c r="U68" i="15"/>
  <c r="V68" i="15"/>
  <c r="W68" i="15"/>
  <c r="X68" i="15"/>
  <c r="Y68" i="15"/>
  <c r="Z68" i="15"/>
  <c r="AA68" i="15"/>
  <c r="AB68" i="15"/>
  <c r="AC68" i="15"/>
  <c r="AD68" i="15"/>
  <c r="AE68" i="15"/>
  <c r="AF68" i="15"/>
  <c r="AG68" i="15"/>
  <c r="AH68" i="15"/>
  <c r="AI68" i="15"/>
  <c r="AJ68" i="15"/>
  <c r="AK68" i="15"/>
  <c r="A69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O69" i="15"/>
  <c r="P69" i="15"/>
  <c r="Q69" i="15"/>
  <c r="R69" i="15"/>
  <c r="S69" i="15"/>
  <c r="T69" i="15"/>
  <c r="U69" i="15"/>
  <c r="V69" i="15"/>
  <c r="W69" i="15"/>
  <c r="X69" i="15"/>
  <c r="Y69" i="15"/>
  <c r="Z69" i="15"/>
  <c r="AA69" i="15"/>
  <c r="AB69" i="15"/>
  <c r="AC69" i="15"/>
  <c r="AD69" i="15"/>
  <c r="AE69" i="15"/>
  <c r="AF69" i="15"/>
  <c r="AG69" i="15"/>
  <c r="AH69" i="15"/>
  <c r="AI69" i="15"/>
  <c r="AJ69" i="15"/>
  <c r="AK69" i="15"/>
  <c r="A70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O70" i="15"/>
  <c r="P70" i="15"/>
  <c r="Q70" i="15"/>
  <c r="R70" i="15"/>
  <c r="S70" i="15"/>
  <c r="T70" i="15"/>
  <c r="U70" i="15"/>
  <c r="V70" i="15"/>
  <c r="W70" i="15"/>
  <c r="X70" i="15"/>
  <c r="Y70" i="15"/>
  <c r="Z70" i="15"/>
  <c r="AA70" i="15"/>
  <c r="AB70" i="15"/>
  <c r="AC70" i="15"/>
  <c r="AD70" i="15"/>
  <c r="AE70" i="15"/>
  <c r="AF70" i="15"/>
  <c r="AG70" i="15"/>
  <c r="AH70" i="15"/>
  <c r="AI70" i="15"/>
  <c r="AJ70" i="15"/>
  <c r="AK70" i="15"/>
  <c r="A71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O71" i="15"/>
  <c r="P71" i="15"/>
  <c r="Q71" i="15"/>
  <c r="R71" i="15"/>
  <c r="S71" i="15"/>
  <c r="T71" i="15"/>
  <c r="U71" i="15"/>
  <c r="V71" i="15"/>
  <c r="W71" i="15"/>
  <c r="X71" i="15"/>
  <c r="Y71" i="15"/>
  <c r="Z71" i="15"/>
  <c r="AA71" i="15"/>
  <c r="AB71" i="15"/>
  <c r="AC71" i="15"/>
  <c r="AD71" i="15"/>
  <c r="AE71" i="15"/>
  <c r="AF71" i="15"/>
  <c r="AG71" i="15"/>
  <c r="AH71" i="15"/>
  <c r="AI71" i="15"/>
  <c r="AJ71" i="15"/>
  <c r="AK71" i="15"/>
  <c r="A72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O72" i="15"/>
  <c r="P72" i="15"/>
  <c r="Q72" i="15"/>
  <c r="R72" i="15"/>
  <c r="S72" i="15"/>
  <c r="T72" i="15"/>
  <c r="U72" i="15"/>
  <c r="V72" i="15"/>
  <c r="W72" i="15"/>
  <c r="X72" i="15"/>
  <c r="Y72" i="15"/>
  <c r="Z72" i="15"/>
  <c r="AA72" i="15"/>
  <c r="AB72" i="15"/>
  <c r="AC72" i="15"/>
  <c r="AD72" i="15"/>
  <c r="AE72" i="15"/>
  <c r="AF72" i="15"/>
  <c r="AG72" i="15"/>
  <c r="AH72" i="15"/>
  <c r="AI72" i="15"/>
  <c r="AJ72" i="15"/>
  <c r="AK72" i="15"/>
  <c r="A73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O73" i="15"/>
  <c r="P73" i="15"/>
  <c r="Q73" i="15"/>
  <c r="R73" i="15"/>
  <c r="S73" i="15"/>
  <c r="T73" i="15"/>
  <c r="U73" i="15"/>
  <c r="V73" i="15"/>
  <c r="W73" i="15"/>
  <c r="X73" i="15"/>
  <c r="Y73" i="15"/>
  <c r="Z73" i="15"/>
  <c r="AA73" i="15"/>
  <c r="AB73" i="15"/>
  <c r="AC73" i="15"/>
  <c r="AD73" i="15"/>
  <c r="AE73" i="15"/>
  <c r="AF73" i="15"/>
  <c r="AG73" i="15"/>
  <c r="AH73" i="15"/>
  <c r="AI73" i="15"/>
  <c r="AJ73" i="15"/>
  <c r="AK73" i="15"/>
  <c r="A74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O74" i="15"/>
  <c r="P74" i="15"/>
  <c r="Q74" i="15"/>
  <c r="R74" i="15"/>
  <c r="S74" i="15"/>
  <c r="T74" i="15"/>
  <c r="U74" i="15"/>
  <c r="V74" i="15"/>
  <c r="W74" i="15"/>
  <c r="X74" i="15"/>
  <c r="Y74" i="15"/>
  <c r="Z74" i="15"/>
  <c r="AA74" i="15"/>
  <c r="AB74" i="15"/>
  <c r="AC74" i="15"/>
  <c r="AD74" i="15"/>
  <c r="AE74" i="15"/>
  <c r="AF74" i="15"/>
  <c r="AG74" i="15"/>
  <c r="AH74" i="15"/>
  <c r="AI74" i="15"/>
  <c r="AJ74" i="15"/>
  <c r="AK74" i="15"/>
  <c r="A75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O75" i="15"/>
  <c r="P75" i="15"/>
  <c r="Q75" i="15"/>
  <c r="R75" i="15"/>
  <c r="S75" i="15"/>
  <c r="T75" i="15"/>
  <c r="U75" i="15"/>
  <c r="V75" i="15"/>
  <c r="W75" i="15"/>
  <c r="X75" i="15"/>
  <c r="Y75" i="15"/>
  <c r="Z75" i="15"/>
  <c r="AA75" i="15"/>
  <c r="AB75" i="15"/>
  <c r="AC75" i="15"/>
  <c r="AD75" i="15"/>
  <c r="AE75" i="15"/>
  <c r="AF75" i="15"/>
  <c r="AG75" i="15"/>
  <c r="AH75" i="15"/>
  <c r="AI75" i="15"/>
  <c r="AJ75" i="15"/>
  <c r="AK75" i="15"/>
  <c r="A76" i="15"/>
  <c r="A76" i="16" s="1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O76" i="15"/>
  <c r="P76" i="15"/>
  <c r="Q76" i="15"/>
  <c r="R76" i="15"/>
  <c r="S76" i="15"/>
  <c r="T76" i="15"/>
  <c r="U76" i="15"/>
  <c r="V76" i="15"/>
  <c r="W76" i="15"/>
  <c r="X76" i="15"/>
  <c r="Y76" i="15"/>
  <c r="Z76" i="15"/>
  <c r="AA76" i="15"/>
  <c r="AB76" i="15"/>
  <c r="AC76" i="15"/>
  <c r="AD76" i="15"/>
  <c r="AE76" i="15"/>
  <c r="AF76" i="15"/>
  <c r="AG76" i="15"/>
  <c r="AH76" i="15"/>
  <c r="AI76" i="15"/>
  <c r="AJ76" i="15"/>
  <c r="AK76" i="15"/>
  <c r="A77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O77" i="15"/>
  <c r="P77" i="15"/>
  <c r="Q77" i="15"/>
  <c r="R77" i="15"/>
  <c r="S77" i="15"/>
  <c r="T77" i="15"/>
  <c r="U77" i="15"/>
  <c r="V77" i="15"/>
  <c r="W77" i="15"/>
  <c r="X77" i="15"/>
  <c r="Y77" i="15"/>
  <c r="Z77" i="15"/>
  <c r="AA77" i="15"/>
  <c r="AB77" i="15"/>
  <c r="AC77" i="15"/>
  <c r="AD77" i="15"/>
  <c r="AE77" i="15"/>
  <c r="AF77" i="15"/>
  <c r="AG77" i="15"/>
  <c r="AH77" i="15"/>
  <c r="AI77" i="15"/>
  <c r="AJ77" i="15"/>
  <c r="AK77" i="15"/>
  <c r="A78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O78" i="15"/>
  <c r="P78" i="15"/>
  <c r="Q78" i="15"/>
  <c r="R78" i="15"/>
  <c r="S78" i="15"/>
  <c r="T78" i="15"/>
  <c r="U78" i="15"/>
  <c r="V78" i="15"/>
  <c r="W78" i="15"/>
  <c r="X78" i="15"/>
  <c r="Y78" i="15"/>
  <c r="Z78" i="15"/>
  <c r="AA78" i="15"/>
  <c r="AB78" i="15"/>
  <c r="AC78" i="15"/>
  <c r="AD78" i="15"/>
  <c r="AE78" i="15"/>
  <c r="AF78" i="15"/>
  <c r="AG78" i="15"/>
  <c r="AH78" i="15"/>
  <c r="AI78" i="15"/>
  <c r="AJ78" i="15"/>
  <c r="AK78" i="15"/>
  <c r="A79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O79" i="15"/>
  <c r="P79" i="15"/>
  <c r="Q79" i="15"/>
  <c r="R79" i="15"/>
  <c r="S79" i="15"/>
  <c r="T79" i="15"/>
  <c r="U79" i="15"/>
  <c r="V79" i="15"/>
  <c r="W79" i="15"/>
  <c r="X79" i="15"/>
  <c r="Y79" i="15"/>
  <c r="Z79" i="15"/>
  <c r="AA79" i="15"/>
  <c r="AB79" i="15"/>
  <c r="AC79" i="15"/>
  <c r="AD79" i="15"/>
  <c r="AE79" i="15"/>
  <c r="AF79" i="15"/>
  <c r="AG79" i="15"/>
  <c r="AH79" i="15"/>
  <c r="AI79" i="15"/>
  <c r="AJ79" i="15"/>
  <c r="AK79" i="15"/>
  <c r="A80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O80" i="15"/>
  <c r="P80" i="15"/>
  <c r="Q80" i="15"/>
  <c r="R80" i="15"/>
  <c r="S80" i="15"/>
  <c r="T80" i="15"/>
  <c r="U80" i="15"/>
  <c r="V80" i="15"/>
  <c r="W80" i="15"/>
  <c r="X80" i="15"/>
  <c r="Y80" i="15"/>
  <c r="Z80" i="15"/>
  <c r="AA80" i="15"/>
  <c r="AB80" i="15"/>
  <c r="AC80" i="15"/>
  <c r="AD80" i="15"/>
  <c r="AE80" i="15"/>
  <c r="AF80" i="15"/>
  <c r="AG80" i="15"/>
  <c r="AH80" i="15"/>
  <c r="AI80" i="15"/>
  <c r="AJ80" i="15"/>
  <c r="AK80" i="15"/>
  <c r="A81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O81" i="15"/>
  <c r="P81" i="15"/>
  <c r="Q81" i="15"/>
  <c r="R81" i="15"/>
  <c r="S81" i="15"/>
  <c r="T81" i="15"/>
  <c r="U81" i="15"/>
  <c r="V81" i="15"/>
  <c r="W81" i="15"/>
  <c r="X81" i="15"/>
  <c r="Y81" i="15"/>
  <c r="Z81" i="15"/>
  <c r="AA81" i="15"/>
  <c r="AB81" i="15"/>
  <c r="AC81" i="15"/>
  <c r="AD81" i="15"/>
  <c r="AE81" i="15"/>
  <c r="AF81" i="15"/>
  <c r="AG81" i="15"/>
  <c r="AH81" i="15"/>
  <c r="AI81" i="15"/>
  <c r="AJ81" i="15"/>
  <c r="AK81" i="15"/>
  <c r="F6" i="18"/>
  <c r="G6" i="18" s="1"/>
  <c r="H6" i="18" s="1"/>
  <c r="I6" i="18" s="1"/>
  <c r="J6" i="18" s="1"/>
  <c r="K6" i="18" s="1"/>
  <c r="L6" i="18" s="1"/>
  <c r="M6" i="18" s="1"/>
  <c r="N6" i="18" s="1"/>
  <c r="O6" i="18" s="1"/>
  <c r="P6" i="18" s="1"/>
  <c r="I25" i="5"/>
  <c r="B25" i="14"/>
  <c r="E25" i="14"/>
  <c r="X25" i="14"/>
  <c r="AD25" i="14"/>
  <c r="AD25" i="16" s="1"/>
  <c r="AN21" i="17"/>
  <c r="D21" i="10"/>
  <c r="I26" i="5"/>
  <c r="B26" i="14"/>
  <c r="B26" i="16" s="1"/>
  <c r="E26" i="14"/>
  <c r="X26" i="14"/>
  <c r="X26" i="16" s="1"/>
  <c r="AD26" i="14"/>
  <c r="AN22" i="17"/>
  <c r="D22" i="10"/>
  <c r="I27" i="5"/>
  <c r="B27" i="14"/>
  <c r="E27" i="14"/>
  <c r="E27" i="16" s="1"/>
  <c r="X27" i="14"/>
  <c r="X27" i="16" s="1"/>
  <c r="AD27" i="14"/>
  <c r="AN23" i="17"/>
  <c r="I28" i="5"/>
  <c r="B28" i="14"/>
  <c r="E28" i="14"/>
  <c r="X28" i="14"/>
  <c r="AD28" i="14"/>
  <c r="AN24" i="17"/>
  <c r="I29" i="5"/>
  <c r="B29" i="14"/>
  <c r="E29" i="14"/>
  <c r="X29" i="14"/>
  <c r="X29" i="16" s="1"/>
  <c r="AD29" i="14"/>
  <c r="AD29" i="16" s="1"/>
  <c r="AN25" i="17"/>
  <c r="I30" i="5"/>
  <c r="B30" i="14"/>
  <c r="E30" i="14"/>
  <c r="E30" i="16" s="1"/>
  <c r="X30" i="14"/>
  <c r="AD30" i="14"/>
  <c r="AD30" i="16" s="1"/>
  <c r="AN26" i="17"/>
  <c r="I31" i="5"/>
  <c r="B31" i="14"/>
  <c r="E31" i="14"/>
  <c r="E31" i="16" s="1"/>
  <c r="X31" i="14"/>
  <c r="X31" i="16" s="1"/>
  <c r="AD31" i="14"/>
  <c r="AD31" i="16" s="1"/>
  <c r="AN27" i="17"/>
  <c r="I32" i="5"/>
  <c r="B32" i="14"/>
  <c r="E32" i="14"/>
  <c r="E32" i="16" s="1"/>
  <c r="X32" i="14"/>
  <c r="AD32" i="14"/>
  <c r="AN28" i="17"/>
  <c r="I33" i="5"/>
  <c r="B33" i="14"/>
  <c r="E33" i="14"/>
  <c r="X33" i="14"/>
  <c r="AD33" i="14"/>
  <c r="AN29" i="17"/>
  <c r="D29" i="10"/>
  <c r="I34" i="5"/>
  <c r="B34" i="14"/>
  <c r="E34" i="14"/>
  <c r="X34" i="14"/>
  <c r="AD34" i="14"/>
  <c r="AN30" i="17"/>
  <c r="D30" i="10"/>
  <c r="I35" i="5"/>
  <c r="B35" i="14"/>
  <c r="B35" i="16" s="1"/>
  <c r="E35" i="14"/>
  <c r="X35" i="14"/>
  <c r="AD35" i="14"/>
  <c r="AN31" i="17"/>
  <c r="I36" i="5"/>
  <c r="B36" i="14"/>
  <c r="E36" i="14"/>
  <c r="X36" i="14"/>
  <c r="AD36" i="14"/>
  <c r="AD36" i="16" s="1"/>
  <c r="AN32" i="17"/>
  <c r="I37" i="5"/>
  <c r="B37" i="14"/>
  <c r="E37" i="14"/>
  <c r="X37" i="14"/>
  <c r="AD37" i="14"/>
  <c r="AN33" i="17"/>
  <c r="I38" i="5"/>
  <c r="B38" i="14"/>
  <c r="E38" i="14"/>
  <c r="E38" i="16" s="1"/>
  <c r="X38" i="14"/>
  <c r="AD38" i="14"/>
  <c r="AN34" i="17"/>
  <c r="I39" i="5"/>
  <c r="B39" i="14"/>
  <c r="B39" i="16" s="1"/>
  <c r="E39" i="14"/>
  <c r="X39" i="14"/>
  <c r="AD39" i="14"/>
  <c r="AN35" i="17"/>
  <c r="I40" i="5"/>
  <c r="B40" i="14"/>
  <c r="E40" i="14"/>
  <c r="X40" i="14"/>
  <c r="AD40" i="14"/>
  <c r="AD40" i="16" s="1"/>
  <c r="AN36" i="17"/>
  <c r="D36" i="10"/>
  <c r="I41" i="5"/>
  <c r="B41" i="14"/>
  <c r="B41" i="16" s="1"/>
  <c r="E41" i="14"/>
  <c r="X41" i="14"/>
  <c r="AD41" i="14"/>
  <c r="AN37" i="17"/>
  <c r="D37" i="10"/>
  <c r="I42" i="5"/>
  <c r="B42" i="14"/>
  <c r="E42" i="14"/>
  <c r="E42" i="16" s="1"/>
  <c r="X42" i="14"/>
  <c r="AD42" i="14"/>
  <c r="AN38" i="17"/>
  <c r="I43" i="5"/>
  <c r="B43" i="14"/>
  <c r="E43" i="14"/>
  <c r="E43" i="16" s="1"/>
  <c r="X43" i="14"/>
  <c r="AD43" i="14"/>
  <c r="AN39" i="17"/>
  <c r="I44" i="5"/>
  <c r="B44" i="14"/>
  <c r="E44" i="14"/>
  <c r="E44" i="16" s="1"/>
  <c r="X44" i="14"/>
  <c r="AD44" i="14"/>
  <c r="AN40" i="17"/>
  <c r="B45" i="14"/>
  <c r="E45" i="14"/>
  <c r="X45" i="14"/>
  <c r="AD45" i="14"/>
  <c r="AN41" i="17"/>
  <c r="B46" i="14"/>
  <c r="E46" i="14"/>
  <c r="X46" i="14"/>
  <c r="AD46" i="14"/>
  <c r="AN42" i="17"/>
  <c r="B47" i="14"/>
  <c r="B47" i="16" s="1"/>
  <c r="E47" i="14"/>
  <c r="X47" i="14"/>
  <c r="X47" i="16" s="1"/>
  <c r="AD47" i="14"/>
  <c r="AN43" i="17"/>
  <c r="D43" i="10"/>
  <c r="B48" i="14"/>
  <c r="E48" i="14"/>
  <c r="X48" i="14"/>
  <c r="X48" i="16" s="1"/>
  <c r="AD48" i="14"/>
  <c r="AN44" i="17"/>
  <c r="D44" i="10"/>
  <c r="B49" i="14"/>
  <c r="E49" i="14"/>
  <c r="X49" i="14"/>
  <c r="X49" i="16" s="1"/>
  <c r="AD49" i="14"/>
  <c r="AN45" i="17"/>
  <c r="D45" i="10"/>
  <c r="B50" i="14"/>
  <c r="E50" i="14"/>
  <c r="X50" i="14"/>
  <c r="AD50" i="14"/>
  <c r="AN46" i="17"/>
  <c r="B51" i="14"/>
  <c r="E51" i="14"/>
  <c r="X51" i="14"/>
  <c r="X51" i="16" s="1"/>
  <c r="AD51" i="14"/>
  <c r="AD51" i="16" s="1"/>
  <c r="AN47" i="17"/>
  <c r="B52" i="14"/>
  <c r="E52" i="14"/>
  <c r="X52" i="14"/>
  <c r="X52" i="16" s="1"/>
  <c r="AD52" i="14"/>
  <c r="AN48" i="17"/>
  <c r="B53" i="14"/>
  <c r="E53" i="14"/>
  <c r="X53" i="14"/>
  <c r="AD53" i="14"/>
  <c r="AD53" i="16" s="1"/>
  <c r="AN49" i="17"/>
  <c r="B54" i="14"/>
  <c r="B54" i="16" s="1"/>
  <c r="E54" i="14"/>
  <c r="E54" i="16" s="1"/>
  <c r="X54" i="14"/>
  <c r="AD54" i="14"/>
  <c r="AN50" i="17"/>
  <c r="B55" i="14"/>
  <c r="E55" i="14"/>
  <c r="X55" i="14"/>
  <c r="AD55" i="14"/>
  <c r="AD55" i="16" s="1"/>
  <c r="AN51" i="17"/>
  <c r="B56" i="14"/>
  <c r="E56" i="14"/>
  <c r="E56" i="16" s="1"/>
  <c r="X56" i="14"/>
  <c r="X56" i="16" s="1"/>
  <c r="AD56" i="14"/>
  <c r="AN52" i="17"/>
  <c r="B57" i="14"/>
  <c r="E57" i="14"/>
  <c r="E57" i="16" s="1"/>
  <c r="X57" i="14"/>
  <c r="AD57" i="14"/>
  <c r="AN53" i="17"/>
  <c r="B58" i="14"/>
  <c r="E58" i="14"/>
  <c r="E58" i="16" s="1"/>
  <c r="X58" i="14"/>
  <c r="AD58" i="14"/>
  <c r="AN54" i="17"/>
  <c r="B59" i="14"/>
  <c r="E59" i="14"/>
  <c r="X59" i="14"/>
  <c r="AD59" i="14"/>
  <c r="AN55" i="17"/>
  <c r="B60" i="14"/>
  <c r="E60" i="14"/>
  <c r="X60" i="14"/>
  <c r="AD60" i="14"/>
  <c r="AN56" i="17"/>
  <c r="B61" i="14"/>
  <c r="B61" i="16" s="1"/>
  <c r="E61" i="14"/>
  <c r="E61" i="16" s="1"/>
  <c r="X61" i="14"/>
  <c r="AD61" i="14"/>
  <c r="AN57" i="17"/>
  <c r="D57" i="10"/>
  <c r="B62" i="14"/>
  <c r="E62" i="14"/>
  <c r="E62" i="16" s="1"/>
  <c r="X62" i="14"/>
  <c r="AD62" i="14"/>
  <c r="AD62" i="16" s="1"/>
  <c r="AN58" i="17"/>
  <c r="B63" i="14"/>
  <c r="E63" i="14"/>
  <c r="X63" i="14"/>
  <c r="AD63" i="14"/>
  <c r="AN59" i="17"/>
  <c r="B64" i="14"/>
  <c r="E64" i="14"/>
  <c r="X64" i="14"/>
  <c r="AD64" i="14"/>
  <c r="AN60" i="17"/>
  <c r="B65" i="14"/>
  <c r="B65" i="16" s="1"/>
  <c r="E65" i="14"/>
  <c r="X65" i="14"/>
  <c r="AD65" i="14"/>
  <c r="AD65" i="16" s="1"/>
  <c r="AN61" i="17"/>
  <c r="B66" i="14"/>
  <c r="E66" i="14"/>
  <c r="X66" i="14"/>
  <c r="AD66" i="14"/>
  <c r="AD66" i="16" s="1"/>
  <c r="AN62" i="17"/>
  <c r="D62" i="10"/>
  <c r="B67" i="14"/>
  <c r="E67" i="14"/>
  <c r="X67" i="14"/>
  <c r="X67" i="16" s="1"/>
  <c r="AD67" i="14"/>
  <c r="AD67" i="16" s="1"/>
  <c r="AN63" i="17"/>
  <c r="D63" i="10"/>
  <c r="B68" i="14"/>
  <c r="E68" i="14"/>
  <c r="X68" i="14"/>
  <c r="AD68" i="14"/>
  <c r="AN64" i="17"/>
  <c r="D64" i="10"/>
  <c r="B69" i="14"/>
  <c r="E69" i="14"/>
  <c r="E69" i="16" s="1"/>
  <c r="X69" i="14"/>
  <c r="AD69" i="14"/>
  <c r="AN65" i="17"/>
  <c r="B70" i="14"/>
  <c r="E70" i="14"/>
  <c r="X70" i="14"/>
  <c r="AD70" i="14"/>
  <c r="AN66" i="17"/>
  <c r="D66" i="10"/>
  <c r="B71" i="14"/>
  <c r="E71" i="14"/>
  <c r="X71" i="14"/>
  <c r="AD71" i="14"/>
  <c r="AN67" i="17"/>
  <c r="B72" i="14"/>
  <c r="E72" i="14"/>
  <c r="X72" i="14"/>
  <c r="AD72" i="14"/>
  <c r="AN68" i="17"/>
  <c r="B73" i="14"/>
  <c r="E73" i="14"/>
  <c r="X73" i="14"/>
  <c r="AD73" i="14"/>
  <c r="AD73" i="16" s="1"/>
  <c r="AN69" i="17"/>
  <c r="D69" i="10"/>
  <c r="B74" i="14"/>
  <c r="E74" i="14"/>
  <c r="E74" i="16" s="1"/>
  <c r="X74" i="14"/>
  <c r="AD74" i="14"/>
  <c r="AN70" i="17"/>
  <c r="D70" i="10"/>
  <c r="B75" i="14"/>
  <c r="E75" i="14"/>
  <c r="X75" i="14"/>
  <c r="AD75" i="14"/>
  <c r="AN71" i="17"/>
  <c r="B76" i="14"/>
  <c r="E76" i="14"/>
  <c r="X76" i="14"/>
  <c r="AD76" i="14"/>
  <c r="AN72" i="17"/>
  <c r="D72" i="10"/>
  <c r="B77" i="14"/>
  <c r="E77" i="14"/>
  <c r="X77" i="14"/>
  <c r="AD77" i="14"/>
  <c r="AN73" i="17"/>
  <c r="B78" i="14"/>
  <c r="E78" i="14"/>
  <c r="X78" i="14"/>
  <c r="AD78" i="14"/>
  <c r="AN74" i="17"/>
  <c r="B79" i="14"/>
  <c r="B79" i="16" s="1"/>
  <c r="E79" i="14"/>
  <c r="E79" i="16" s="1"/>
  <c r="X79" i="14"/>
  <c r="AD79" i="14"/>
  <c r="AN75" i="17"/>
  <c r="D75" i="10"/>
  <c r="B80" i="14"/>
  <c r="E80" i="14"/>
  <c r="X80" i="14"/>
  <c r="AD80" i="14"/>
  <c r="AN76" i="17"/>
  <c r="B81" i="14"/>
  <c r="B81" i="16" s="1"/>
  <c r="E81" i="14"/>
  <c r="X81" i="14"/>
  <c r="X81" i="16" s="1"/>
  <c r="AD81" i="14"/>
  <c r="AD81" i="16" s="1"/>
  <c r="AN77" i="17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C6" i="14"/>
  <c r="D6" i="14" s="1"/>
  <c r="E6" i="14" s="1"/>
  <c r="F6" i="14" s="1"/>
  <c r="G6" i="14" s="1"/>
  <c r="H6" i="14" s="1"/>
  <c r="I6" i="14" s="1"/>
  <c r="J6" i="14" s="1"/>
  <c r="K6" i="14" s="1"/>
  <c r="L6" i="14" s="1"/>
  <c r="M6" i="14" s="1"/>
  <c r="N6" i="14" s="1"/>
  <c r="O6" i="14" s="1"/>
  <c r="P6" i="14" s="1"/>
  <c r="Q6" i="14" s="1"/>
  <c r="R6" i="14" s="1"/>
  <c r="S6" i="14" s="1"/>
  <c r="T6" i="14" s="1"/>
  <c r="U6" i="14" s="1"/>
  <c r="V6" i="14" s="1"/>
  <c r="W6" i="14" s="1"/>
  <c r="X6" i="14" s="1"/>
  <c r="Y6" i="14" s="1"/>
  <c r="Z6" i="14" s="1"/>
  <c r="AA6" i="14" s="1"/>
  <c r="AB6" i="14" s="1"/>
  <c r="AC6" i="14" s="1"/>
  <c r="AD6" i="14" s="1"/>
  <c r="AE6" i="14" s="1"/>
  <c r="AF6" i="14" s="1"/>
  <c r="AG6" i="14" s="1"/>
  <c r="AH6" i="14" s="1"/>
  <c r="AI6" i="14" s="1"/>
  <c r="AJ6" i="14" s="1"/>
  <c r="AK6" i="14" s="1"/>
  <c r="D9" i="10"/>
  <c r="D10" i="10"/>
  <c r="D12" i="10"/>
  <c r="D13" i="10"/>
  <c r="D16" i="10"/>
  <c r="D17" i="10"/>
  <c r="D20" i="10"/>
  <c r="D23" i="10"/>
  <c r="D24" i="10"/>
  <c r="D25" i="10"/>
  <c r="D26" i="10"/>
  <c r="D27" i="10"/>
  <c r="D28" i="10"/>
  <c r="D31" i="10"/>
  <c r="D32" i="10"/>
  <c r="D33" i="10"/>
  <c r="D34" i="10"/>
  <c r="D35" i="10"/>
  <c r="D38" i="10"/>
  <c r="D39" i="10"/>
  <c r="D40" i="10"/>
  <c r="D41" i="10"/>
  <c r="D42" i="10"/>
  <c r="D46" i="10"/>
  <c r="D47" i="10"/>
  <c r="D48" i="10"/>
  <c r="D49" i="10"/>
  <c r="D50" i="10"/>
  <c r="D51" i="10"/>
  <c r="D52" i="10"/>
  <c r="D53" i="10"/>
  <c r="D54" i="10"/>
  <c r="D55" i="10"/>
  <c r="D56" i="10"/>
  <c r="D59" i="10"/>
  <c r="D60" i="10"/>
  <c r="D65" i="10"/>
  <c r="D67" i="10"/>
  <c r="D68" i="10"/>
  <c r="D71" i="10"/>
  <c r="D73" i="10"/>
  <c r="D74" i="10"/>
  <c r="B9" i="14"/>
  <c r="B9" i="16" s="1"/>
  <c r="C9" i="14"/>
  <c r="D9" i="14"/>
  <c r="D9" i="16" s="1"/>
  <c r="E9" i="14"/>
  <c r="F9" i="14"/>
  <c r="G9" i="14"/>
  <c r="H9" i="14"/>
  <c r="H9" i="16" s="1"/>
  <c r="I9" i="14"/>
  <c r="J9" i="14"/>
  <c r="K9" i="14"/>
  <c r="L9" i="14"/>
  <c r="L9" i="16" s="1"/>
  <c r="M9" i="14"/>
  <c r="N9" i="14"/>
  <c r="N9" i="16" s="1"/>
  <c r="O9" i="14"/>
  <c r="P9" i="14"/>
  <c r="P9" i="16" s="1"/>
  <c r="Q9" i="14"/>
  <c r="R9" i="14"/>
  <c r="S9" i="14"/>
  <c r="T9" i="14"/>
  <c r="T9" i="16" s="1"/>
  <c r="U9" i="14"/>
  <c r="V9" i="14"/>
  <c r="W9" i="14"/>
  <c r="X9" i="14"/>
  <c r="X9" i="16" s="1"/>
  <c r="Y9" i="14"/>
  <c r="Z9" i="14"/>
  <c r="Z9" i="16" s="1"/>
  <c r="AA9" i="14"/>
  <c r="AB9" i="14"/>
  <c r="AB9" i="16" s="1"/>
  <c r="AC9" i="14"/>
  <c r="AD9" i="14"/>
  <c r="AE9" i="14"/>
  <c r="AF9" i="14"/>
  <c r="AF9" i="16" s="1"/>
  <c r="AG9" i="14"/>
  <c r="AH9" i="14"/>
  <c r="AH9" i="16" s="1"/>
  <c r="AI9" i="14"/>
  <c r="AJ9" i="14"/>
  <c r="AJ9" i="16" s="1"/>
  <c r="AK9" i="14"/>
  <c r="B10" i="14"/>
  <c r="B10" i="16" s="1"/>
  <c r="C10" i="14"/>
  <c r="D10" i="14"/>
  <c r="D10" i="16" s="1"/>
  <c r="E10" i="14"/>
  <c r="F10" i="14"/>
  <c r="G10" i="14"/>
  <c r="H10" i="14"/>
  <c r="H10" i="16" s="1"/>
  <c r="I10" i="14"/>
  <c r="J10" i="14"/>
  <c r="J10" i="16" s="1"/>
  <c r="K10" i="14"/>
  <c r="L10" i="14"/>
  <c r="L10" i="16" s="1"/>
  <c r="M10" i="14"/>
  <c r="N10" i="14"/>
  <c r="N10" i="16" s="1"/>
  <c r="O10" i="14"/>
  <c r="P10" i="14"/>
  <c r="P10" i="16" s="1"/>
  <c r="Q10" i="14"/>
  <c r="R10" i="14"/>
  <c r="S10" i="14"/>
  <c r="T10" i="14"/>
  <c r="T10" i="16" s="1"/>
  <c r="U10" i="14"/>
  <c r="V10" i="14"/>
  <c r="V10" i="16" s="1"/>
  <c r="W10" i="14"/>
  <c r="X10" i="14"/>
  <c r="X10" i="16" s="1"/>
  <c r="Y10" i="14"/>
  <c r="Z10" i="14"/>
  <c r="Z10" i="16" s="1"/>
  <c r="AA10" i="14"/>
  <c r="AB10" i="14"/>
  <c r="AB10" i="16" s="1"/>
  <c r="AC10" i="14"/>
  <c r="AD10" i="14"/>
  <c r="AE10" i="14"/>
  <c r="AF10" i="14"/>
  <c r="AF10" i="16" s="1"/>
  <c r="AG10" i="14"/>
  <c r="AH10" i="14"/>
  <c r="AI10" i="14"/>
  <c r="AJ10" i="14"/>
  <c r="AJ10" i="16" s="1"/>
  <c r="AK10" i="14"/>
  <c r="B11" i="14"/>
  <c r="B11" i="16" s="1"/>
  <c r="C11" i="14"/>
  <c r="D11" i="14"/>
  <c r="D11" i="16" s="1"/>
  <c r="E11" i="14"/>
  <c r="F11" i="14"/>
  <c r="G11" i="14"/>
  <c r="H11" i="14"/>
  <c r="H11" i="16" s="1"/>
  <c r="I11" i="14"/>
  <c r="J11" i="14"/>
  <c r="K11" i="14"/>
  <c r="L11" i="14"/>
  <c r="L11" i="16" s="1"/>
  <c r="M11" i="14"/>
  <c r="N11" i="14"/>
  <c r="N11" i="16" s="1"/>
  <c r="O11" i="14"/>
  <c r="P11" i="14"/>
  <c r="P11" i="16" s="1"/>
  <c r="Q11" i="14"/>
  <c r="R11" i="14"/>
  <c r="S11" i="14"/>
  <c r="T11" i="14"/>
  <c r="T11" i="16" s="1"/>
  <c r="U11" i="14"/>
  <c r="V11" i="14"/>
  <c r="W11" i="14"/>
  <c r="X11" i="14"/>
  <c r="X11" i="16" s="1"/>
  <c r="Y11" i="14"/>
  <c r="Z11" i="14"/>
  <c r="Z11" i="16" s="1"/>
  <c r="AA11" i="14"/>
  <c r="AB11" i="14"/>
  <c r="AB11" i="16" s="1"/>
  <c r="AC11" i="14"/>
  <c r="AD11" i="14"/>
  <c r="AE11" i="14"/>
  <c r="AF11" i="14"/>
  <c r="AF11" i="16" s="1"/>
  <c r="AG11" i="14"/>
  <c r="AH11" i="14"/>
  <c r="AI11" i="14"/>
  <c r="AJ11" i="14"/>
  <c r="AJ11" i="16" s="1"/>
  <c r="AK11" i="14"/>
  <c r="B12" i="14"/>
  <c r="B12" i="16" s="1"/>
  <c r="C12" i="14"/>
  <c r="C12" i="16" s="1"/>
  <c r="D12" i="14"/>
  <c r="E12" i="14"/>
  <c r="F12" i="14"/>
  <c r="F12" i="16" s="1"/>
  <c r="G12" i="14"/>
  <c r="G12" i="16" s="1"/>
  <c r="H12" i="14"/>
  <c r="I12" i="14"/>
  <c r="J12" i="14"/>
  <c r="J12" i="16" s="1"/>
  <c r="K12" i="14"/>
  <c r="K12" i="16" s="1"/>
  <c r="L12" i="14"/>
  <c r="M12" i="14"/>
  <c r="M12" i="16" s="1"/>
  <c r="N12" i="14"/>
  <c r="N12" i="16" s="1"/>
  <c r="O12" i="14"/>
  <c r="O12" i="16" s="1"/>
  <c r="P12" i="14"/>
  <c r="Q12" i="14"/>
  <c r="R12" i="14"/>
  <c r="R12" i="16" s="1"/>
  <c r="S12" i="14"/>
  <c r="S12" i="16" s="1"/>
  <c r="T12" i="14"/>
  <c r="U12" i="14"/>
  <c r="V12" i="14"/>
  <c r="V12" i="16" s="1"/>
  <c r="W12" i="14"/>
  <c r="W12" i="16" s="1"/>
  <c r="X12" i="14"/>
  <c r="Y12" i="14"/>
  <c r="Y12" i="16" s="1"/>
  <c r="Z12" i="14"/>
  <c r="Z12" i="16" s="1"/>
  <c r="AA12" i="14"/>
  <c r="AA12" i="16" s="1"/>
  <c r="AB12" i="14"/>
  <c r="AC12" i="14"/>
  <c r="AD12" i="14"/>
  <c r="AD12" i="16" s="1"/>
  <c r="AE12" i="14"/>
  <c r="AE12" i="16" s="1"/>
  <c r="AF12" i="14"/>
  <c r="AG12" i="14"/>
  <c r="AH12" i="14"/>
  <c r="AH12" i="16" s="1"/>
  <c r="AI12" i="14"/>
  <c r="AI12" i="16" s="1"/>
  <c r="AJ12" i="14"/>
  <c r="AK12" i="14"/>
  <c r="AK12" i="16" s="1"/>
  <c r="B13" i="14"/>
  <c r="C13" i="14"/>
  <c r="C13" i="16" s="1"/>
  <c r="D13" i="14"/>
  <c r="E13" i="14"/>
  <c r="F13" i="14"/>
  <c r="F13" i="16" s="1"/>
  <c r="G13" i="14"/>
  <c r="G13" i="16" s="1"/>
  <c r="H13" i="14"/>
  <c r="I13" i="14"/>
  <c r="J13" i="14"/>
  <c r="J13" i="16" s="1"/>
  <c r="K13" i="14"/>
  <c r="K13" i="16" s="1"/>
  <c r="L13" i="14"/>
  <c r="L13" i="16" s="1"/>
  <c r="M13" i="14"/>
  <c r="N13" i="14"/>
  <c r="N13" i="16" s="1"/>
  <c r="O13" i="14"/>
  <c r="O13" i="16" s="1"/>
  <c r="P13" i="14"/>
  <c r="Q13" i="14"/>
  <c r="R13" i="14"/>
  <c r="R13" i="16" s="1"/>
  <c r="S13" i="14"/>
  <c r="S13" i="16" s="1"/>
  <c r="T13" i="14"/>
  <c r="U13" i="14"/>
  <c r="V13" i="14"/>
  <c r="V13" i="16" s="1"/>
  <c r="W13" i="14"/>
  <c r="W13" i="16" s="1"/>
  <c r="X13" i="14"/>
  <c r="X13" i="16" s="1"/>
  <c r="Y13" i="14"/>
  <c r="Z13" i="14"/>
  <c r="Z13" i="16" s="1"/>
  <c r="AA13" i="14"/>
  <c r="AA13" i="16" s="1"/>
  <c r="AB13" i="14"/>
  <c r="AC13" i="14"/>
  <c r="AD13" i="14"/>
  <c r="AD13" i="16" s="1"/>
  <c r="AE13" i="14"/>
  <c r="AE13" i="16" s="1"/>
  <c r="AF13" i="14"/>
  <c r="AG13" i="14"/>
  <c r="AH13" i="14"/>
  <c r="AH13" i="16" s="1"/>
  <c r="AI13" i="14"/>
  <c r="AI13" i="16" s="1"/>
  <c r="AJ13" i="14"/>
  <c r="AJ13" i="16" s="1"/>
  <c r="AK13" i="14"/>
  <c r="B14" i="14"/>
  <c r="C14" i="14"/>
  <c r="D14" i="14"/>
  <c r="E14" i="14"/>
  <c r="E14" i="16" s="1"/>
  <c r="F14" i="14"/>
  <c r="G14" i="14"/>
  <c r="H14" i="14"/>
  <c r="I14" i="14"/>
  <c r="I14" i="16" s="1"/>
  <c r="J14" i="14"/>
  <c r="K14" i="14"/>
  <c r="K14" i="16" s="1"/>
  <c r="L14" i="14"/>
  <c r="M14" i="14"/>
  <c r="M14" i="16" s="1"/>
  <c r="N14" i="14"/>
  <c r="O14" i="14"/>
  <c r="P14" i="14"/>
  <c r="Q14" i="14"/>
  <c r="Q14" i="16" s="1"/>
  <c r="R14" i="14"/>
  <c r="S14" i="14"/>
  <c r="S14" i="16" s="1"/>
  <c r="T14" i="14"/>
  <c r="U14" i="14"/>
  <c r="U14" i="16" s="1"/>
  <c r="V14" i="14"/>
  <c r="W14" i="14"/>
  <c r="W14" i="16" s="1"/>
  <c r="X14" i="14"/>
  <c r="Y14" i="14"/>
  <c r="Y14" i="16" s="1"/>
  <c r="Z14" i="14"/>
  <c r="AA14" i="14"/>
  <c r="AB14" i="14"/>
  <c r="AC14" i="14"/>
  <c r="AC14" i="16" s="1"/>
  <c r="AD14" i="14"/>
  <c r="AE14" i="14"/>
  <c r="AF14" i="14"/>
  <c r="AG14" i="14"/>
  <c r="AG14" i="16" s="1"/>
  <c r="AH14" i="14"/>
  <c r="AI14" i="14"/>
  <c r="AI14" i="16" s="1"/>
  <c r="AJ14" i="14"/>
  <c r="AK14" i="14"/>
  <c r="AK14" i="16" s="1"/>
  <c r="B15" i="14"/>
  <c r="C15" i="14"/>
  <c r="D15" i="14"/>
  <c r="D15" i="16" s="1"/>
  <c r="E15" i="14"/>
  <c r="F15" i="14"/>
  <c r="G15" i="14"/>
  <c r="H15" i="14"/>
  <c r="H15" i="16" s="1"/>
  <c r="I15" i="14"/>
  <c r="J15" i="14"/>
  <c r="J15" i="16" s="1"/>
  <c r="K15" i="14"/>
  <c r="L15" i="14"/>
  <c r="L15" i="16" s="1"/>
  <c r="M15" i="14"/>
  <c r="N15" i="14"/>
  <c r="O15" i="14"/>
  <c r="P15" i="14"/>
  <c r="P15" i="16" s="1"/>
  <c r="Q15" i="14"/>
  <c r="R15" i="14"/>
  <c r="S15" i="14"/>
  <c r="T15" i="14"/>
  <c r="T15" i="16" s="1"/>
  <c r="U15" i="14"/>
  <c r="V15" i="14"/>
  <c r="V15" i="16" s="1"/>
  <c r="W15" i="14"/>
  <c r="X15" i="14"/>
  <c r="X15" i="16" s="1"/>
  <c r="Y15" i="14"/>
  <c r="Z15" i="14"/>
  <c r="AA15" i="14"/>
  <c r="AB15" i="14"/>
  <c r="AB15" i="16" s="1"/>
  <c r="AC15" i="14"/>
  <c r="AD15" i="14"/>
  <c r="AE15" i="14"/>
  <c r="AF15" i="14"/>
  <c r="AF15" i="16" s="1"/>
  <c r="AG15" i="14"/>
  <c r="AH15" i="14"/>
  <c r="AH15" i="16" s="1"/>
  <c r="AI15" i="14"/>
  <c r="AJ15" i="14"/>
  <c r="AJ15" i="16" s="1"/>
  <c r="AK15" i="14"/>
  <c r="B16" i="14"/>
  <c r="C16" i="14"/>
  <c r="C16" i="16" s="1"/>
  <c r="D16" i="14"/>
  <c r="E16" i="14"/>
  <c r="F16" i="14"/>
  <c r="F16" i="16" s="1"/>
  <c r="G16" i="14"/>
  <c r="G16" i="16" s="1"/>
  <c r="H16" i="14"/>
  <c r="I16" i="14"/>
  <c r="I16" i="16" s="1"/>
  <c r="J16" i="14"/>
  <c r="J16" i="16" s="1"/>
  <c r="K16" i="14"/>
  <c r="K16" i="16" s="1"/>
  <c r="L16" i="14"/>
  <c r="M16" i="14"/>
  <c r="N16" i="14"/>
  <c r="N16" i="16" s="1"/>
  <c r="O16" i="14"/>
  <c r="O16" i="16" s="1"/>
  <c r="P16" i="14"/>
  <c r="Q16" i="14"/>
  <c r="R16" i="14"/>
  <c r="R16" i="16" s="1"/>
  <c r="S16" i="14"/>
  <c r="S16" i="16" s="1"/>
  <c r="T16" i="14"/>
  <c r="U16" i="14"/>
  <c r="U16" i="16" s="1"/>
  <c r="V16" i="14"/>
  <c r="V16" i="16" s="1"/>
  <c r="W16" i="14"/>
  <c r="W16" i="16" s="1"/>
  <c r="X16" i="14"/>
  <c r="Y16" i="14"/>
  <c r="Z16" i="14"/>
  <c r="Z16" i="16" s="1"/>
  <c r="AA16" i="14"/>
  <c r="AA16" i="16" s="1"/>
  <c r="AB16" i="14"/>
  <c r="AC16" i="14"/>
  <c r="AD16" i="14"/>
  <c r="AD16" i="16" s="1"/>
  <c r="AE16" i="14"/>
  <c r="AE16" i="16" s="1"/>
  <c r="AF16" i="14"/>
  <c r="AG16" i="14"/>
  <c r="AG16" i="16" s="1"/>
  <c r="AH16" i="14"/>
  <c r="AH16" i="16" s="1"/>
  <c r="AI16" i="14"/>
  <c r="AI16" i="16" s="1"/>
  <c r="AJ16" i="14"/>
  <c r="AK16" i="14"/>
  <c r="B17" i="14"/>
  <c r="C17" i="14"/>
  <c r="C17" i="16" s="1"/>
  <c r="D17" i="14"/>
  <c r="E17" i="14"/>
  <c r="F17" i="14"/>
  <c r="F17" i="16" s="1"/>
  <c r="G17" i="14"/>
  <c r="G17" i="16" s="1"/>
  <c r="H17" i="14"/>
  <c r="H17" i="16" s="1"/>
  <c r="I17" i="14"/>
  <c r="J17" i="14"/>
  <c r="J17" i="16" s="1"/>
  <c r="K17" i="14"/>
  <c r="K17" i="16" s="1"/>
  <c r="L17" i="14"/>
  <c r="M17" i="14"/>
  <c r="N17" i="14"/>
  <c r="N17" i="16" s="1"/>
  <c r="O17" i="14"/>
  <c r="O17" i="16" s="1"/>
  <c r="P17" i="14"/>
  <c r="Q17" i="14"/>
  <c r="R17" i="14"/>
  <c r="R17" i="16" s="1"/>
  <c r="S17" i="14"/>
  <c r="S17" i="16" s="1"/>
  <c r="T17" i="14"/>
  <c r="T17" i="16" s="1"/>
  <c r="U17" i="14"/>
  <c r="V17" i="16"/>
  <c r="W17" i="14"/>
  <c r="W17" i="16" s="1"/>
  <c r="X17" i="14"/>
  <c r="Y17" i="14"/>
  <c r="Z17" i="14"/>
  <c r="Z17" i="16" s="1"/>
  <c r="AA17" i="14"/>
  <c r="AA17" i="16" s="1"/>
  <c r="AB17" i="14"/>
  <c r="AC17" i="14"/>
  <c r="AD17" i="14"/>
  <c r="AD17" i="16" s="1"/>
  <c r="AE17" i="14"/>
  <c r="AE17" i="16" s="1"/>
  <c r="AF17" i="14"/>
  <c r="AF17" i="16" s="1"/>
  <c r="AG17" i="14"/>
  <c r="AH17" i="14"/>
  <c r="AH17" i="16" s="1"/>
  <c r="AI17" i="14"/>
  <c r="AI17" i="16" s="1"/>
  <c r="AJ17" i="14"/>
  <c r="AK17" i="14"/>
  <c r="B18" i="14"/>
  <c r="C18" i="14"/>
  <c r="D18" i="14"/>
  <c r="E18" i="14"/>
  <c r="E18" i="16" s="1"/>
  <c r="F18" i="14"/>
  <c r="G18" i="14"/>
  <c r="G18" i="16" s="1"/>
  <c r="H18" i="14"/>
  <c r="I18" i="14"/>
  <c r="I18" i="16" s="1"/>
  <c r="J18" i="14"/>
  <c r="K18" i="14"/>
  <c r="L18" i="14"/>
  <c r="M18" i="14"/>
  <c r="M18" i="16" s="1"/>
  <c r="N18" i="14"/>
  <c r="O18" i="14"/>
  <c r="P18" i="14"/>
  <c r="Q18" i="14"/>
  <c r="Q18" i="16"/>
  <c r="R18" i="14"/>
  <c r="R18" i="16" s="1"/>
  <c r="S18" i="14"/>
  <c r="S18" i="16" s="1"/>
  <c r="T18" i="14"/>
  <c r="U18" i="14"/>
  <c r="U18" i="16" s="1"/>
  <c r="V18" i="14"/>
  <c r="V18" i="16" s="1"/>
  <c r="W18" i="14"/>
  <c r="X18" i="14"/>
  <c r="Y18" i="14"/>
  <c r="Y18" i="16" s="1"/>
  <c r="Z18" i="14"/>
  <c r="Z18" i="16" s="1"/>
  <c r="AA18" i="14"/>
  <c r="AB18" i="14"/>
  <c r="AC18" i="14"/>
  <c r="AC18" i="16" s="1"/>
  <c r="AD18" i="14"/>
  <c r="AD18" i="16" s="1"/>
  <c r="AE18" i="14"/>
  <c r="AE18" i="16" s="1"/>
  <c r="AF18" i="14"/>
  <c r="AG18" i="14"/>
  <c r="AG18" i="16" s="1"/>
  <c r="AH18" i="14"/>
  <c r="AH18" i="16" s="1"/>
  <c r="AI18" i="14"/>
  <c r="AJ18" i="14"/>
  <c r="AK18" i="14"/>
  <c r="AK18" i="16" s="1"/>
  <c r="B19" i="14"/>
  <c r="C19" i="14"/>
  <c r="D19" i="14"/>
  <c r="D19" i="16" s="1"/>
  <c r="E19" i="14"/>
  <c r="F19" i="14"/>
  <c r="F19" i="16" s="1"/>
  <c r="G19" i="14"/>
  <c r="H19" i="14"/>
  <c r="H19" i="16" s="1"/>
  <c r="I19" i="14"/>
  <c r="J19" i="14"/>
  <c r="K19" i="14"/>
  <c r="L19" i="14"/>
  <c r="L19" i="16" s="1"/>
  <c r="M19" i="14"/>
  <c r="N19" i="14"/>
  <c r="O19" i="14"/>
  <c r="P19" i="14"/>
  <c r="P19" i="16" s="1"/>
  <c r="Q19" i="14"/>
  <c r="R19" i="14"/>
  <c r="R19" i="16" s="1"/>
  <c r="S19" i="14"/>
  <c r="T19" i="14"/>
  <c r="T19" i="16" s="1"/>
  <c r="U19" i="14"/>
  <c r="V19" i="14"/>
  <c r="W19" i="14"/>
  <c r="X19" i="14"/>
  <c r="X19" i="16" s="1"/>
  <c r="Y19" i="14"/>
  <c r="Y19" i="16" s="1"/>
  <c r="Z19" i="14"/>
  <c r="AA19" i="14"/>
  <c r="AB19" i="14"/>
  <c r="AB19" i="16" s="1"/>
  <c r="AC19" i="14"/>
  <c r="AC19" i="16" s="1"/>
  <c r="AD19" i="14"/>
  <c r="AD19" i="16" s="1"/>
  <c r="AE19" i="14"/>
  <c r="AF19" i="14"/>
  <c r="AF19" i="16" s="1"/>
  <c r="AG19" i="14"/>
  <c r="AG19" i="16" s="1"/>
  <c r="AH19" i="14"/>
  <c r="AI19" i="14"/>
  <c r="AJ19" i="14"/>
  <c r="AJ19" i="16" s="1"/>
  <c r="AK19" i="14"/>
  <c r="AK19" i="16" s="1"/>
  <c r="B20" i="14"/>
  <c r="C20" i="14"/>
  <c r="C20" i="16" s="1"/>
  <c r="D20" i="14"/>
  <c r="E20" i="14"/>
  <c r="E20" i="16" s="1"/>
  <c r="F20" i="14"/>
  <c r="G20" i="14"/>
  <c r="G20" i="16" s="1"/>
  <c r="H20" i="14"/>
  <c r="I20" i="14"/>
  <c r="J20" i="14"/>
  <c r="K20" i="14"/>
  <c r="K20" i="16" s="1"/>
  <c r="L20" i="14"/>
  <c r="L20" i="16" s="1"/>
  <c r="M20" i="14"/>
  <c r="N20" i="14"/>
  <c r="O20" i="14"/>
  <c r="O20" i="16" s="1"/>
  <c r="P20" i="14"/>
  <c r="P20" i="16" s="1"/>
  <c r="Q20" i="14"/>
  <c r="Q20" i="16" s="1"/>
  <c r="R20" i="14"/>
  <c r="S20" i="14"/>
  <c r="S20" i="16" s="1"/>
  <c r="T20" i="14"/>
  <c r="T20" i="16" s="1"/>
  <c r="U20" i="14"/>
  <c r="V20" i="14"/>
  <c r="W20" i="14"/>
  <c r="W20" i="16" s="1"/>
  <c r="X20" i="14"/>
  <c r="X20" i="16" s="1"/>
  <c r="Y20" i="14"/>
  <c r="Z20" i="14"/>
  <c r="AA20" i="14"/>
  <c r="AA20" i="16" s="1"/>
  <c r="AB20" i="14"/>
  <c r="AB20" i="16" s="1"/>
  <c r="AC20" i="14"/>
  <c r="AC20" i="16" s="1"/>
  <c r="AD20" i="14"/>
  <c r="AE20" i="14"/>
  <c r="AE20" i="16" s="1"/>
  <c r="AF20" i="14"/>
  <c r="AF20" i="16" s="1"/>
  <c r="AG20" i="14"/>
  <c r="AH20" i="14"/>
  <c r="AI20" i="14"/>
  <c r="AI20" i="16" s="1"/>
  <c r="AJ20" i="14"/>
  <c r="AJ20" i="16" s="1"/>
  <c r="AK20" i="14"/>
  <c r="AK20" i="16" s="1"/>
  <c r="B21" i="14"/>
  <c r="C21" i="14"/>
  <c r="D21" i="14"/>
  <c r="D21" i="16" s="1"/>
  <c r="E21" i="14"/>
  <c r="F21" i="14"/>
  <c r="F21" i="16" s="1"/>
  <c r="G21" i="14"/>
  <c r="H21" i="14"/>
  <c r="I21" i="14"/>
  <c r="J21" i="14"/>
  <c r="J21" i="16" s="1"/>
  <c r="K21" i="14"/>
  <c r="L21" i="14"/>
  <c r="M21" i="14"/>
  <c r="N21" i="14"/>
  <c r="N21" i="16" s="1"/>
  <c r="O21" i="14"/>
  <c r="P21" i="14"/>
  <c r="P21" i="16" s="1"/>
  <c r="Q21" i="14"/>
  <c r="R21" i="14"/>
  <c r="R21" i="16" s="1"/>
  <c r="S21" i="14"/>
  <c r="T21" i="14"/>
  <c r="U21" i="14"/>
  <c r="V21" i="14"/>
  <c r="V21" i="16" s="1"/>
  <c r="W21" i="14"/>
  <c r="X21" i="14"/>
  <c r="Y21" i="14"/>
  <c r="Z21" i="14"/>
  <c r="Z21" i="16" s="1"/>
  <c r="AA21" i="14"/>
  <c r="AB21" i="14"/>
  <c r="AB21" i="16" s="1"/>
  <c r="AC21" i="14"/>
  <c r="AD21" i="14"/>
  <c r="AD21" i="16" s="1"/>
  <c r="AE21" i="14"/>
  <c r="AF21" i="14"/>
  <c r="AG21" i="14"/>
  <c r="AH21" i="14"/>
  <c r="AH21" i="16" s="1"/>
  <c r="AI21" i="14"/>
  <c r="AJ21" i="14"/>
  <c r="AK21" i="14"/>
  <c r="B22" i="14"/>
  <c r="C22" i="14"/>
  <c r="C22" i="16" s="1"/>
  <c r="D22" i="14"/>
  <c r="E22" i="14"/>
  <c r="E22" i="16" s="1"/>
  <c r="F22" i="14"/>
  <c r="G22" i="14"/>
  <c r="H22" i="14"/>
  <c r="I22" i="14"/>
  <c r="I22" i="16" s="1"/>
  <c r="J22" i="14"/>
  <c r="K22" i="14"/>
  <c r="L22" i="14"/>
  <c r="M22" i="14"/>
  <c r="M22" i="16" s="1"/>
  <c r="N22" i="14"/>
  <c r="O22" i="14"/>
  <c r="O22" i="16" s="1"/>
  <c r="P22" i="14"/>
  <c r="Q22" i="14"/>
  <c r="Q22" i="16" s="1"/>
  <c r="R22" i="14"/>
  <c r="S22" i="14"/>
  <c r="T22" i="14"/>
  <c r="U22" i="14"/>
  <c r="U22" i="16" s="1"/>
  <c r="V22" i="14"/>
  <c r="W22" i="14"/>
  <c r="X22" i="14"/>
  <c r="Y22" i="14"/>
  <c r="Y22" i="16" s="1"/>
  <c r="Z22" i="14"/>
  <c r="AA22" i="14"/>
  <c r="AA22" i="16" s="1"/>
  <c r="AB22" i="14"/>
  <c r="AC22" i="14"/>
  <c r="AC22" i="16" s="1"/>
  <c r="AD22" i="14"/>
  <c r="AE22" i="14"/>
  <c r="AF22" i="14"/>
  <c r="AG22" i="14"/>
  <c r="AG22" i="16" s="1"/>
  <c r="AH22" i="14"/>
  <c r="AI22" i="14"/>
  <c r="AJ22" i="14"/>
  <c r="AK22" i="14"/>
  <c r="AK22" i="16" s="1"/>
  <c r="B23" i="14"/>
  <c r="C23" i="14"/>
  <c r="C23" i="16" s="1"/>
  <c r="D23" i="14"/>
  <c r="D23" i="16" s="1"/>
  <c r="E23" i="14"/>
  <c r="F23" i="14"/>
  <c r="G23" i="14"/>
  <c r="G23" i="16" s="1"/>
  <c r="H23" i="14"/>
  <c r="H23" i="16" s="1"/>
  <c r="I23" i="14"/>
  <c r="J23" i="14"/>
  <c r="K23" i="14"/>
  <c r="K23" i="16" s="1"/>
  <c r="L23" i="14"/>
  <c r="L23" i="16" s="1"/>
  <c r="M23" i="14"/>
  <c r="N23" i="14"/>
  <c r="N23" i="16" s="1"/>
  <c r="O23" i="14"/>
  <c r="O23" i="16" s="1"/>
  <c r="P23" i="14"/>
  <c r="P23" i="16" s="1"/>
  <c r="Q23" i="14"/>
  <c r="R23" i="14"/>
  <c r="S23" i="14"/>
  <c r="S23" i="16" s="1"/>
  <c r="T23" i="14"/>
  <c r="T23" i="16" s="1"/>
  <c r="U23" i="14"/>
  <c r="V23" i="14"/>
  <c r="W23" i="14"/>
  <c r="W23" i="16" s="1"/>
  <c r="X23" i="14"/>
  <c r="X23" i="16" s="1"/>
  <c r="Y23" i="14"/>
  <c r="Z23" i="14"/>
  <c r="Z23" i="16" s="1"/>
  <c r="AA23" i="14"/>
  <c r="AA23" i="16" s="1"/>
  <c r="AB23" i="14"/>
  <c r="AB23" i="16" s="1"/>
  <c r="AC23" i="14"/>
  <c r="AD23" i="14"/>
  <c r="AE23" i="14"/>
  <c r="AE23" i="16" s="1"/>
  <c r="AF23" i="14"/>
  <c r="AF23" i="16" s="1"/>
  <c r="AG23" i="14"/>
  <c r="AH23" i="14"/>
  <c r="AI23" i="14"/>
  <c r="AI23" i="16" s="1"/>
  <c r="AJ23" i="14"/>
  <c r="AJ23" i="16" s="1"/>
  <c r="AK23" i="14"/>
  <c r="C24" i="14"/>
  <c r="C24" i="16" s="1"/>
  <c r="D24" i="14"/>
  <c r="F24" i="14"/>
  <c r="G24" i="14"/>
  <c r="G24" i="16" s="1"/>
  <c r="H24" i="14"/>
  <c r="I24" i="14"/>
  <c r="J24" i="14"/>
  <c r="K24" i="14"/>
  <c r="K24" i="16" s="1"/>
  <c r="L24" i="14"/>
  <c r="M24" i="14"/>
  <c r="M24" i="16" s="1"/>
  <c r="N24" i="14"/>
  <c r="O24" i="14"/>
  <c r="O24" i="16" s="1"/>
  <c r="P24" i="14"/>
  <c r="Q24" i="14"/>
  <c r="R24" i="14"/>
  <c r="S24" i="14"/>
  <c r="S24" i="16" s="1"/>
  <c r="T24" i="14"/>
  <c r="U24" i="14"/>
  <c r="V24" i="14"/>
  <c r="W24" i="14"/>
  <c r="W24" i="16" s="1"/>
  <c r="Y24" i="14"/>
  <c r="Y24" i="16" s="1"/>
  <c r="Z24" i="14"/>
  <c r="AA24" i="14"/>
  <c r="AA24" i="16" s="1"/>
  <c r="AB24" i="14"/>
  <c r="AC24" i="14"/>
  <c r="AE24" i="14"/>
  <c r="AE24" i="16" s="1"/>
  <c r="AF24" i="14"/>
  <c r="AG24" i="14"/>
  <c r="AH24" i="14"/>
  <c r="AI24" i="14"/>
  <c r="AI24" i="16" s="1"/>
  <c r="AJ24" i="14"/>
  <c r="AK24" i="14"/>
  <c r="AK24" i="16" s="1"/>
  <c r="B25" i="16"/>
  <c r="C25" i="14"/>
  <c r="D25" i="14"/>
  <c r="E25" i="16"/>
  <c r="F25" i="14"/>
  <c r="F25" i="16" s="1"/>
  <c r="G25" i="14"/>
  <c r="H25" i="14"/>
  <c r="H25" i="16" s="1"/>
  <c r="I25" i="14"/>
  <c r="I25" i="16" s="1"/>
  <c r="J25" i="14"/>
  <c r="J25" i="16" s="1"/>
  <c r="K25" i="14"/>
  <c r="L25" i="14"/>
  <c r="L25" i="16" s="1"/>
  <c r="M25" i="14"/>
  <c r="M25" i="16" s="1"/>
  <c r="N25" i="14"/>
  <c r="N25" i="16" s="1"/>
  <c r="O25" i="14"/>
  <c r="P25" i="14"/>
  <c r="Q25" i="14"/>
  <c r="Q25" i="16" s="1"/>
  <c r="R25" i="14"/>
  <c r="R25" i="16" s="1"/>
  <c r="S25" i="14"/>
  <c r="T25" i="14"/>
  <c r="T25" i="16" s="1"/>
  <c r="U25" i="14"/>
  <c r="U25" i="16" s="1"/>
  <c r="V25" i="14"/>
  <c r="V25" i="16" s="1"/>
  <c r="W25" i="14"/>
  <c r="X25" i="16"/>
  <c r="Y25" i="14"/>
  <c r="Y25" i="16" s="1"/>
  <c r="Z25" i="14"/>
  <c r="Z25" i="16" s="1"/>
  <c r="AA25" i="14"/>
  <c r="AB25" i="14"/>
  <c r="AC25" i="14"/>
  <c r="AC25" i="16" s="1"/>
  <c r="AE25" i="14"/>
  <c r="AF25" i="14"/>
  <c r="AF25" i="16" s="1"/>
  <c r="AG25" i="14"/>
  <c r="AH25" i="14"/>
  <c r="AH25" i="16" s="1"/>
  <c r="AI25" i="14"/>
  <c r="AJ25" i="14"/>
  <c r="AJ25" i="16" s="1"/>
  <c r="AK25" i="14"/>
  <c r="C26" i="14"/>
  <c r="C26" i="16" s="1"/>
  <c r="D26" i="14"/>
  <c r="E26" i="16"/>
  <c r="F26" i="14"/>
  <c r="G26" i="14"/>
  <c r="G26" i="16" s="1"/>
  <c r="H26" i="14"/>
  <c r="I26" i="14"/>
  <c r="I26" i="16" s="1"/>
  <c r="J26" i="14"/>
  <c r="K26" i="14"/>
  <c r="K26" i="16" s="1"/>
  <c r="L26" i="14"/>
  <c r="M26" i="14"/>
  <c r="M26" i="16" s="1"/>
  <c r="N26" i="14"/>
  <c r="O26" i="14"/>
  <c r="P26" i="14"/>
  <c r="Q26" i="14"/>
  <c r="Q26" i="16" s="1"/>
  <c r="R26" i="14"/>
  <c r="S26" i="14"/>
  <c r="T26" i="14"/>
  <c r="U26" i="14"/>
  <c r="U26" i="16" s="1"/>
  <c r="V26" i="14"/>
  <c r="W26" i="14"/>
  <c r="W26" i="16" s="1"/>
  <c r="Y26" i="14"/>
  <c r="Y26" i="16" s="1"/>
  <c r="Z26" i="14"/>
  <c r="AA26" i="14"/>
  <c r="AB26" i="14"/>
  <c r="AC26" i="14"/>
  <c r="AC26" i="16" s="1"/>
  <c r="AE26" i="14"/>
  <c r="AF26" i="14"/>
  <c r="AG26" i="14"/>
  <c r="AG26" i="16" s="1"/>
  <c r="AH26" i="14"/>
  <c r="AI26" i="14"/>
  <c r="AI26" i="16" s="1"/>
  <c r="AJ26" i="14"/>
  <c r="AK26" i="14"/>
  <c r="AK26" i="16" s="1"/>
  <c r="C27" i="14"/>
  <c r="D27" i="14"/>
  <c r="D27" i="16" s="1"/>
  <c r="F27" i="14"/>
  <c r="F27" i="16" s="1"/>
  <c r="G27" i="14"/>
  <c r="H27" i="14"/>
  <c r="H27" i="16" s="1"/>
  <c r="I27" i="14"/>
  <c r="I27" i="16" s="1"/>
  <c r="J27" i="14"/>
  <c r="J27" i="16" s="1"/>
  <c r="K27" i="14"/>
  <c r="L27" i="14"/>
  <c r="L27" i="16" s="1"/>
  <c r="M27" i="14"/>
  <c r="M27" i="16" s="1"/>
  <c r="N27" i="14"/>
  <c r="O27" i="14"/>
  <c r="P27" i="14"/>
  <c r="P27" i="16" s="1"/>
  <c r="Q27" i="14"/>
  <c r="Q27" i="16" s="1"/>
  <c r="R27" i="14"/>
  <c r="S27" i="14"/>
  <c r="T27" i="14"/>
  <c r="T27" i="16" s="1"/>
  <c r="U27" i="14"/>
  <c r="U27" i="16" s="1"/>
  <c r="V27" i="14"/>
  <c r="V27" i="16" s="1"/>
  <c r="W27" i="14"/>
  <c r="Y27" i="14"/>
  <c r="Z27" i="14"/>
  <c r="Z27" i="16" s="1"/>
  <c r="AA27" i="14"/>
  <c r="AB27" i="14"/>
  <c r="AB27" i="16" s="1"/>
  <c r="AC27" i="14"/>
  <c r="AE27" i="14"/>
  <c r="AF27" i="14"/>
  <c r="AF27" i="16" s="1"/>
  <c r="AG27" i="14"/>
  <c r="AH27" i="14"/>
  <c r="AH27" i="16" s="1"/>
  <c r="AI27" i="14"/>
  <c r="AJ27" i="14"/>
  <c r="AJ27" i="16" s="1"/>
  <c r="AK27" i="14"/>
  <c r="C28" i="14"/>
  <c r="C28" i="16" s="1"/>
  <c r="D28" i="14"/>
  <c r="F28" i="14"/>
  <c r="G28" i="14"/>
  <c r="G28" i="16" s="1"/>
  <c r="H28" i="14"/>
  <c r="H28" i="16" s="1"/>
  <c r="I28" i="14"/>
  <c r="I28" i="16" s="1"/>
  <c r="J28" i="14"/>
  <c r="K28" i="14"/>
  <c r="K28" i="16" s="1"/>
  <c r="L28" i="14"/>
  <c r="L28" i="16" s="1"/>
  <c r="M28" i="14"/>
  <c r="N28" i="14"/>
  <c r="O28" i="14"/>
  <c r="O28" i="16" s="1"/>
  <c r="P28" i="14"/>
  <c r="P28" i="16" s="1"/>
  <c r="Q28" i="14"/>
  <c r="R28" i="14"/>
  <c r="S28" i="14"/>
  <c r="S28" i="16" s="1"/>
  <c r="T28" i="14"/>
  <c r="T28" i="16" s="1"/>
  <c r="U28" i="14"/>
  <c r="U28" i="16" s="1"/>
  <c r="V28" i="14"/>
  <c r="W28" i="14"/>
  <c r="W28" i="16" s="1"/>
  <c r="X28" i="16"/>
  <c r="Y28" i="14"/>
  <c r="Z28" i="14"/>
  <c r="AA28" i="14"/>
  <c r="AA28" i="16" s="1"/>
  <c r="AB28" i="14"/>
  <c r="AB28" i="16" s="1"/>
  <c r="AC28" i="14"/>
  <c r="AE28" i="14"/>
  <c r="AE28" i="16" s="1"/>
  <c r="AF28" i="14"/>
  <c r="AG28" i="14"/>
  <c r="AG28" i="16" s="1"/>
  <c r="AH28" i="14"/>
  <c r="AH28" i="16" s="1"/>
  <c r="AI28" i="14"/>
  <c r="AI28" i="16" s="1"/>
  <c r="AJ28" i="14"/>
  <c r="AK28" i="14"/>
  <c r="B29" i="16"/>
  <c r="C29" i="14"/>
  <c r="D29" i="14"/>
  <c r="F29" i="14"/>
  <c r="F29" i="16" s="1"/>
  <c r="G29" i="14"/>
  <c r="H29" i="14"/>
  <c r="H29" i="16" s="1"/>
  <c r="I29" i="14"/>
  <c r="J29" i="14"/>
  <c r="J29" i="16" s="1"/>
  <c r="K29" i="14"/>
  <c r="L29" i="14"/>
  <c r="M29" i="14"/>
  <c r="N29" i="14"/>
  <c r="N29" i="16"/>
  <c r="O29" i="14"/>
  <c r="O29" i="16" s="1"/>
  <c r="P29" i="14"/>
  <c r="P29" i="16" s="1"/>
  <c r="Q29" i="14"/>
  <c r="R29" i="14"/>
  <c r="R29" i="16" s="1"/>
  <c r="S29" i="14"/>
  <c r="S29" i="16" s="1"/>
  <c r="T29" i="14"/>
  <c r="T29" i="16" s="1"/>
  <c r="U29" i="14"/>
  <c r="V29" i="14"/>
  <c r="V29" i="16" s="1"/>
  <c r="W29" i="14"/>
  <c r="W29" i="16" s="1"/>
  <c r="Y29" i="14"/>
  <c r="Z29" i="14"/>
  <c r="Z29" i="16" s="1"/>
  <c r="AA29" i="14"/>
  <c r="AB29" i="14"/>
  <c r="AB29" i="16" s="1"/>
  <c r="AC29" i="14"/>
  <c r="AE29" i="14"/>
  <c r="AF29" i="14"/>
  <c r="AF29" i="16" s="1"/>
  <c r="AG29" i="14"/>
  <c r="AH29" i="14"/>
  <c r="AH29" i="16" s="1"/>
  <c r="AI29" i="14"/>
  <c r="AJ29" i="14"/>
  <c r="AK29" i="14"/>
  <c r="C30" i="14"/>
  <c r="C30" i="16" s="1"/>
  <c r="D30" i="14"/>
  <c r="F30" i="14"/>
  <c r="G30" i="14"/>
  <c r="G30" i="16" s="1"/>
  <c r="H30" i="14"/>
  <c r="H30" i="16" s="1"/>
  <c r="I30" i="14"/>
  <c r="I30" i="16" s="1"/>
  <c r="J30" i="14"/>
  <c r="K30" i="14"/>
  <c r="L30" i="14"/>
  <c r="L30" i="16" s="1"/>
  <c r="M30" i="14"/>
  <c r="M30" i="16" s="1"/>
  <c r="N30" i="14"/>
  <c r="O30" i="14"/>
  <c r="P30" i="14"/>
  <c r="P30" i="16" s="1"/>
  <c r="Q30" i="14"/>
  <c r="Q30" i="16" s="1"/>
  <c r="R30" i="14"/>
  <c r="S30" i="14"/>
  <c r="S30" i="16" s="1"/>
  <c r="T30" i="14"/>
  <c r="T30" i="16" s="1"/>
  <c r="U30" i="14"/>
  <c r="U30" i="16" s="1"/>
  <c r="V30" i="14"/>
  <c r="W30" i="14"/>
  <c r="X30" i="16"/>
  <c r="Y30" i="14"/>
  <c r="Y30" i="16" s="1"/>
  <c r="Z30" i="14"/>
  <c r="AA30" i="14"/>
  <c r="AB30" i="14"/>
  <c r="AB30" i="16" s="1"/>
  <c r="AC30" i="14"/>
  <c r="AC30" i="16" s="1"/>
  <c r="AE30" i="14"/>
  <c r="AE30" i="16" s="1"/>
  <c r="AF30" i="14"/>
  <c r="AG30" i="14"/>
  <c r="AG30" i="16" s="1"/>
  <c r="AH30" i="14"/>
  <c r="AI30" i="14"/>
  <c r="AJ30" i="14"/>
  <c r="AK30" i="14"/>
  <c r="AK30" i="16" s="1"/>
  <c r="C31" i="14"/>
  <c r="D31" i="14"/>
  <c r="D31" i="16" s="1"/>
  <c r="F31" i="14"/>
  <c r="F31" i="16" s="1"/>
  <c r="G31" i="14"/>
  <c r="G31" i="16" s="1"/>
  <c r="H31" i="14"/>
  <c r="H31" i="16" s="1"/>
  <c r="I31" i="14"/>
  <c r="J31" i="14"/>
  <c r="K31" i="14"/>
  <c r="K31" i="16" s="1"/>
  <c r="L31" i="14"/>
  <c r="L31" i="16" s="1"/>
  <c r="M31" i="14"/>
  <c r="N31" i="14"/>
  <c r="O31" i="14"/>
  <c r="O31" i="16" s="1"/>
  <c r="P31" i="14"/>
  <c r="P31" i="16" s="1"/>
  <c r="Q31" i="14"/>
  <c r="R31" i="14"/>
  <c r="R31" i="16" s="1"/>
  <c r="S31" i="14"/>
  <c r="S31" i="16" s="1"/>
  <c r="T31" i="14"/>
  <c r="T31" i="16" s="1"/>
  <c r="U31" i="14"/>
  <c r="V31" i="14"/>
  <c r="W31" i="14"/>
  <c r="W31" i="16" s="1"/>
  <c r="Y31" i="14"/>
  <c r="Y31" i="16" s="1"/>
  <c r="Z31" i="14"/>
  <c r="AA31" i="14"/>
  <c r="AB31" i="14"/>
  <c r="AB31" i="16" s="1"/>
  <c r="AC31" i="14"/>
  <c r="AC31" i="16" s="1"/>
  <c r="AE31" i="14"/>
  <c r="AF31" i="14"/>
  <c r="AF31" i="16" s="1"/>
  <c r="AG31" i="14"/>
  <c r="AG31" i="16" s="1"/>
  <c r="AH31" i="14"/>
  <c r="AH31" i="16" s="1"/>
  <c r="AI31" i="14"/>
  <c r="AJ31" i="14"/>
  <c r="AJ31" i="16" s="1"/>
  <c r="AK31" i="14"/>
  <c r="AK31" i="16" s="1"/>
  <c r="C32" i="14"/>
  <c r="C32" i="16" s="1"/>
  <c r="D32" i="14"/>
  <c r="F32" i="14"/>
  <c r="G32" i="14"/>
  <c r="G32" i="16" s="1"/>
  <c r="H32" i="14"/>
  <c r="I32" i="14"/>
  <c r="I32" i="16" s="1"/>
  <c r="J32" i="14"/>
  <c r="K32" i="14"/>
  <c r="K32" i="16" s="1"/>
  <c r="L32" i="14"/>
  <c r="M32" i="14"/>
  <c r="N32" i="14"/>
  <c r="O32" i="14"/>
  <c r="O32" i="16" s="1"/>
  <c r="P32" i="14"/>
  <c r="P32" i="16" s="1"/>
  <c r="Q32" i="14"/>
  <c r="Q32" i="16" s="1"/>
  <c r="R32" i="14"/>
  <c r="S32" i="14"/>
  <c r="S32" i="16" s="1"/>
  <c r="T32" i="14"/>
  <c r="T32" i="16" s="1"/>
  <c r="U32" i="14"/>
  <c r="V32" i="14"/>
  <c r="W32" i="14"/>
  <c r="W32" i="16" s="1"/>
  <c r="X32" i="16"/>
  <c r="Y32" i="14"/>
  <c r="Y32" i="16" s="1"/>
  <c r="Z32" i="14"/>
  <c r="AA32" i="14"/>
  <c r="AA32" i="16" s="1"/>
  <c r="AB32" i="14"/>
  <c r="AB32" i="16" s="1"/>
  <c r="AC32" i="14"/>
  <c r="AC32" i="16" s="1"/>
  <c r="AE32" i="14"/>
  <c r="AE32" i="16" s="1"/>
  <c r="AF32" i="14"/>
  <c r="AF32" i="16" s="1"/>
  <c r="AG32" i="14"/>
  <c r="AH32" i="14"/>
  <c r="AI32" i="14"/>
  <c r="AI32" i="16" s="1"/>
  <c r="AJ32" i="14"/>
  <c r="AJ32" i="16" s="1"/>
  <c r="AK32" i="14"/>
  <c r="B33" i="16"/>
  <c r="C33" i="14"/>
  <c r="D33" i="14"/>
  <c r="D33" i="16" s="1"/>
  <c r="F33" i="14"/>
  <c r="F33" i="16" s="1"/>
  <c r="G33" i="14"/>
  <c r="H33" i="14"/>
  <c r="I33" i="14"/>
  <c r="I33" i="16" s="1"/>
  <c r="J33" i="14"/>
  <c r="J33" i="16" s="1"/>
  <c r="K33" i="14"/>
  <c r="L33" i="14"/>
  <c r="M33" i="14"/>
  <c r="M33" i="16" s="1"/>
  <c r="N33" i="14"/>
  <c r="N33" i="16" s="1"/>
  <c r="O33" i="14"/>
  <c r="P33" i="14"/>
  <c r="P33" i="16" s="1"/>
  <c r="Q33" i="14"/>
  <c r="Q33" i="16" s="1"/>
  <c r="R33" i="14"/>
  <c r="R33" i="16" s="1"/>
  <c r="S33" i="14"/>
  <c r="T33" i="14"/>
  <c r="U33" i="14"/>
  <c r="U33" i="16" s="1"/>
  <c r="V33" i="14"/>
  <c r="V33" i="16" s="1"/>
  <c r="W33" i="14"/>
  <c r="Y33" i="14"/>
  <c r="Z33" i="14"/>
  <c r="Z33" i="16" s="1"/>
  <c r="AA33" i="14"/>
  <c r="AB33" i="14"/>
  <c r="AB33" i="16" s="1"/>
  <c r="AC33" i="14"/>
  <c r="AD33" i="16"/>
  <c r="AE33" i="14"/>
  <c r="AF33" i="14"/>
  <c r="AG33" i="14"/>
  <c r="AH33" i="14"/>
  <c r="AH33" i="16" s="1"/>
  <c r="AI33" i="14"/>
  <c r="AJ33" i="14"/>
  <c r="AK33" i="14"/>
  <c r="C34" i="14"/>
  <c r="C34" i="16" s="1"/>
  <c r="D34" i="14"/>
  <c r="E34" i="16"/>
  <c r="F34" i="14"/>
  <c r="G34" i="14"/>
  <c r="H34" i="14"/>
  <c r="I34" i="14"/>
  <c r="I34" i="16" s="1"/>
  <c r="J34" i="14"/>
  <c r="K34" i="14"/>
  <c r="L34" i="14"/>
  <c r="M34" i="14"/>
  <c r="M34" i="16" s="1"/>
  <c r="N34" i="14"/>
  <c r="O34" i="14"/>
  <c r="O34" i="16" s="1"/>
  <c r="P34" i="14"/>
  <c r="Q34" i="14"/>
  <c r="Q34" i="16" s="1"/>
  <c r="R34" i="14"/>
  <c r="S34" i="14"/>
  <c r="T34" i="14"/>
  <c r="U34" i="14"/>
  <c r="U34" i="16" s="1"/>
  <c r="V34" i="14"/>
  <c r="W34" i="14"/>
  <c r="W34" i="16" s="1"/>
  <c r="Y34" i="14"/>
  <c r="Y34" i="16" s="1"/>
  <c r="Z34" i="14"/>
  <c r="AA34" i="14"/>
  <c r="AA34" i="16" s="1"/>
  <c r="AB34" i="14"/>
  <c r="AB34" i="16" s="1"/>
  <c r="AC34" i="14"/>
  <c r="AC34" i="16" s="1"/>
  <c r="AE34" i="14"/>
  <c r="AF34" i="14"/>
  <c r="AG34" i="14"/>
  <c r="AG34" i="16" s="1"/>
  <c r="AH34" i="14"/>
  <c r="AI34" i="14"/>
  <c r="AJ34" i="14"/>
  <c r="AK34" i="14"/>
  <c r="AK34" i="16" s="1"/>
  <c r="C35" i="14"/>
  <c r="D35" i="14"/>
  <c r="D35" i="16" s="1"/>
  <c r="F35" i="14"/>
  <c r="G35" i="14"/>
  <c r="G35" i="16" s="1"/>
  <c r="H35" i="14"/>
  <c r="H35" i="16" s="1"/>
  <c r="I35" i="14"/>
  <c r="J35" i="14"/>
  <c r="K35" i="14"/>
  <c r="K35" i="16" s="1"/>
  <c r="L35" i="14"/>
  <c r="L35" i="16" s="1"/>
  <c r="M35" i="14"/>
  <c r="N35" i="14"/>
  <c r="N35" i="16" s="1"/>
  <c r="O35" i="14"/>
  <c r="O35" i="16" s="1"/>
  <c r="P35" i="14"/>
  <c r="P35" i="16" s="1"/>
  <c r="Q35" i="14"/>
  <c r="R35" i="14"/>
  <c r="S35" i="14"/>
  <c r="S35" i="16" s="1"/>
  <c r="T35" i="14"/>
  <c r="T35" i="16" s="1"/>
  <c r="U35" i="14"/>
  <c r="V35" i="14"/>
  <c r="W35" i="14"/>
  <c r="W35" i="16" s="1"/>
  <c r="X35" i="16"/>
  <c r="Y35" i="14"/>
  <c r="Z35" i="14"/>
  <c r="Z35" i="16" s="1"/>
  <c r="AA35" i="14"/>
  <c r="AA35" i="16" s="1"/>
  <c r="AB35" i="14"/>
  <c r="AB35" i="16" s="1"/>
  <c r="AC35" i="14"/>
  <c r="AE35" i="14"/>
  <c r="AF35" i="14"/>
  <c r="AF35" i="16" s="1"/>
  <c r="AG35" i="14"/>
  <c r="AH35" i="14"/>
  <c r="AI35" i="14"/>
  <c r="AJ35" i="14"/>
  <c r="AJ35" i="16" s="1"/>
  <c r="AK35" i="14"/>
  <c r="C36" i="14"/>
  <c r="C36" i="16" s="1"/>
  <c r="D36" i="14"/>
  <c r="D36" i="16" s="1"/>
  <c r="F36" i="14"/>
  <c r="F36" i="16" s="1"/>
  <c r="G36" i="14"/>
  <c r="G36" i="16" s="1"/>
  <c r="H36" i="14"/>
  <c r="I36" i="14"/>
  <c r="J36" i="14"/>
  <c r="K36" i="14"/>
  <c r="K36" i="16" s="1"/>
  <c r="L36" i="14"/>
  <c r="M36" i="14"/>
  <c r="M36" i="16" s="1"/>
  <c r="N36" i="14"/>
  <c r="N36" i="16" s="1"/>
  <c r="O36" i="14"/>
  <c r="O36" i="16" s="1"/>
  <c r="P36" i="14"/>
  <c r="Q36" i="14"/>
  <c r="R36" i="14"/>
  <c r="R36" i="16" s="1"/>
  <c r="S36" i="14"/>
  <c r="S36" i="16" s="1"/>
  <c r="T36" i="14"/>
  <c r="U36" i="14"/>
  <c r="U36" i="16" s="1"/>
  <c r="V36" i="14"/>
  <c r="W36" i="14"/>
  <c r="W36" i="16" s="1"/>
  <c r="Y36" i="14"/>
  <c r="Y36" i="16" s="1"/>
  <c r="Z36" i="14"/>
  <c r="AA36" i="14"/>
  <c r="AA36" i="16" s="1"/>
  <c r="AB36" i="14"/>
  <c r="AC36" i="14"/>
  <c r="AE36" i="14"/>
  <c r="AE36" i="16" s="1"/>
  <c r="AF36" i="14"/>
  <c r="AG36" i="14"/>
  <c r="AH36" i="14"/>
  <c r="AI36" i="14"/>
  <c r="AI36" i="16" s="1"/>
  <c r="AJ36" i="14"/>
  <c r="AK36" i="14"/>
  <c r="AK36" i="16" s="1"/>
  <c r="B37" i="16"/>
  <c r="C37" i="14"/>
  <c r="C37" i="16" s="1"/>
  <c r="D37" i="14"/>
  <c r="E37" i="16"/>
  <c r="F37" i="14"/>
  <c r="F37" i="16" s="1"/>
  <c r="G37" i="14"/>
  <c r="H37" i="14"/>
  <c r="I37" i="14"/>
  <c r="J37" i="14"/>
  <c r="J37" i="16" s="1"/>
  <c r="K37" i="14"/>
  <c r="L37" i="14"/>
  <c r="L37" i="16" s="1"/>
  <c r="M37" i="14"/>
  <c r="M37" i="16" s="1"/>
  <c r="N37" i="14"/>
  <c r="N37" i="16" s="1"/>
  <c r="O37" i="14"/>
  <c r="P37" i="14"/>
  <c r="Q37" i="14"/>
  <c r="Q37" i="16" s="1"/>
  <c r="R37" i="14"/>
  <c r="R37" i="16" s="1"/>
  <c r="S37" i="14"/>
  <c r="T37" i="14"/>
  <c r="U37" i="14"/>
  <c r="V37" i="14"/>
  <c r="V37" i="16" s="1"/>
  <c r="W37" i="14"/>
  <c r="X37" i="16"/>
  <c r="Y37" i="14"/>
  <c r="Y37" i="16" s="1"/>
  <c r="Z37" i="14"/>
  <c r="Z37" i="16" s="1"/>
  <c r="AA37" i="14"/>
  <c r="AB37" i="14"/>
  <c r="AC37" i="14"/>
  <c r="AC37" i="16" s="1"/>
  <c r="AD37" i="16"/>
  <c r="AE37" i="14"/>
  <c r="AF37" i="14"/>
  <c r="AF37" i="16" s="1"/>
  <c r="AG37" i="14"/>
  <c r="AG37" i="16" s="1"/>
  <c r="AH37" i="14"/>
  <c r="AH37" i="16" s="1"/>
  <c r="AI37" i="14"/>
  <c r="AJ37" i="14"/>
  <c r="AJ37" i="16" s="1"/>
  <c r="AK37" i="14"/>
  <c r="AK37" i="16" s="1"/>
  <c r="B38" i="16"/>
  <c r="C38" i="14"/>
  <c r="D38" i="14"/>
  <c r="F38" i="14"/>
  <c r="F38" i="16" s="1"/>
  <c r="G38" i="14"/>
  <c r="G38" i="16" s="1"/>
  <c r="H38" i="14"/>
  <c r="H38" i="16" s="1"/>
  <c r="I38" i="14"/>
  <c r="I38" i="16" s="1"/>
  <c r="J38" i="14"/>
  <c r="J38" i="16" s="1"/>
  <c r="K38" i="14"/>
  <c r="K38" i="16" s="1"/>
  <c r="L38" i="14"/>
  <c r="L38" i="16" s="1"/>
  <c r="M38" i="14"/>
  <c r="N38" i="14"/>
  <c r="N38" i="16" s="1"/>
  <c r="O38" i="14"/>
  <c r="P38" i="14"/>
  <c r="P38" i="16" s="1"/>
  <c r="Q38" i="14"/>
  <c r="Q38" i="16" s="1"/>
  <c r="R38" i="14"/>
  <c r="R38" i="16" s="1"/>
  <c r="S38" i="14"/>
  <c r="S38" i="16" s="1"/>
  <c r="T38" i="14"/>
  <c r="U38" i="14"/>
  <c r="U38" i="16" s="1"/>
  <c r="V38" i="14"/>
  <c r="V38" i="16" s="1"/>
  <c r="W38" i="14"/>
  <c r="W38" i="16" s="1"/>
  <c r="X38" i="16"/>
  <c r="Y38" i="14"/>
  <c r="Y38" i="16" s="1"/>
  <c r="Z38" i="14"/>
  <c r="Z38" i="16" s="1"/>
  <c r="AA38" i="14"/>
  <c r="AB38" i="14"/>
  <c r="AB38" i="16" s="1"/>
  <c r="AC38" i="14"/>
  <c r="AC38" i="16" s="1"/>
  <c r="AD38" i="16"/>
  <c r="AE38" i="14"/>
  <c r="AF38" i="14"/>
  <c r="AG38" i="14"/>
  <c r="AG38" i="16" s="1"/>
  <c r="AH38" i="14"/>
  <c r="AH38" i="16" s="1"/>
  <c r="AI38" i="14"/>
  <c r="AI38" i="16" s="1"/>
  <c r="AJ38" i="14"/>
  <c r="AJ38" i="16" s="1"/>
  <c r="AK38" i="14"/>
  <c r="AK38" i="16" s="1"/>
  <c r="C39" i="14"/>
  <c r="C39" i="16" s="1"/>
  <c r="D39" i="14"/>
  <c r="D39" i="16" s="1"/>
  <c r="F39" i="14"/>
  <c r="G39" i="14"/>
  <c r="H39" i="14"/>
  <c r="H39" i="16" s="1"/>
  <c r="I39" i="14"/>
  <c r="J39" i="14"/>
  <c r="J39" i="16" s="1"/>
  <c r="K39" i="14"/>
  <c r="L39" i="14"/>
  <c r="L39" i="16" s="1"/>
  <c r="M39" i="14"/>
  <c r="N39" i="14"/>
  <c r="O39" i="14"/>
  <c r="P39" i="14"/>
  <c r="P39" i="16" s="1"/>
  <c r="Q39" i="14"/>
  <c r="R39" i="14"/>
  <c r="S39" i="14"/>
  <c r="T39" i="14"/>
  <c r="T39" i="16" s="1"/>
  <c r="U39" i="14"/>
  <c r="V39" i="14"/>
  <c r="V39" i="16" s="1"/>
  <c r="W39" i="14"/>
  <c r="X39" i="16"/>
  <c r="Y39" i="14"/>
  <c r="Z39" i="14"/>
  <c r="AA39" i="14"/>
  <c r="AB39" i="14"/>
  <c r="AB39" i="16" s="1"/>
  <c r="AC39" i="14"/>
  <c r="AE39" i="14"/>
  <c r="AF39" i="14"/>
  <c r="AF39" i="16" s="1"/>
  <c r="AG39" i="14"/>
  <c r="AG39" i="16" s="1"/>
  <c r="AH39" i="14"/>
  <c r="AH39" i="16" s="1"/>
  <c r="AI39" i="14"/>
  <c r="AI39" i="16" s="1"/>
  <c r="AJ39" i="14"/>
  <c r="AJ39" i="16" s="1"/>
  <c r="AK39" i="14"/>
  <c r="AK39" i="16" s="1"/>
  <c r="C40" i="14"/>
  <c r="C40" i="16" s="1"/>
  <c r="D40" i="14"/>
  <c r="D40" i="16" s="1"/>
  <c r="F40" i="14"/>
  <c r="F40" i="16" s="1"/>
  <c r="G40" i="14"/>
  <c r="G40" i="16" s="1"/>
  <c r="H40" i="14"/>
  <c r="I40" i="14"/>
  <c r="I40" i="16" s="1"/>
  <c r="J40" i="14"/>
  <c r="J40" i="16" s="1"/>
  <c r="K40" i="14"/>
  <c r="K40" i="16" s="1"/>
  <c r="L40" i="14"/>
  <c r="M40" i="14"/>
  <c r="N40" i="14"/>
  <c r="N40" i="16" s="1"/>
  <c r="O40" i="14"/>
  <c r="O40" i="16" s="1"/>
  <c r="P40" i="14"/>
  <c r="Q40" i="14"/>
  <c r="R40" i="14"/>
  <c r="R40" i="16" s="1"/>
  <c r="S40" i="14"/>
  <c r="S40" i="16" s="1"/>
  <c r="T40" i="14"/>
  <c r="U40" i="14"/>
  <c r="U40" i="16" s="1"/>
  <c r="V40" i="14"/>
  <c r="V40" i="16" s="1"/>
  <c r="W40" i="14"/>
  <c r="W40" i="16" s="1"/>
  <c r="Y40" i="14"/>
  <c r="Z40" i="14"/>
  <c r="AA40" i="14"/>
  <c r="AA40" i="16" s="1"/>
  <c r="AB40" i="14"/>
  <c r="AC40" i="14"/>
  <c r="AC40" i="16" s="1"/>
  <c r="AE40" i="14"/>
  <c r="AE40" i="16" s="1"/>
  <c r="AF40" i="14"/>
  <c r="AG40" i="14"/>
  <c r="AG40" i="16" s="1"/>
  <c r="AH40" i="14"/>
  <c r="AI40" i="14"/>
  <c r="AI40" i="16" s="1"/>
  <c r="AJ40" i="14"/>
  <c r="AK40" i="14"/>
  <c r="C41" i="14"/>
  <c r="C41" i="16" s="1"/>
  <c r="D41" i="14"/>
  <c r="D41" i="16" s="1"/>
  <c r="F41" i="14"/>
  <c r="F41" i="16" s="1"/>
  <c r="G41" i="14"/>
  <c r="G41" i="16" s="1"/>
  <c r="H41" i="14"/>
  <c r="H41" i="16" s="1"/>
  <c r="I41" i="14"/>
  <c r="J41" i="14"/>
  <c r="J41" i="16" s="1"/>
  <c r="K41" i="14"/>
  <c r="K41" i="16" s="1"/>
  <c r="L41" i="14"/>
  <c r="L41" i="16" s="1"/>
  <c r="M41" i="14"/>
  <c r="N41" i="14"/>
  <c r="N41" i="16" s="1"/>
  <c r="O41" i="14"/>
  <c r="O41" i="16" s="1"/>
  <c r="P41" i="14"/>
  <c r="Q41" i="14"/>
  <c r="R41" i="14"/>
  <c r="R41" i="16" s="1"/>
  <c r="S41" i="14"/>
  <c r="S41" i="16" s="1"/>
  <c r="T41" i="14"/>
  <c r="T41" i="16" s="1"/>
  <c r="U41" i="14"/>
  <c r="V41" i="14"/>
  <c r="V41" i="16" s="1"/>
  <c r="W41" i="14"/>
  <c r="W41" i="16" s="1"/>
  <c r="X41" i="16"/>
  <c r="Y41" i="14"/>
  <c r="Z41" i="14"/>
  <c r="Z41" i="16" s="1"/>
  <c r="AA41" i="14"/>
  <c r="AA41" i="16" s="1"/>
  <c r="AB41" i="14"/>
  <c r="AC41" i="14"/>
  <c r="AD41" i="16"/>
  <c r="AE41" i="14"/>
  <c r="AE41" i="16" s="1"/>
  <c r="AF41" i="14"/>
  <c r="AF41" i="16" s="1"/>
  <c r="AG41" i="14"/>
  <c r="AH41" i="14"/>
  <c r="AH41" i="16" s="1"/>
  <c r="AI41" i="14"/>
  <c r="AI41" i="16" s="1"/>
  <c r="AJ41" i="14"/>
  <c r="AJ41" i="16" s="1"/>
  <c r="AK41" i="14"/>
  <c r="B42" i="16"/>
  <c r="C42" i="14"/>
  <c r="D42" i="14"/>
  <c r="F42" i="14"/>
  <c r="F42" i="16" s="1"/>
  <c r="G42" i="14"/>
  <c r="G42" i="16" s="1"/>
  <c r="H42" i="14"/>
  <c r="H42" i="16" s="1"/>
  <c r="I42" i="14"/>
  <c r="I42" i="16" s="1"/>
  <c r="J42" i="14"/>
  <c r="J42" i="16" s="1"/>
  <c r="K42" i="14"/>
  <c r="L42" i="14"/>
  <c r="L42" i="16" s="1"/>
  <c r="M42" i="14"/>
  <c r="M42" i="16" s="1"/>
  <c r="N42" i="14"/>
  <c r="N42" i="16" s="1"/>
  <c r="O42" i="14"/>
  <c r="P42" i="14"/>
  <c r="Q42" i="14"/>
  <c r="Q42" i="16" s="1"/>
  <c r="R42" i="14"/>
  <c r="R42" i="16" s="1"/>
  <c r="S42" i="14"/>
  <c r="S42" i="16" s="1"/>
  <c r="T42" i="14"/>
  <c r="T42" i="16" s="1"/>
  <c r="U42" i="14"/>
  <c r="U42" i="16" s="1"/>
  <c r="V42" i="14"/>
  <c r="V42" i="16" s="1"/>
  <c r="W42" i="14"/>
  <c r="W42" i="16" s="1"/>
  <c r="X42" i="16"/>
  <c r="Y42" i="14"/>
  <c r="Y42" i="16" s="1"/>
  <c r="Z42" i="14"/>
  <c r="Z42" i="16" s="1"/>
  <c r="AA42" i="14"/>
  <c r="AB42" i="14"/>
  <c r="AC42" i="14"/>
  <c r="AC42" i="16" s="1"/>
  <c r="AD42" i="16"/>
  <c r="AE42" i="14"/>
  <c r="AE42" i="16" s="1"/>
  <c r="AF42" i="14"/>
  <c r="AF42" i="16" s="1"/>
  <c r="AG42" i="14"/>
  <c r="AG42" i="16" s="1"/>
  <c r="AH42" i="14"/>
  <c r="AH42" i="16" s="1"/>
  <c r="AI42" i="14"/>
  <c r="AJ42" i="14"/>
  <c r="AJ42" i="16" s="1"/>
  <c r="AK42" i="14"/>
  <c r="AK42" i="16" s="1"/>
  <c r="C43" i="14"/>
  <c r="D43" i="14"/>
  <c r="D43" i="16" s="1"/>
  <c r="F43" i="14"/>
  <c r="F43" i="16" s="1"/>
  <c r="G43" i="14"/>
  <c r="H43" i="14"/>
  <c r="H43" i="16" s="1"/>
  <c r="I43" i="14"/>
  <c r="I43" i="16" s="1"/>
  <c r="J43" i="14"/>
  <c r="K43" i="14"/>
  <c r="L43" i="14"/>
  <c r="L43" i="16" s="1"/>
  <c r="M43" i="14"/>
  <c r="M43" i="16" s="1"/>
  <c r="N43" i="14"/>
  <c r="O43" i="14"/>
  <c r="P43" i="14"/>
  <c r="P43" i="16" s="1"/>
  <c r="Q43" i="14"/>
  <c r="Q43" i="16" s="1"/>
  <c r="R43" i="14"/>
  <c r="R43" i="16" s="1"/>
  <c r="S43" i="14"/>
  <c r="T43" i="14"/>
  <c r="T43" i="16" s="1"/>
  <c r="U43" i="14"/>
  <c r="U43" i="16" s="1"/>
  <c r="V43" i="14"/>
  <c r="W43" i="14"/>
  <c r="X43" i="16"/>
  <c r="Y43" i="14"/>
  <c r="Y43" i="16" s="1"/>
  <c r="Z43" i="14"/>
  <c r="Z43" i="16" s="1"/>
  <c r="AA43" i="14"/>
  <c r="AB43" i="14"/>
  <c r="AB43" i="16" s="1"/>
  <c r="AC43" i="14"/>
  <c r="AC43" i="16" s="1"/>
  <c r="AD43" i="16"/>
  <c r="AE43" i="14"/>
  <c r="AF43" i="14"/>
  <c r="AF43" i="16" s="1"/>
  <c r="AG43" i="14"/>
  <c r="AG43" i="16" s="1"/>
  <c r="AH43" i="14"/>
  <c r="AI43" i="14"/>
  <c r="AJ43" i="14"/>
  <c r="AJ43" i="16" s="1"/>
  <c r="AK43" i="14"/>
  <c r="AK43" i="16" s="1"/>
  <c r="B44" i="16"/>
  <c r="C44" i="14"/>
  <c r="C44" i="16" s="1"/>
  <c r="D44" i="14"/>
  <c r="F44" i="14"/>
  <c r="G44" i="14"/>
  <c r="G44" i="16" s="1"/>
  <c r="H44" i="14"/>
  <c r="H44" i="16" s="1"/>
  <c r="I44" i="14"/>
  <c r="J44" i="14"/>
  <c r="K44" i="14"/>
  <c r="K44" i="16" s="1"/>
  <c r="L44" i="14"/>
  <c r="L44" i="16" s="1"/>
  <c r="M44" i="14"/>
  <c r="M44" i="16" s="1"/>
  <c r="N44" i="14"/>
  <c r="O44" i="14"/>
  <c r="O44" i="16" s="1"/>
  <c r="P44" i="14"/>
  <c r="P44" i="16" s="1"/>
  <c r="Q44" i="14"/>
  <c r="Q44" i="16" s="1"/>
  <c r="R44" i="14"/>
  <c r="S44" i="14"/>
  <c r="S44" i="16" s="1"/>
  <c r="T44" i="14"/>
  <c r="T44" i="16" s="1"/>
  <c r="U44" i="14"/>
  <c r="V44" i="14"/>
  <c r="W44" i="14"/>
  <c r="W44" i="16" s="1"/>
  <c r="X44" i="16"/>
  <c r="Y44" i="14"/>
  <c r="Y44" i="16" s="1"/>
  <c r="Z44" i="14"/>
  <c r="AA44" i="14"/>
  <c r="AA44" i="16" s="1"/>
  <c r="AB44" i="14"/>
  <c r="AB44" i="16" s="1"/>
  <c r="AC44" i="14"/>
  <c r="AC44" i="16" s="1"/>
  <c r="AE44" i="14"/>
  <c r="AE44" i="16" s="1"/>
  <c r="AF44" i="14"/>
  <c r="AF44" i="16" s="1"/>
  <c r="AG44" i="14"/>
  <c r="AH44" i="14"/>
  <c r="AH44" i="16" s="1"/>
  <c r="AI44" i="14"/>
  <c r="AI44" i="16" s="1"/>
  <c r="AJ44" i="14"/>
  <c r="AJ44" i="16" s="1"/>
  <c r="AK44" i="14"/>
  <c r="B45" i="16"/>
  <c r="C45" i="14"/>
  <c r="C45" i="16" s="1"/>
  <c r="D45" i="14"/>
  <c r="D45" i="16" s="1"/>
  <c r="F45" i="14"/>
  <c r="F45" i="16" s="1"/>
  <c r="G45" i="14"/>
  <c r="G45" i="16" s="1"/>
  <c r="H45" i="14"/>
  <c r="H45" i="16" s="1"/>
  <c r="I45" i="14"/>
  <c r="J45" i="14"/>
  <c r="J45" i="16" s="1"/>
  <c r="K45" i="14"/>
  <c r="K45" i="16" s="1"/>
  <c r="L45" i="14"/>
  <c r="M45" i="14"/>
  <c r="N45" i="14"/>
  <c r="N45" i="16" s="1"/>
  <c r="O45" i="14"/>
  <c r="O45" i="16" s="1"/>
  <c r="P45" i="14"/>
  <c r="P45" i="16" s="1"/>
  <c r="Q45" i="14"/>
  <c r="R45" i="14"/>
  <c r="R45" i="16" s="1"/>
  <c r="S45" i="14"/>
  <c r="S45" i="16" s="1"/>
  <c r="T45" i="14"/>
  <c r="T45" i="16" s="1"/>
  <c r="U45" i="14"/>
  <c r="V45" i="14"/>
  <c r="V45" i="16" s="1"/>
  <c r="W45" i="14"/>
  <c r="W45" i="16" s="1"/>
  <c r="Y45" i="14"/>
  <c r="Z45" i="14"/>
  <c r="Z45" i="16" s="1"/>
  <c r="AA45" i="14"/>
  <c r="AA45" i="16" s="1"/>
  <c r="AB45" i="14"/>
  <c r="AB45" i="16" s="1"/>
  <c r="AC45" i="14"/>
  <c r="AC45" i="16" s="1"/>
  <c r="AD45" i="16"/>
  <c r="AE45" i="14"/>
  <c r="AE45" i="16" s="1"/>
  <c r="AF45" i="14"/>
  <c r="AG45" i="14"/>
  <c r="AG45" i="16" s="1"/>
  <c r="AH45" i="14"/>
  <c r="AH45" i="16" s="1"/>
  <c r="AI45" i="14"/>
  <c r="AI45" i="16" s="1"/>
  <c r="AJ45" i="14"/>
  <c r="AK45" i="14"/>
  <c r="C46" i="14"/>
  <c r="C46" i="16" s="1"/>
  <c r="D46" i="14"/>
  <c r="D46" i="16" s="1"/>
  <c r="E46" i="16"/>
  <c r="F46" i="14"/>
  <c r="G46" i="14"/>
  <c r="H46" i="14"/>
  <c r="H46" i="16" s="1"/>
  <c r="I46" i="14"/>
  <c r="I46" i="16" s="1"/>
  <c r="J46" i="14"/>
  <c r="K46" i="14"/>
  <c r="L46" i="14"/>
  <c r="M46" i="14"/>
  <c r="M46" i="16" s="1"/>
  <c r="N46" i="14"/>
  <c r="O46" i="14"/>
  <c r="O46" i="16" s="1"/>
  <c r="P46" i="14"/>
  <c r="Q46" i="14"/>
  <c r="Q46" i="16" s="1"/>
  <c r="R46" i="14"/>
  <c r="S46" i="14"/>
  <c r="T46" i="14"/>
  <c r="U46" i="14"/>
  <c r="U46" i="16" s="1"/>
  <c r="V46" i="14"/>
  <c r="W46" i="14"/>
  <c r="Y46" i="14"/>
  <c r="Y46" i="16" s="1"/>
  <c r="Z46" i="14"/>
  <c r="AA46" i="14"/>
  <c r="AA46" i="16" s="1"/>
  <c r="AB46" i="14"/>
  <c r="AB46" i="16" s="1"/>
  <c r="AC46" i="14"/>
  <c r="AC46" i="16" s="1"/>
  <c r="AE46" i="14"/>
  <c r="AF46" i="14"/>
  <c r="AG46" i="14"/>
  <c r="AG46" i="16" s="1"/>
  <c r="AH46" i="14"/>
  <c r="AI46" i="14"/>
  <c r="AJ46" i="14"/>
  <c r="AK46" i="14"/>
  <c r="AK46" i="16" s="1"/>
  <c r="C47" i="14"/>
  <c r="D47" i="14"/>
  <c r="D47" i="16" s="1"/>
  <c r="F47" i="14"/>
  <c r="G47" i="14"/>
  <c r="G47" i="16" s="1"/>
  <c r="H47" i="14"/>
  <c r="H47" i="16" s="1"/>
  <c r="I47" i="14"/>
  <c r="I47" i="16" s="1"/>
  <c r="J47" i="14"/>
  <c r="K47" i="14"/>
  <c r="L47" i="14"/>
  <c r="L47" i="16" s="1"/>
  <c r="M47" i="14"/>
  <c r="M47" i="16" s="1"/>
  <c r="N47" i="14"/>
  <c r="N47" i="16" s="1"/>
  <c r="O47" i="14"/>
  <c r="O47" i="16" s="1"/>
  <c r="P47" i="14"/>
  <c r="P47" i="16" s="1"/>
  <c r="Q47" i="14"/>
  <c r="Q47" i="16" s="1"/>
  <c r="R47" i="14"/>
  <c r="S47" i="14"/>
  <c r="S47" i="16" s="1"/>
  <c r="T47" i="14"/>
  <c r="T47" i="16" s="1"/>
  <c r="U47" i="14"/>
  <c r="U47" i="16" s="1"/>
  <c r="V47" i="14"/>
  <c r="V47" i="16" s="1"/>
  <c r="W47" i="14"/>
  <c r="W47" i="16" s="1"/>
  <c r="Y47" i="14"/>
  <c r="Y47" i="16" s="1"/>
  <c r="Z47" i="14"/>
  <c r="Z47" i="16" s="1"/>
  <c r="AA47" i="14"/>
  <c r="AA47" i="16" s="1"/>
  <c r="AB47" i="14"/>
  <c r="AB47" i="16" s="1"/>
  <c r="AC47" i="14"/>
  <c r="AC47" i="16" s="1"/>
  <c r="AE47" i="14"/>
  <c r="AF47" i="14"/>
  <c r="AF47" i="16" s="1"/>
  <c r="AG47" i="14"/>
  <c r="AG47" i="16" s="1"/>
  <c r="AH47" i="14"/>
  <c r="AH47" i="16" s="1"/>
  <c r="AI47" i="14"/>
  <c r="AJ47" i="14"/>
  <c r="AJ47" i="16" s="1"/>
  <c r="AK47" i="14"/>
  <c r="AK47" i="16" s="1"/>
  <c r="B48" i="16"/>
  <c r="C48" i="14"/>
  <c r="C48" i="16" s="1"/>
  <c r="D48" i="14"/>
  <c r="F48" i="14"/>
  <c r="G48" i="14"/>
  <c r="G48" i="16" s="1"/>
  <c r="H48" i="14"/>
  <c r="I48" i="14"/>
  <c r="I48" i="16" s="1"/>
  <c r="J48" i="14"/>
  <c r="K48" i="14"/>
  <c r="K48" i="16" s="1"/>
  <c r="L48" i="14"/>
  <c r="M48" i="14"/>
  <c r="M48" i="16" s="1"/>
  <c r="N48" i="14"/>
  <c r="N48" i="16" s="1"/>
  <c r="O48" i="14"/>
  <c r="O48" i="16" s="1"/>
  <c r="P48" i="14"/>
  <c r="Q48" i="14"/>
  <c r="R48" i="14"/>
  <c r="R48" i="16" s="1"/>
  <c r="S48" i="14"/>
  <c r="S48" i="16" s="1"/>
  <c r="T48" i="14"/>
  <c r="U48" i="14"/>
  <c r="V48" i="14"/>
  <c r="W48" i="14"/>
  <c r="W48" i="16" s="1"/>
  <c r="Y48" i="14"/>
  <c r="Y48" i="16" s="1"/>
  <c r="Z48" i="14"/>
  <c r="Z48" i="16" s="1"/>
  <c r="AA48" i="14"/>
  <c r="AA48" i="16" s="1"/>
  <c r="AB48" i="14"/>
  <c r="AC48" i="14"/>
  <c r="AD48" i="16"/>
  <c r="AE48" i="14"/>
  <c r="AE48" i="16" s="1"/>
  <c r="AF48" i="14"/>
  <c r="AG48" i="14"/>
  <c r="AH48" i="14"/>
  <c r="AI48" i="14"/>
  <c r="AI48" i="16" s="1"/>
  <c r="AJ48" i="14"/>
  <c r="AK48" i="14"/>
  <c r="AK48" i="16" s="1"/>
  <c r="B49" i="16"/>
  <c r="C49" i="14"/>
  <c r="C49" i="16" s="1"/>
  <c r="D49" i="14"/>
  <c r="F49" i="14"/>
  <c r="F49" i="16" s="1"/>
  <c r="G49" i="14"/>
  <c r="G49" i="16" s="1"/>
  <c r="H49" i="14"/>
  <c r="I49" i="14"/>
  <c r="J49" i="14"/>
  <c r="J49" i="16" s="1"/>
  <c r="K49" i="14"/>
  <c r="K49" i="16" s="1"/>
  <c r="L49" i="14"/>
  <c r="L49" i="16" s="1"/>
  <c r="M49" i="14"/>
  <c r="M49" i="16" s="1"/>
  <c r="N49" i="14"/>
  <c r="N49" i="16" s="1"/>
  <c r="O49" i="14"/>
  <c r="O49" i="16" s="1"/>
  <c r="P49" i="14"/>
  <c r="Q49" i="14"/>
  <c r="Q49" i="16" s="1"/>
  <c r="R49" i="14"/>
  <c r="R49" i="16" s="1"/>
  <c r="S49" i="14"/>
  <c r="S49" i="16" s="1"/>
  <c r="T49" i="14"/>
  <c r="U49" i="14"/>
  <c r="V49" i="14"/>
  <c r="V49" i="16" s="1"/>
  <c r="W49" i="14"/>
  <c r="W49" i="16" s="1"/>
  <c r="Y49" i="14"/>
  <c r="Y49" i="16" s="1"/>
  <c r="Z49" i="14"/>
  <c r="Z49" i="16" s="1"/>
  <c r="AA49" i="14"/>
  <c r="AA49" i="16" s="1"/>
  <c r="AB49" i="14"/>
  <c r="AC49" i="14"/>
  <c r="AC49" i="16" s="1"/>
  <c r="AD49" i="16"/>
  <c r="AE49" i="14"/>
  <c r="AE49" i="16" s="1"/>
  <c r="AF49" i="14"/>
  <c r="AG49" i="14"/>
  <c r="AH49" i="14"/>
  <c r="AH49" i="16" s="1"/>
  <c r="AI49" i="14"/>
  <c r="AI49" i="16" s="1"/>
  <c r="AJ49" i="14"/>
  <c r="AJ49" i="16" s="1"/>
  <c r="AK49" i="14"/>
  <c r="AK49" i="16" s="1"/>
  <c r="C50" i="14"/>
  <c r="D50" i="14"/>
  <c r="D50" i="16" s="1"/>
  <c r="E50" i="16"/>
  <c r="F50" i="14"/>
  <c r="G50" i="14"/>
  <c r="H50" i="14"/>
  <c r="I50" i="14"/>
  <c r="I50" i="16" s="1"/>
  <c r="J50" i="14"/>
  <c r="K50" i="14"/>
  <c r="K50" i="16" s="1"/>
  <c r="L50" i="14"/>
  <c r="L50" i="16" s="1"/>
  <c r="M50" i="14"/>
  <c r="M50" i="16" s="1"/>
  <c r="N50" i="14"/>
  <c r="O50" i="14"/>
  <c r="P50" i="14"/>
  <c r="P50" i="16" s="1"/>
  <c r="Q50" i="14"/>
  <c r="Q50" i="16" s="1"/>
  <c r="R50" i="14"/>
  <c r="S50" i="14"/>
  <c r="T50" i="14"/>
  <c r="U50" i="14"/>
  <c r="U50" i="16" s="1"/>
  <c r="V50" i="14"/>
  <c r="W50" i="14"/>
  <c r="W50" i="16" s="1"/>
  <c r="X50" i="16"/>
  <c r="Y50" i="14"/>
  <c r="Y50" i="16" s="1"/>
  <c r="Z50" i="14"/>
  <c r="AA50" i="14"/>
  <c r="AB50" i="14"/>
  <c r="AB50" i="16" s="1"/>
  <c r="AC50" i="14"/>
  <c r="AC50" i="16" s="1"/>
  <c r="AE50" i="14"/>
  <c r="AF50" i="14"/>
  <c r="AG50" i="14"/>
  <c r="AG50" i="16" s="1"/>
  <c r="AH50" i="14"/>
  <c r="AI50" i="14"/>
  <c r="AI50" i="16" s="1"/>
  <c r="AJ50" i="14"/>
  <c r="AK50" i="14"/>
  <c r="AK50" i="16" s="1"/>
  <c r="C51" i="14"/>
  <c r="C51" i="16" s="1"/>
  <c r="D51" i="14"/>
  <c r="D51" i="16" s="1"/>
  <c r="E51" i="16"/>
  <c r="F51" i="14"/>
  <c r="G51" i="14"/>
  <c r="H51" i="14"/>
  <c r="H51" i="16" s="1"/>
  <c r="I51" i="14"/>
  <c r="I51" i="16" s="1"/>
  <c r="J51" i="14"/>
  <c r="J51" i="16" s="1"/>
  <c r="K51" i="14"/>
  <c r="K51" i="16" s="1"/>
  <c r="L51" i="14"/>
  <c r="L51" i="16" s="1"/>
  <c r="M51" i="14"/>
  <c r="M51" i="16" s="1"/>
  <c r="N51" i="14"/>
  <c r="N51" i="16" s="1"/>
  <c r="O51" i="14"/>
  <c r="O51" i="16" s="1"/>
  <c r="P51" i="14"/>
  <c r="P51" i="16" s="1"/>
  <c r="Q51" i="14"/>
  <c r="Q51" i="16" s="1"/>
  <c r="R51" i="14"/>
  <c r="S51" i="14"/>
  <c r="T51" i="14"/>
  <c r="T51" i="16" s="1"/>
  <c r="U51" i="14"/>
  <c r="U51" i="16" s="1"/>
  <c r="V51" i="14"/>
  <c r="V51" i="16" s="1"/>
  <c r="W51" i="14"/>
  <c r="W51" i="16" s="1"/>
  <c r="Y51" i="14"/>
  <c r="Y51" i="16" s="1"/>
  <c r="Z51" i="14"/>
  <c r="AA51" i="14"/>
  <c r="AA51" i="16" s="1"/>
  <c r="AB51" i="14"/>
  <c r="AB51" i="16" s="1"/>
  <c r="AC51" i="14"/>
  <c r="AC51" i="16" s="1"/>
  <c r="AE51" i="14"/>
  <c r="AE51" i="16" s="1"/>
  <c r="AF51" i="14"/>
  <c r="AF51" i="16" s="1"/>
  <c r="AG51" i="14"/>
  <c r="AG51" i="16" s="1"/>
  <c r="AH51" i="14"/>
  <c r="AH51" i="16" s="1"/>
  <c r="AI51" i="14"/>
  <c r="AI51" i="16" s="1"/>
  <c r="AJ51" i="14"/>
  <c r="AJ51" i="16" s="1"/>
  <c r="AK51" i="14"/>
  <c r="AK51" i="16" s="1"/>
  <c r="B52" i="16"/>
  <c r="C52" i="14"/>
  <c r="C52" i="16" s="1"/>
  <c r="D52" i="14"/>
  <c r="D52" i="16" s="1"/>
  <c r="E52" i="16"/>
  <c r="F52" i="14"/>
  <c r="G52" i="14"/>
  <c r="G52" i="16" s="1"/>
  <c r="H52" i="14"/>
  <c r="H52" i="16" s="1"/>
  <c r="I52" i="14"/>
  <c r="I52" i="16" s="1"/>
  <c r="J52" i="14"/>
  <c r="J52" i="16" s="1"/>
  <c r="K52" i="14"/>
  <c r="K52" i="16" s="1"/>
  <c r="L52" i="14"/>
  <c r="L52" i="16" s="1"/>
  <c r="M52" i="14"/>
  <c r="N52" i="14"/>
  <c r="N52" i="16" s="1"/>
  <c r="O52" i="14"/>
  <c r="O52" i="16" s="1"/>
  <c r="P52" i="14"/>
  <c r="P52" i="16" s="1"/>
  <c r="Q52" i="14"/>
  <c r="R52" i="14"/>
  <c r="S52" i="14"/>
  <c r="S52" i="16" s="1"/>
  <c r="T52" i="14"/>
  <c r="T52" i="16" s="1"/>
  <c r="U52" i="14"/>
  <c r="U52" i="16" s="1"/>
  <c r="V52" i="14"/>
  <c r="V52" i="16" s="1"/>
  <c r="W52" i="14"/>
  <c r="W52" i="16" s="1"/>
  <c r="Y52" i="14"/>
  <c r="Z52" i="14"/>
  <c r="Z52" i="16" s="1"/>
  <c r="AA52" i="14"/>
  <c r="AA52" i="16" s="1"/>
  <c r="AB52" i="14"/>
  <c r="AB52" i="16" s="1"/>
  <c r="AC52" i="14"/>
  <c r="AE52" i="14"/>
  <c r="AE52" i="16" s="1"/>
  <c r="AF52" i="14"/>
  <c r="AF52" i="16" s="1"/>
  <c r="AG52" i="14"/>
  <c r="AG52" i="16" s="1"/>
  <c r="AH52" i="14"/>
  <c r="AH52" i="16" s="1"/>
  <c r="AI52" i="14"/>
  <c r="AI52" i="16" s="1"/>
  <c r="AJ52" i="14"/>
  <c r="AJ52" i="16" s="1"/>
  <c r="AK52" i="14"/>
  <c r="B53" i="16"/>
  <c r="C53" i="14"/>
  <c r="C53" i="16" s="1"/>
  <c r="D53" i="14"/>
  <c r="F53" i="14"/>
  <c r="F53" i="16" s="1"/>
  <c r="G53" i="14"/>
  <c r="G53" i="16" s="1"/>
  <c r="H53" i="14"/>
  <c r="H53" i="16" s="1"/>
  <c r="I53" i="14"/>
  <c r="I53" i="16" s="1"/>
  <c r="J53" i="14"/>
  <c r="J53" i="16" s="1"/>
  <c r="K53" i="14"/>
  <c r="K53" i="16" s="1"/>
  <c r="L53" i="14"/>
  <c r="M53" i="14"/>
  <c r="M53" i="16" s="1"/>
  <c r="N53" i="14"/>
  <c r="N53" i="16" s="1"/>
  <c r="O53" i="14"/>
  <c r="O53" i="16" s="1"/>
  <c r="P53" i="14"/>
  <c r="Q53" i="14"/>
  <c r="R53" i="14"/>
  <c r="R53" i="16" s="1"/>
  <c r="S53" i="14"/>
  <c r="S53" i="16" s="1"/>
  <c r="T53" i="14"/>
  <c r="T53" i="16" s="1"/>
  <c r="U53" i="14"/>
  <c r="U53" i="16" s="1"/>
  <c r="V53" i="14"/>
  <c r="V53" i="16" s="1"/>
  <c r="W53" i="14"/>
  <c r="W53" i="16" s="1"/>
  <c r="Y53" i="14"/>
  <c r="Y53" i="16" s="1"/>
  <c r="Z53" i="14"/>
  <c r="Z53" i="16" s="1"/>
  <c r="AA53" i="14"/>
  <c r="AA53" i="16" s="1"/>
  <c r="AB53" i="14"/>
  <c r="AC53" i="14"/>
  <c r="AE53" i="14"/>
  <c r="AE53" i="16" s="1"/>
  <c r="AF53" i="14"/>
  <c r="AF53" i="16" s="1"/>
  <c r="AG53" i="14"/>
  <c r="AG53" i="16" s="1"/>
  <c r="AH53" i="14"/>
  <c r="AH53" i="16" s="1"/>
  <c r="AI53" i="14"/>
  <c r="AI53" i="16" s="1"/>
  <c r="AJ53" i="14"/>
  <c r="AK53" i="14"/>
  <c r="AK53" i="16" s="1"/>
  <c r="C54" i="14"/>
  <c r="D54" i="14"/>
  <c r="F54" i="14"/>
  <c r="F54" i="16" s="1"/>
  <c r="G54" i="14"/>
  <c r="G54" i="16" s="1"/>
  <c r="H54" i="14"/>
  <c r="H54" i="16" s="1"/>
  <c r="I54" i="14"/>
  <c r="I54" i="16" s="1"/>
  <c r="J54" i="14"/>
  <c r="J54" i="16" s="1"/>
  <c r="K54" i="14"/>
  <c r="L54" i="14"/>
  <c r="L54" i="16" s="1"/>
  <c r="M54" i="14"/>
  <c r="N54" i="14"/>
  <c r="N54" i="16" s="1"/>
  <c r="O54" i="14"/>
  <c r="O54" i="16" s="1"/>
  <c r="P54" i="14"/>
  <c r="P54" i="16" s="1"/>
  <c r="Q54" i="14"/>
  <c r="Q54" i="16" s="1"/>
  <c r="R54" i="14"/>
  <c r="R54" i="16" s="1"/>
  <c r="S54" i="14"/>
  <c r="S54" i="16" s="1"/>
  <c r="T54" i="14"/>
  <c r="T54" i="16" s="1"/>
  <c r="U54" i="14"/>
  <c r="U54" i="16" s="1"/>
  <c r="V54" i="14"/>
  <c r="V54" i="16" s="1"/>
  <c r="W54" i="14"/>
  <c r="Y54" i="14"/>
  <c r="Y54" i="16" s="1"/>
  <c r="Z54" i="14"/>
  <c r="Z54" i="16" s="1"/>
  <c r="AA54" i="14"/>
  <c r="AA54" i="16" s="1"/>
  <c r="AB54" i="14"/>
  <c r="AC54" i="14"/>
  <c r="AC54" i="16" s="1"/>
  <c r="AD54" i="16"/>
  <c r="AE54" i="14"/>
  <c r="AE54" i="16" s="1"/>
  <c r="AF54" i="14"/>
  <c r="AF54" i="16" s="1"/>
  <c r="AG54" i="14"/>
  <c r="AG54" i="16" s="1"/>
  <c r="AH54" i="14"/>
  <c r="AH54" i="16" s="1"/>
  <c r="AI54" i="14"/>
  <c r="AJ54" i="14"/>
  <c r="AJ54" i="16" s="1"/>
  <c r="AK54" i="14"/>
  <c r="AK54" i="16" s="1"/>
  <c r="B55" i="16"/>
  <c r="C55" i="14"/>
  <c r="D55" i="14"/>
  <c r="D55" i="16" s="1"/>
  <c r="E55" i="16"/>
  <c r="F55" i="14"/>
  <c r="F55" i="16" s="1"/>
  <c r="G55" i="14"/>
  <c r="G55" i="16" s="1"/>
  <c r="H55" i="14"/>
  <c r="H55" i="16" s="1"/>
  <c r="I55" i="14"/>
  <c r="I55" i="16" s="1"/>
  <c r="J55" i="14"/>
  <c r="K55" i="14"/>
  <c r="K55" i="16" s="1"/>
  <c r="L55" i="14"/>
  <c r="L55" i="16" s="1"/>
  <c r="M55" i="14"/>
  <c r="M55" i="16" s="1"/>
  <c r="N55" i="14"/>
  <c r="O55" i="14"/>
  <c r="P55" i="14"/>
  <c r="P55" i="16" s="1"/>
  <c r="Q55" i="14"/>
  <c r="Q55" i="16" s="1"/>
  <c r="R55" i="14"/>
  <c r="R55" i="16" s="1"/>
  <c r="S55" i="14"/>
  <c r="S55" i="16" s="1"/>
  <c r="T55" i="14"/>
  <c r="T55" i="16" s="1"/>
  <c r="U55" i="14"/>
  <c r="U55" i="16" s="1"/>
  <c r="V55" i="14"/>
  <c r="W55" i="14"/>
  <c r="W55" i="16" s="1"/>
  <c r="X55" i="16"/>
  <c r="Y55" i="14"/>
  <c r="Y55" i="16" s="1"/>
  <c r="Z55" i="14"/>
  <c r="AA55" i="14"/>
  <c r="AB55" i="14"/>
  <c r="AB55" i="16" s="1"/>
  <c r="AC55" i="14"/>
  <c r="AC55" i="16" s="1"/>
  <c r="AE55" i="14"/>
  <c r="AE55" i="16" s="1"/>
  <c r="AF55" i="14"/>
  <c r="AF55" i="16" s="1"/>
  <c r="AG55" i="14"/>
  <c r="AG55" i="16" s="1"/>
  <c r="AH55" i="14"/>
  <c r="AI55" i="14"/>
  <c r="AI55" i="16" s="1"/>
  <c r="AJ55" i="14"/>
  <c r="AJ55" i="16" s="1"/>
  <c r="AK55" i="14"/>
  <c r="AK55" i="16" s="1"/>
  <c r="C56" i="14"/>
  <c r="C56" i="16" s="1"/>
  <c r="D56" i="14"/>
  <c r="D56" i="16" s="1"/>
  <c r="F56" i="14"/>
  <c r="F56" i="16" s="1"/>
  <c r="G56" i="14"/>
  <c r="G56" i="16" s="1"/>
  <c r="H56" i="14"/>
  <c r="H56" i="16" s="1"/>
  <c r="I56" i="14"/>
  <c r="I56" i="16" s="1"/>
  <c r="J56" i="14"/>
  <c r="J56" i="16" s="1"/>
  <c r="K56" i="14"/>
  <c r="K56" i="16" s="1"/>
  <c r="L56" i="14"/>
  <c r="L56" i="16" s="1"/>
  <c r="M56" i="14"/>
  <c r="N56" i="14"/>
  <c r="O56" i="14"/>
  <c r="O56" i="16" s="1"/>
  <c r="P56" i="14"/>
  <c r="P56" i="16" s="1"/>
  <c r="Q56" i="14"/>
  <c r="Q56" i="16" s="1"/>
  <c r="R56" i="14"/>
  <c r="R56" i="16" s="1"/>
  <c r="S56" i="14"/>
  <c r="S56" i="16" s="1"/>
  <c r="T56" i="14"/>
  <c r="T56" i="16" s="1"/>
  <c r="U56" i="14"/>
  <c r="U56" i="16" s="1"/>
  <c r="V56" i="14"/>
  <c r="V56" i="16" s="1"/>
  <c r="W56" i="14"/>
  <c r="W56" i="16" s="1"/>
  <c r="Y56" i="14"/>
  <c r="Z56" i="14"/>
  <c r="Z56" i="16" s="1"/>
  <c r="AA56" i="14"/>
  <c r="AA56" i="16" s="1"/>
  <c r="AB56" i="14"/>
  <c r="AB56" i="16" s="1"/>
  <c r="AC56" i="14"/>
  <c r="AC56" i="16" s="1"/>
  <c r="AD56" i="16"/>
  <c r="AE56" i="14"/>
  <c r="AE56" i="16" s="1"/>
  <c r="AF56" i="14"/>
  <c r="AF56" i="16" s="1"/>
  <c r="AG56" i="14"/>
  <c r="AG56" i="16" s="1"/>
  <c r="AH56" i="14"/>
  <c r="AH56" i="16" s="1"/>
  <c r="AI56" i="14"/>
  <c r="AI56" i="16" s="1"/>
  <c r="AJ56" i="14"/>
  <c r="AJ56" i="16" s="1"/>
  <c r="AK56" i="14"/>
  <c r="AK56" i="16" s="1"/>
  <c r="B57" i="16"/>
  <c r="C57" i="14"/>
  <c r="C57" i="16" s="1"/>
  <c r="D57" i="14"/>
  <c r="D57" i="16" s="1"/>
  <c r="F57" i="14"/>
  <c r="F57" i="16" s="1"/>
  <c r="G57" i="14"/>
  <c r="G57" i="16" s="1"/>
  <c r="H57" i="14"/>
  <c r="I57" i="14"/>
  <c r="I57" i="16" s="1"/>
  <c r="J57" i="14"/>
  <c r="J57" i="16" s="1"/>
  <c r="K57" i="14"/>
  <c r="K57" i="16" s="1"/>
  <c r="L57" i="14"/>
  <c r="L57" i="16" s="1"/>
  <c r="M57" i="14"/>
  <c r="M57" i="16" s="1"/>
  <c r="N57" i="14"/>
  <c r="N57" i="16" s="1"/>
  <c r="O57" i="14"/>
  <c r="O57" i="16" s="1"/>
  <c r="P57" i="14"/>
  <c r="P57" i="16" s="1"/>
  <c r="Q57" i="14"/>
  <c r="Q57" i="16" s="1"/>
  <c r="R57" i="14"/>
  <c r="R57" i="16" s="1"/>
  <c r="S57" i="14"/>
  <c r="S57" i="16" s="1"/>
  <c r="T57" i="14"/>
  <c r="U57" i="14"/>
  <c r="U57" i="16" s="1"/>
  <c r="V57" i="14"/>
  <c r="V57" i="16" s="1"/>
  <c r="W57" i="14"/>
  <c r="W57" i="16" s="1"/>
  <c r="X57" i="16"/>
  <c r="Y57" i="14"/>
  <c r="Y57" i="16" s="1"/>
  <c r="Z57" i="14"/>
  <c r="Z57" i="16" s="1"/>
  <c r="AA57" i="14"/>
  <c r="AA57" i="16" s="1"/>
  <c r="AB57" i="14"/>
  <c r="AB57" i="16" s="1"/>
  <c r="AC57" i="14"/>
  <c r="AC57" i="16" s="1"/>
  <c r="AD57" i="16"/>
  <c r="AE57" i="14"/>
  <c r="AE57" i="16" s="1"/>
  <c r="AF57" i="14"/>
  <c r="AG57" i="14"/>
  <c r="AG57" i="16" s="1"/>
  <c r="AH57" i="14"/>
  <c r="AH57" i="16" s="1"/>
  <c r="AI57" i="14"/>
  <c r="AI57" i="16" s="1"/>
  <c r="AJ57" i="14"/>
  <c r="AJ57" i="16" s="1"/>
  <c r="AK57" i="14"/>
  <c r="AK57" i="16" s="1"/>
  <c r="B58" i="16"/>
  <c r="C58" i="14"/>
  <c r="C58" i="16" s="1"/>
  <c r="D58" i="14"/>
  <c r="D58" i="16" s="1"/>
  <c r="F58" i="14"/>
  <c r="F58" i="16" s="1"/>
  <c r="G58" i="14"/>
  <c r="H58" i="14"/>
  <c r="H58" i="16" s="1"/>
  <c r="I58" i="14"/>
  <c r="I58" i="16" s="1"/>
  <c r="J58" i="14"/>
  <c r="J58" i="16" s="1"/>
  <c r="K58" i="14"/>
  <c r="K58" i="16" s="1"/>
  <c r="L58" i="14"/>
  <c r="M58" i="14"/>
  <c r="M58" i="16" s="1"/>
  <c r="N58" i="14"/>
  <c r="N58" i="16" s="1"/>
  <c r="O58" i="14"/>
  <c r="O58" i="16" s="1"/>
  <c r="P58" i="14"/>
  <c r="P58" i="16" s="1"/>
  <c r="Q58" i="14"/>
  <c r="Q58" i="16" s="1"/>
  <c r="R58" i="14"/>
  <c r="R58" i="16" s="1"/>
  <c r="S58" i="14"/>
  <c r="T58" i="14"/>
  <c r="T58" i="16" s="1"/>
  <c r="U58" i="14"/>
  <c r="U58" i="16" s="1"/>
  <c r="V58" i="14"/>
  <c r="V58" i="16" s="1"/>
  <c r="W58" i="14"/>
  <c r="Y58" i="14"/>
  <c r="Y58" i="16" s="1"/>
  <c r="Z58" i="14"/>
  <c r="Z58" i="16" s="1"/>
  <c r="AA58" i="14"/>
  <c r="AA58" i="16" s="1"/>
  <c r="AB58" i="14"/>
  <c r="AB58" i="16" s="1"/>
  <c r="AC58" i="14"/>
  <c r="AC58" i="16" s="1"/>
  <c r="AE58" i="14"/>
  <c r="AF58" i="14"/>
  <c r="AF58" i="16" s="1"/>
  <c r="AG58" i="14"/>
  <c r="AG58" i="16" s="1"/>
  <c r="AH58" i="14"/>
  <c r="AH58" i="16" s="1"/>
  <c r="AI58" i="14"/>
  <c r="AJ58" i="14"/>
  <c r="AK58" i="14"/>
  <c r="AK58" i="16" s="1"/>
  <c r="C59" i="14"/>
  <c r="C59" i="16" s="1"/>
  <c r="D59" i="14"/>
  <c r="D59" i="16" s="1"/>
  <c r="E59" i="16"/>
  <c r="F59" i="14"/>
  <c r="G59" i="14"/>
  <c r="G59" i="16" s="1"/>
  <c r="H59" i="14"/>
  <c r="H59" i="16" s="1"/>
  <c r="I59" i="14"/>
  <c r="I59" i="16" s="1"/>
  <c r="J59" i="14"/>
  <c r="K59" i="14"/>
  <c r="L59" i="14"/>
  <c r="L59" i="16" s="1"/>
  <c r="M59" i="14"/>
  <c r="M59" i="16" s="1"/>
  <c r="N59" i="14"/>
  <c r="N59" i="16" s="1"/>
  <c r="O59" i="14"/>
  <c r="O59" i="16" s="1"/>
  <c r="P59" i="14"/>
  <c r="P59" i="16" s="1"/>
  <c r="Q59" i="14"/>
  <c r="Q59" i="16" s="1"/>
  <c r="R59" i="14"/>
  <c r="S59" i="14"/>
  <c r="S59" i="16" s="1"/>
  <c r="T59" i="14"/>
  <c r="T59" i="16" s="1"/>
  <c r="U59" i="14"/>
  <c r="U59" i="16" s="1"/>
  <c r="V59" i="14"/>
  <c r="W59" i="14"/>
  <c r="X59" i="16"/>
  <c r="Y59" i="14"/>
  <c r="Y59" i="16" s="1"/>
  <c r="Z59" i="14"/>
  <c r="Z59" i="16" s="1"/>
  <c r="AA59" i="14"/>
  <c r="AA59" i="16" s="1"/>
  <c r="AB59" i="14"/>
  <c r="AB59" i="16" s="1"/>
  <c r="AC59" i="14"/>
  <c r="AC59" i="16" s="1"/>
  <c r="AE59" i="14"/>
  <c r="AE59" i="16" s="1"/>
  <c r="AF59" i="14"/>
  <c r="AF59" i="16" s="1"/>
  <c r="AG59" i="14"/>
  <c r="AG59" i="16" s="1"/>
  <c r="AH59" i="14"/>
  <c r="AI59" i="14"/>
  <c r="AJ59" i="14"/>
  <c r="AJ59" i="16" s="1"/>
  <c r="AK59" i="14"/>
  <c r="AK59" i="16" s="1"/>
  <c r="B60" i="16"/>
  <c r="C60" i="14"/>
  <c r="C60" i="16" s="1"/>
  <c r="D60" i="14"/>
  <c r="D60" i="16" s="1"/>
  <c r="F60" i="14"/>
  <c r="F60" i="16" s="1"/>
  <c r="G60" i="14"/>
  <c r="G60" i="16" s="1"/>
  <c r="H60" i="14"/>
  <c r="H60" i="16" s="1"/>
  <c r="I60" i="14"/>
  <c r="J60" i="14"/>
  <c r="K60" i="14"/>
  <c r="K60" i="16" s="1"/>
  <c r="L60" i="14"/>
  <c r="L60" i="16" s="1"/>
  <c r="M60" i="14"/>
  <c r="M60" i="16" s="1"/>
  <c r="N60" i="14"/>
  <c r="N60" i="16" s="1"/>
  <c r="O60" i="14"/>
  <c r="O60" i="16" s="1"/>
  <c r="P60" i="14"/>
  <c r="P60" i="16" s="1"/>
  <c r="Q60" i="14"/>
  <c r="R60" i="14"/>
  <c r="R60" i="16" s="1"/>
  <c r="S60" i="14"/>
  <c r="S60" i="16" s="1"/>
  <c r="T60" i="14"/>
  <c r="T60" i="16" s="1"/>
  <c r="U60" i="14"/>
  <c r="V60" i="14"/>
  <c r="W60" i="14"/>
  <c r="W60" i="16" s="1"/>
  <c r="X60" i="16"/>
  <c r="Y60" i="14"/>
  <c r="Y60" i="16" s="1"/>
  <c r="Z60" i="14"/>
  <c r="Z60" i="16" s="1"/>
  <c r="AA60" i="14"/>
  <c r="AA60" i="16" s="1"/>
  <c r="AB60" i="14"/>
  <c r="AB60" i="16" s="1"/>
  <c r="AC60" i="14"/>
  <c r="AD60" i="16"/>
  <c r="AE60" i="14"/>
  <c r="AE60" i="16" s="1"/>
  <c r="AF60" i="14"/>
  <c r="AF60" i="16" s="1"/>
  <c r="AG60" i="14"/>
  <c r="AH60" i="14"/>
  <c r="AI60" i="14"/>
  <c r="AI60" i="16" s="1"/>
  <c r="AJ60" i="14"/>
  <c r="AJ60" i="16" s="1"/>
  <c r="AK60" i="14"/>
  <c r="AK60" i="16" s="1"/>
  <c r="C61" i="14"/>
  <c r="C61" i="16" s="1"/>
  <c r="D61" i="14"/>
  <c r="F61" i="14"/>
  <c r="F61" i="16" s="1"/>
  <c r="G61" i="14"/>
  <c r="G61" i="16" s="1"/>
  <c r="H61" i="14"/>
  <c r="I61" i="14"/>
  <c r="J61" i="14"/>
  <c r="J61" i="16" s="1"/>
  <c r="K61" i="14"/>
  <c r="K61" i="16" s="1"/>
  <c r="L61" i="14"/>
  <c r="L61" i="16" s="1"/>
  <c r="M61" i="14"/>
  <c r="M61" i="16" s="1"/>
  <c r="N61" i="14"/>
  <c r="N61" i="16" s="1"/>
  <c r="O61" i="14"/>
  <c r="O61" i="16" s="1"/>
  <c r="P61" i="14"/>
  <c r="Q61" i="14"/>
  <c r="Q61" i="16" s="1"/>
  <c r="R61" i="14"/>
  <c r="R61" i="16" s="1"/>
  <c r="S61" i="14"/>
  <c r="S61" i="16" s="1"/>
  <c r="T61" i="14"/>
  <c r="U61" i="14"/>
  <c r="U61" i="16" s="1"/>
  <c r="V61" i="14"/>
  <c r="V61" i="16" s="1"/>
  <c r="W61" i="14"/>
  <c r="W61" i="16" s="1"/>
  <c r="X61" i="16"/>
  <c r="Y61" i="14"/>
  <c r="Y61" i="16" s="1"/>
  <c r="Z61" i="14"/>
  <c r="Z61" i="16" s="1"/>
  <c r="AA61" i="14"/>
  <c r="AA61" i="16" s="1"/>
  <c r="AB61" i="14"/>
  <c r="AC61" i="14"/>
  <c r="AC61" i="16" s="1"/>
  <c r="AD61" i="16"/>
  <c r="AE61" i="14"/>
  <c r="AE61" i="16" s="1"/>
  <c r="AF61" i="14"/>
  <c r="AG61" i="14"/>
  <c r="AH61" i="14"/>
  <c r="AH61" i="16" s="1"/>
  <c r="AI61" i="14"/>
  <c r="AI61" i="16" s="1"/>
  <c r="AJ61" i="14"/>
  <c r="AJ61" i="16" s="1"/>
  <c r="AK61" i="14"/>
  <c r="AK61" i="16" s="1"/>
  <c r="B62" i="16"/>
  <c r="C62" i="14"/>
  <c r="D62" i="14"/>
  <c r="D62" i="16" s="1"/>
  <c r="F62" i="14"/>
  <c r="F62" i="16" s="1"/>
  <c r="G62" i="14"/>
  <c r="H62" i="14"/>
  <c r="I62" i="14"/>
  <c r="I62" i="16" s="1"/>
  <c r="J62" i="14"/>
  <c r="J62" i="16" s="1"/>
  <c r="K62" i="14"/>
  <c r="K62" i="16" s="1"/>
  <c r="L62" i="14"/>
  <c r="L62" i="16" s="1"/>
  <c r="M62" i="14"/>
  <c r="M62" i="16" s="1"/>
  <c r="N62" i="14"/>
  <c r="N62" i="16" s="1"/>
  <c r="O62" i="14"/>
  <c r="P62" i="14"/>
  <c r="P62" i="16" s="1"/>
  <c r="Q62" i="14"/>
  <c r="Q62" i="16" s="1"/>
  <c r="R62" i="14"/>
  <c r="R62" i="16" s="1"/>
  <c r="S62" i="14"/>
  <c r="T62" i="14"/>
  <c r="U62" i="14"/>
  <c r="U62" i="16" s="1"/>
  <c r="V62" i="14"/>
  <c r="V62" i="16" s="1"/>
  <c r="W62" i="14"/>
  <c r="W62" i="16" s="1"/>
  <c r="X62" i="16"/>
  <c r="Y62" i="14"/>
  <c r="Y62" i="16" s="1"/>
  <c r="Z62" i="14"/>
  <c r="Z62" i="16" s="1"/>
  <c r="AA62" i="14"/>
  <c r="AB62" i="14"/>
  <c r="AB62" i="16" s="1"/>
  <c r="AC62" i="14"/>
  <c r="AC62" i="16" s="1"/>
  <c r="AE62" i="14"/>
  <c r="AF62" i="14"/>
  <c r="AG62" i="14"/>
  <c r="AG62" i="16" s="1"/>
  <c r="AH62" i="14"/>
  <c r="AH62" i="16" s="1"/>
  <c r="AI62" i="14"/>
  <c r="AI62" i="16" s="1"/>
  <c r="AJ62" i="14"/>
  <c r="AJ62" i="16" s="1"/>
  <c r="AK62" i="14"/>
  <c r="AK62" i="16" s="1"/>
  <c r="C63" i="14"/>
  <c r="C63" i="16" s="1"/>
  <c r="D63" i="14"/>
  <c r="D63" i="16" s="1"/>
  <c r="F63" i="14"/>
  <c r="G63" i="14"/>
  <c r="H63" i="14"/>
  <c r="H63" i="16" s="1"/>
  <c r="I63" i="14"/>
  <c r="I63" i="16" s="1"/>
  <c r="J63" i="14"/>
  <c r="J63" i="16" s="1"/>
  <c r="K63" i="14"/>
  <c r="K63" i="16" s="1"/>
  <c r="L63" i="14"/>
  <c r="L63" i="16" s="1"/>
  <c r="M63" i="14"/>
  <c r="M63" i="16" s="1"/>
  <c r="N63" i="14"/>
  <c r="O63" i="14"/>
  <c r="O63" i="16" s="1"/>
  <c r="P63" i="14"/>
  <c r="P63" i="16" s="1"/>
  <c r="Q63" i="14"/>
  <c r="Q63" i="16" s="1"/>
  <c r="R63" i="14"/>
  <c r="S63" i="14"/>
  <c r="T63" i="14"/>
  <c r="T63" i="16" s="1"/>
  <c r="U63" i="14"/>
  <c r="U63" i="16" s="1"/>
  <c r="V63" i="14"/>
  <c r="V63" i="16" s="1"/>
  <c r="W63" i="14"/>
  <c r="W63" i="16" s="1"/>
  <c r="X63" i="16"/>
  <c r="Y63" i="14"/>
  <c r="Y63" i="16" s="1"/>
  <c r="Z63" i="14"/>
  <c r="AA63" i="14"/>
  <c r="AA63" i="16" s="1"/>
  <c r="AB63" i="14"/>
  <c r="AB63" i="16" s="1"/>
  <c r="AC63" i="14"/>
  <c r="AC63" i="16" s="1"/>
  <c r="AE63" i="14"/>
  <c r="AF63" i="14"/>
  <c r="AF63" i="16" s="1"/>
  <c r="AG63" i="14"/>
  <c r="AG63" i="16" s="1"/>
  <c r="AH63" i="14"/>
  <c r="AH63" i="16" s="1"/>
  <c r="AI63" i="14"/>
  <c r="AI63" i="16" s="1"/>
  <c r="AJ63" i="14"/>
  <c r="AJ63" i="16" s="1"/>
  <c r="AK63" i="14"/>
  <c r="AK63" i="16" s="1"/>
  <c r="B64" i="16"/>
  <c r="C64" i="14"/>
  <c r="C64" i="16" s="1"/>
  <c r="D64" i="14"/>
  <c r="D64" i="16" s="1"/>
  <c r="F64" i="14"/>
  <c r="G64" i="14"/>
  <c r="G64" i="16" s="1"/>
  <c r="H64" i="14"/>
  <c r="H64" i="16" s="1"/>
  <c r="I64" i="14"/>
  <c r="I64" i="16" s="1"/>
  <c r="J64" i="14"/>
  <c r="J64" i="16" s="1"/>
  <c r="K64" i="14"/>
  <c r="K64" i="16" s="1"/>
  <c r="L64" i="14"/>
  <c r="L64" i="16" s="1"/>
  <c r="M64" i="14"/>
  <c r="M64" i="16" s="1"/>
  <c r="N64" i="14"/>
  <c r="N64" i="16" s="1"/>
  <c r="O64" i="14"/>
  <c r="O64" i="16" s="1"/>
  <c r="P64" i="14"/>
  <c r="P64" i="16" s="1"/>
  <c r="Q64" i="14"/>
  <c r="Q64" i="16" s="1"/>
  <c r="R64" i="14"/>
  <c r="R64" i="16" s="1"/>
  <c r="S64" i="14"/>
  <c r="S64" i="16" s="1"/>
  <c r="T64" i="14"/>
  <c r="T64" i="16" s="1"/>
  <c r="U64" i="14"/>
  <c r="U64" i="16" s="1"/>
  <c r="V64" i="14"/>
  <c r="V64" i="16" s="1"/>
  <c r="W64" i="14"/>
  <c r="W64" i="16" s="1"/>
  <c r="Y64" i="14"/>
  <c r="Z64" i="14"/>
  <c r="Z64" i="16" s="1"/>
  <c r="AA64" i="14"/>
  <c r="AA64" i="16" s="1"/>
  <c r="AB64" i="14"/>
  <c r="AB64" i="16" s="1"/>
  <c r="AC64" i="14"/>
  <c r="AC64" i="16" s="1"/>
  <c r="AD64" i="16"/>
  <c r="AE64" i="14"/>
  <c r="AE64" i="16" s="1"/>
  <c r="AF64" i="14"/>
  <c r="AF64" i="16" s="1"/>
  <c r="AG64" i="14"/>
  <c r="AG64" i="16" s="1"/>
  <c r="AH64" i="14"/>
  <c r="AH64" i="16" s="1"/>
  <c r="AI64" i="14"/>
  <c r="AI64" i="16" s="1"/>
  <c r="AJ64" i="14"/>
  <c r="AJ64" i="16" s="1"/>
  <c r="AK64" i="14"/>
  <c r="C65" i="14"/>
  <c r="C65" i="16" s="1"/>
  <c r="D65" i="14"/>
  <c r="D65" i="16" s="1"/>
  <c r="E65" i="16"/>
  <c r="F65" i="14"/>
  <c r="F65" i="16" s="1"/>
  <c r="G65" i="14"/>
  <c r="G65" i="16" s="1"/>
  <c r="H65" i="14"/>
  <c r="H65" i="16" s="1"/>
  <c r="I65" i="14"/>
  <c r="I65" i="16" s="1"/>
  <c r="J65" i="14"/>
  <c r="J65" i="16" s="1"/>
  <c r="K65" i="14"/>
  <c r="K65" i="16" s="1"/>
  <c r="L65" i="14"/>
  <c r="M65" i="14"/>
  <c r="M65" i="16" s="1"/>
  <c r="N65" i="14"/>
  <c r="N65" i="16" s="1"/>
  <c r="O65" i="14"/>
  <c r="O65" i="16" s="1"/>
  <c r="P65" i="14"/>
  <c r="Q65" i="14"/>
  <c r="R65" i="14"/>
  <c r="R65" i="16" s="1"/>
  <c r="S65" i="14"/>
  <c r="S65" i="16" s="1"/>
  <c r="T65" i="14"/>
  <c r="T65" i="16" s="1"/>
  <c r="U65" i="14"/>
  <c r="U65" i="16" s="1"/>
  <c r="V65" i="14"/>
  <c r="V65" i="16" s="1"/>
  <c r="W65" i="14"/>
  <c r="W65" i="16" s="1"/>
  <c r="Y65" i="14"/>
  <c r="Y65" i="16" s="1"/>
  <c r="Z65" i="14"/>
  <c r="Z65" i="16" s="1"/>
  <c r="AA65" i="14"/>
  <c r="AA65" i="16" s="1"/>
  <c r="AB65" i="14"/>
  <c r="AC65" i="14"/>
  <c r="AE65" i="14"/>
  <c r="AE65" i="16" s="1"/>
  <c r="AF65" i="14"/>
  <c r="AF65" i="16" s="1"/>
  <c r="AG65" i="14"/>
  <c r="AG65" i="16" s="1"/>
  <c r="AH65" i="14"/>
  <c r="AH65" i="16" s="1"/>
  <c r="AI65" i="14"/>
  <c r="AI65" i="16" s="1"/>
  <c r="AJ65" i="14"/>
  <c r="AK65" i="14"/>
  <c r="AK65" i="16" s="1"/>
  <c r="B66" i="16"/>
  <c r="C66" i="14"/>
  <c r="C66" i="16" s="1"/>
  <c r="D66" i="14"/>
  <c r="E66" i="16"/>
  <c r="F66" i="14"/>
  <c r="F66" i="16" s="1"/>
  <c r="G66" i="14"/>
  <c r="G66" i="16" s="1"/>
  <c r="H66" i="14"/>
  <c r="H66" i="16" s="1"/>
  <c r="I66" i="14"/>
  <c r="I66" i="16" s="1"/>
  <c r="J66" i="14"/>
  <c r="J66" i="16" s="1"/>
  <c r="K66" i="14"/>
  <c r="L66" i="14"/>
  <c r="L66" i="16" s="1"/>
  <c r="M66" i="14"/>
  <c r="N66" i="14"/>
  <c r="N66" i="16" s="1"/>
  <c r="O66" i="14"/>
  <c r="P66" i="14"/>
  <c r="Q66" i="14"/>
  <c r="Q66" i="16" s="1"/>
  <c r="R66" i="14"/>
  <c r="R66" i="16" s="1"/>
  <c r="S66" i="14"/>
  <c r="S66" i="16" s="1"/>
  <c r="T66" i="14"/>
  <c r="T66" i="16" s="1"/>
  <c r="U66" i="14"/>
  <c r="U66" i="16" s="1"/>
  <c r="V66" i="14"/>
  <c r="V66" i="16" s="1"/>
  <c r="W66" i="14"/>
  <c r="Y66" i="14"/>
  <c r="Y66" i="16" s="1"/>
  <c r="Z66" i="14"/>
  <c r="Z66" i="16" s="1"/>
  <c r="AA66" i="14"/>
  <c r="AB66" i="14"/>
  <c r="AC66" i="14"/>
  <c r="AC66" i="16" s="1"/>
  <c r="AE66" i="14"/>
  <c r="AE66" i="16" s="1"/>
  <c r="AF66" i="14"/>
  <c r="AF66" i="16" s="1"/>
  <c r="AG66" i="14"/>
  <c r="AG66" i="16" s="1"/>
  <c r="AH66" i="14"/>
  <c r="AH66" i="16" s="1"/>
  <c r="AI66" i="14"/>
  <c r="AJ66" i="14"/>
  <c r="AJ66" i="16" s="1"/>
  <c r="AK66" i="14"/>
  <c r="AK66" i="16" s="1"/>
  <c r="C67" i="14"/>
  <c r="D67" i="14"/>
  <c r="D67" i="16" s="1"/>
  <c r="E67" i="16"/>
  <c r="F67" i="14"/>
  <c r="F67" i="16" s="1"/>
  <c r="G67" i="14"/>
  <c r="G67" i="16" s="1"/>
  <c r="H67" i="14"/>
  <c r="H67" i="16" s="1"/>
  <c r="I67" i="14"/>
  <c r="I67" i="16" s="1"/>
  <c r="J67" i="14"/>
  <c r="K67" i="14"/>
  <c r="K67" i="16" s="1"/>
  <c r="L67" i="14"/>
  <c r="L67" i="16" s="1"/>
  <c r="M67" i="14"/>
  <c r="M67" i="16" s="1"/>
  <c r="N67" i="14"/>
  <c r="O67" i="14"/>
  <c r="P67" i="14"/>
  <c r="P67" i="16" s="1"/>
  <c r="Q67" i="14"/>
  <c r="Q67" i="16" s="1"/>
  <c r="R67" i="14"/>
  <c r="R67" i="16" s="1"/>
  <c r="S67" i="14"/>
  <c r="S67" i="16" s="1"/>
  <c r="T67" i="14"/>
  <c r="T67" i="16" s="1"/>
  <c r="U67" i="14"/>
  <c r="U67" i="16" s="1"/>
  <c r="V67" i="14"/>
  <c r="W67" i="14"/>
  <c r="W67" i="16" s="1"/>
  <c r="Y67" i="14"/>
  <c r="Y67" i="16" s="1"/>
  <c r="Z67" i="14"/>
  <c r="AA67" i="14"/>
  <c r="AB67" i="14"/>
  <c r="AB67" i="16" s="1"/>
  <c r="AC67" i="14"/>
  <c r="AC67" i="16" s="1"/>
  <c r="AE67" i="14"/>
  <c r="AE67" i="16" s="1"/>
  <c r="AF67" i="14"/>
  <c r="AF67" i="16" s="1"/>
  <c r="AG67" i="14"/>
  <c r="AG67" i="16" s="1"/>
  <c r="AH67" i="14"/>
  <c r="AI67" i="14"/>
  <c r="AI67" i="16" s="1"/>
  <c r="AJ67" i="14"/>
  <c r="AJ67" i="16" s="1"/>
  <c r="AK67" i="14"/>
  <c r="AK67" i="16" s="1"/>
  <c r="C68" i="14"/>
  <c r="C68" i="16" s="1"/>
  <c r="D68" i="14"/>
  <c r="D68" i="16" s="1"/>
  <c r="E68" i="16"/>
  <c r="F68" i="14"/>
  <c r="F68" i="16" s="1"/>
  <c r="G68" i="14"/>
  <c r="G68" i="16" s="1"/>
  <c r="H68" i="14"/>
  <c r="H68" i="16" s="1"/>
  <c r="I68" i="14"/>
  <c r="J68" i="14"/>
  <c r="J68" i="16" s="1"/>
  <c r="K68" i="14"/>
  <c r="K68" i="16" s="1"/>
  <c r="L68" i="14"/>
  <c r="L68" i="16" s="1"/>
  <c r="M68" i="14"/>
  <c r="N68" i="14"/>
  <c r="O68" i="14"/>
  <c r="O68" i="16" s="1"/>
  <c r="P68" i="14"/>
  <c r="P68" i="16" s="1"/>
  <c r="Q68" i="14"/>
  <c r="Q68" i="16" s="1"/>
  <c r="R68" i="14"/>
  <c r="R68" i="16" s="1"/>
  <c r="S68" i="14"/>
  <c r="S68" i="16" s="1"/>
  <c r="T68" i="14"/>
  <c r="T68" i="16" s="1"/>
  <c r="U68" i="14"/>
  <c r="V68" i="14"/>
  <c r="V68" i="16" s="1"/>
  <c r="W68" i="14"/>
  <c r="W68" i="16" s="1"/>
  <c r="X68" i="16"/>
  <c r="Y68" i="14"/>
  <c r="Y68" i="16" s="1"/>
  <c r="Z68" i="14"/>
  <c r="Z68" i="16" s="1"/>
  <c r="AA68" i="14"/>
  <c r="AA68" i="16" s="1"/>
  <c r="AB68" i="14"/>
  <c r="AB68" i="16" s="1"/>
  <c r="AC68" i="14"/>
  <c r="AC68" i="16" s="1"/>
  <c r="AD68" i="16"/>
  <c r="AE68" i="14"/>
  <c r="AE68" i="16" s="1"/>
  <c r="AF68" i="14"/>
  <c r="AF68" i="16" s="1"/>
  <c r="AG68" i="14"/>
  <c r="AH68" i="14"/>
  <c r="AH68" i="16" s="1"/>
  <c r="AI68" i="14"/>
  <c r="AI68" i="16" s="1"/>
  <c r="AJ68" i="14"/>
  <c r="AJ68" i="16" s="1"/>
  <c r="AK68" i="14"/>
  <c r="AK68" i="16" s="1"/>
  <c r="B69" i="16"/>
  <c r="C69" i="14"/>
  <c r="C69" i="16" s="1"/>
  <c r="D69" i="14"/>
  <c r="D69" i="16" s="1"/>
  <c r="F69" i="14"/>
  <c r="F69" i="16" s="1"/>
  <c r="G69" i="14"/>
  <c r="G69" i="16" s="1"/>
  <c r="H69" i="14"/>
  <c r="I69" i="14"/>
  <c r="I69" i="16" s="1"/>
  <c r="J69" i="14"/>
  <c r="J69" i="16" s="1"/>
  <c r="K69" i="14"/>
  <c r="K69" i="16" s="1"/>
  <c r="L69" i="14"/>
  <c r="M69" i="14"/>
  <c r="N69" i="14"/>
  <c r="N69" i="16" s="1"/>
  <c r="O69" i="14"/>
  <c r="O69" i="16" s="1"/>
  <c r="P69" i="14"/>
  <c r="P69" i="16" s="1"/>
  <c r="Q69" i="14"/>
  <c r="Q69" i="16" s="1"/>
  <c r="R69" i="14"/>
  <c r="R69" i="16" s="1"/>
  <c r="S69" i="14"/>
  <c r="S69" i="16" s="1"/>
  <c r="T69" i="14"/>
  <c r="U69" i="14"/>
  <c r="U69" i="16" s="1"/>
  <c r="V69" i="14"/>
  <c r="V69" i="16" s="1"/>
  <c r="W69" i="14"/>
  <c r="W69" i="16" s="1"/>
  <c r="Y69" i="14"/>
  <c r="Z69" i="14"/>
  <c r="Z69" i="16" s="1"/>
  <c r="AA69" i="14"/>
  <c r="AA69" i="16" s="1"/>
  <c r="AB69" i="14"/>
  <c r="AB69" i="16" s="1"/>
  <c r="AC69" i="14"/>
  <c r="AC69" i="16" s="1"/>
  <c r="AD69" i="16"/>
  <c r="AE69" i="14"/>
  <c r="AE69" i="16" s="1"/>
  <c r="AF69" i="14"/>
  <c r="AG69" i="14"/>
  <c r="AG69" i="16" s="1"/>
  <c r="AH69" i="14"/>
  <c r="AH69" i="16" s="1"/>
  <c r="AI69" i="14"/>
  <c r="AI69" i="16" s="1"/>
  <c r="AJ69" i="14"/>
  <c r="AK69" i="14"/>
  <c r="B70" i="16"/>
  <c r="C70" i="14"/>
  <c r="C70" i="16" s="1"/>
  <c r="D70" i="14"/>
  <c r="D70" i="16" s="1"/>
  <c r="E70" i="16"/>
  <c r="F70" i="14"/>
  <c r="F70" i="16" s="1"/>
  <c r="G70" i="14"/>
  <c r="H70" i="14"/>
  <c r="H70" i="16" s="1"/>
  <c r="I70" i="14"/>
  <c r="I70" i="16" s="1"/>
  <c r="J70" i="14"/>
  <c r="J70" i="16" s="1"/>
  <c r="K70" i="14"/>
  <c r="L70" i="14"/>
  <c r="M70" i="14"/>
  <c r="M70" i="16" s="1"/>
  <c r="N70" i="14"/>
  <c r="N70" i="16" s="1"/>
  <c r="O70" i="14"/>
  <c r="O70" i="16" s="1"/>
  <c r="P70" i="14"/>
  <c r="P70" i="16" s="1"/>
  <c r="Q70" i="14"/>
  <c r="Q70" i="16" s="1"/>
  <c r="R70" i="14"/>
  <c r="R70" i="16" s="1"/>
  <c r="S70" i="14"/>
  <c r="T70" i="14"/>
  <c r="T70" i="16" s="1"/>
  <c r="U70" i="14"/>
  <c r="U70" i="16" s="1"/>
  <c r="V70" i="14"/>
  <c r="V70" i="16" s="1"/>
  <c r="W70" i="14"/>
  <c r="Y70" i="14"/>
  <c r="Y70" i="16" s="1"/>
  <c r="Z70" i="14"/>
  <c r="Z70" i="16" s="1"/>
  <c r="AA70" i="14"/>
  <c r="AA70" i="16" s="1"/>
  <c r="AB70" i="14"/>
  <c r="AB70" i="16" s="1"/>
  <c r="AC70" i="14"/>
  <c r="AC70" i="16" s="1"/>
  <c r="AD70" i="16"/>
  <c r="AE70" i="14"/>
  <c r="AF70" i="14"/>
  <c r="AF70" i="16" s="1"/>
  <c r="AG70" i="14"/>
  <c r="AG70" i="16" s="1"/>
  <c r="AH70" i="14"/>
  <c r="AH70" i="16" s="1"/>
  <c r="AI70" i="14"/>
  <c r="AJ70" i="14"/>
  <c r="AK70" i="14"/>
  <c r="AK70" i="16" s="1"/>
  <c r="C71" i="14"/>
  <c r="C71" i="16" s="1"/>
  <c r="D71" i="14"/>
  <c r="D71" i="16" s="1"/>
  <c r="E71" i="16"/>
  <c r="F71" i="14"/>
  <c r="G71" i="14"/>
  <c r="G71" i="16" s="1"/>
  <c r="H71" i="14"/>
  <c r="H71" i="16" s="1"/>
  <c r="I71" i="14"/>
  <c r="I71" i="16" s="1"/>
  <c r="J71" i="14"/>
  <c r="K71" i="14"/>
  <c r="L71" i="14"/>
  <c r="L71" i="16" s="1"/>
  <c r="M71" i="14"/>
  <c r="M71" i="16" s="1"/>
  <c r="N71" i="14"/>
  <c r="N71" i="16" s="1"/>
  <c r="O71" i="14"/>
  <c r="O71" i="16"/>
  <c r="P71" i="14"/>
  <c r="P71" i="16" s="1"/>
  <c r="Q71" i="14"/>
  <c r="Q71" i="16" s="1"/>
  <c r="R71" i="14"/>
  <c r="S71" i="14"/>
  <c r="S71" i="16" s="1"/>
  <c r="T71" i="14"/>
  <c r="T71" i="16" s="1"/>
  <c r="U71" i="14"/>
  <c r="U71" i="16" s="1"/>
  <c r="V71" i="14"/>
  <c r="W71" i="14"/>
  <c r="X71" i="16"/>
  <c r="Y71" i="14"/>
  <c r="Y71" i="16" s="1"/>
  <c r="Z71" i="14"/>
  <c r="Z71" i="16"/>
  <c r="AA71" i="14"/>
  <c r="AA71" i="16" s="1"/>
  <c r="AB71" i="14"/>
  <c r="AB71" i="16" s="1"/>
  <c r="AC71" i="14"/>
  <c r="AC71" i="16" s="1"/>
  <c r="AE71" i="14"/>
  <c r="AE71" i="16" s="1"/>
  <c r="AF71" i="14"/>
  <c r="AF71" i="16" s="1"/>
  <c r="AG71" i="14"/>
  <c r="AG71" i="16" s="1"/>
  <c r="AH71" i="14"/>
  <c r="AI71" i="14"/>
  <c r="AJ71" i="14"/>
  <c r="AJ71" i="16" s="1"/>
  <c r="AK71" i="14"/>
  <c r="AK71" i="16" s="1"/>
  <c r="C72" i="14"/>
  <c r="C72" i="16" s="1"/>
  <c r="D72" i="14"/>
  <c r="D72" i="16" s="1"/>
  <c r="F72" i="14"/>
  <c r="F72" i="16" s="1"/>
  <c r="G72" i="14"/>
  <c r="G72" i="16" s="1"/>
  <c r="H72" i="14"/>
  <c r="H72" i="16" s="1"/>
  <c r="I72" i="14"/>
  <c r="J72" i="14"/>
  <c r="K72" i="14"/>
  <c r="K72" i="16" s="1"/>
  <c r="L72" i="14"/>
  <c r="L72" i="16" s="1"/>
  <c r="M72" i="14"/>
  <c r="M72" i="16" s="1"/>
  <c r="N72" i="14"/>
  <c r="N72" i="16" s="1"/>
  <c r="O72" i="14"/>
  <c r="O72" i="16" s="1"/>
  <c r="P72" i="14"/>
  <c r="P72" i="16"/>
  <c r="Q72" i="14"/>
  <c r="R72" i="14"/>
  <c r="R72" i="16" s="1"/>
  <c r="S72" i="14"/>
  <c r="S72" i="16" s="1"/>
  <c r="T72" i="14"/>
  <c r="T72" i="16" s="1"/>
  <c r="U72" i="14"/>
  <c r="V72" i="14"/>
  <c r="V72" i="16" s="1"/>
  <c r="W72" i="14"/>
  <c r="W72" i="16" s="1"/>
  <c r="X72" i="16"/>
  <c r="Y72" i="14"/>
  <c r="Y72" i="16" s="1"/>
  <c r="Z72" i="14"/>
  <c r="Z72" i="16" s="1"/>
  <c r="AA72" i="14"/>
  <c r="AA72" i="16" s="1"/>
  <c r="AB72" i="14"/>
  <c r="AB72" i="16" s="1"/>
  <c r="AC72" i="14"/>
  <c r="AE72" i="14"/>
  <c r="AE72" i="16" s="1"/>
  <c r="AF72" i="14"/>
  <c r="AF72" i="16" s="1"/>
  <c r="AG72" i="14"/>
  <c r="AH72" i="14"/>
  <c r="AH72" i="16" s="1"/>
  <c r="AI72" i="14"/>
  <c r="AI72" i="16" s="1"/>
  <c r="AJ72" i="14"/>
  <c r="AJ72" i="16" s="1"/>
  <c r="AK72" i="14"/>
  <c r="AK72" i="16" s="1"/>
  <c r="B73" i="16"/>
  <c r="C73" i="14"/>
  <c r="C73" i="16" s="1"/>
  <c r="D73" i="14"/>
  <c r="E73" i="16"/>
  <c r="F73" i="14"/>
  <c r="F73" i="16" s="1"/>
  <c r="G73" i="14"/>
  <c r="G73" i="16" s="1"/>
  <c r="H73" i="14"/>
  <c r="I73" i="14"/>
  <c r="I73" i="16" s="1"/>
  <c r="J73" i="14"/>
  <c r="J73" i="16" s="1"/>
  <c r="K73" i="14"/>
  <c r="K73" i="16" s="1"/>
  <c r="L73" i="14"/>
  <c r="L73" i="16" s="1"/>
  <c r="M73" i="14"/>
  <c r="M73" i="16" s="1"/>
  <c r="N73" i="14"/>
  <c r="N73" i="16" s="1"/>
  <c r="O73" i="14"/>
  <c r="O73" i="16" s="1"/>
  <c r="P73" i="14"/>
  <c r="Q73" i="14"/>
  <c r="Q73" i="16" s="1"/>
  <c r="R73" i="14"/>
  <c r="R73" i="16" s="1"/>
  <c r="S73" i="14"/>
  <c r="S73" i="16" s="1"/>
  <c r="T73" i="14"/>
  <c r="T73" i="16" s="1"/>
  <c r="U73" i="14"/>
  <c r="U73" i="16" s="1"/>
  <c r="V73" i="14"/>
  <c r="V73" i="16" s="1"/>
  <c r="W73" i="14"/>
  <c r="W73" i="16" s="1"/>
  <c r="X73" i="16"/>
  <c r="Y73" i="14"/>
  <c r="Y73" i="16" s="1"/>
  <c r="Z73" i="14"/>
  <c r="Z73" i="16" s="1"/>
  <c r="AA73" i="14"/>
  <c r="AA73" i="16" s="1"/>
  <c r="AB73" i="14"/>
  <c r="AC73" i="14"/>
  <c r="AC73" i="16" s="1"/>
  <c r="AE73" i="14"/>
  <c r="AE73" i="16" s="1"/>
  <c r="AF73" i="14"/>
  <c r="AF73" i="16" s="1"/>
  <c r="AG73" i="14"/>
  <c r="AH73" i="14"/>
  <c r="AH73" i="16" s="1"/>
  <c r="AI73" i="14"/>
  <c r="AI73" i="16" s="1"/>
  <c r="AJ73" i="14"/>
  <c r="AJ73" i="16" s="1"/>
  <c r="AK73" i="14"/>
  <c r="AK73" i="16" s="1"/>
  <c r="B74" i="16"/>
  <c r="C74" i="14"/>
  <c r="C74" i="16" s="1"/>
  <c r="D74" i="14"/>
  <c r="D74" i="16" s="1"/>
  <c r="F74" i="14"/>
  <c r="F74" i="16" s="1"/>
  <c r="G74" i="14"/>
  <c r="G74" i="16" s="1"/>
  <c r="H74" i="14"/>
  <c r="I74" i="14"/>
  <c r="I74" i="16" s="1"/>
  <c r="J74" i="14"/>
  <c r="J74" i="16" s="1"/>
  <c r="K74" i="14"/>
  <c r="K74" i="16" s="1"/>
  <c r="L74" i="14"/>
  <c r="L74" i="16" s="1"/>
  <c r="M74" i="14"/>
  <c r="N74" i="14"/>
  <c r="N74" i="16" s="1"/>
  <c r="O74" i="14"/>
  <c r="O74" i="16" s="1"/>
  <c r="P74" i="14"/>
  <c r="P74" i="16" s="1"/>
  <c r="Q74" i="14"/>
  <c r="Q74" i="16" s="1"/>
  <c r="R74" i="14"/>
  <c r="R74" i="16" s="1"/>
  <c r="S74" i="14"/>
  <c r="S74" i="16" s="1"/>
  <c r="T74" i="14"/>
  <c r="U74" i="14"/>
  <c r="U74" i="16" s="1"/>
  <c r="V74" i="14"/>
  <c r="V74" i="16" s="1"/>
  <c r="W74" i="14"/>
  <c r="W74" i="16" s="1"/>
  <c r="X74" i="16"/>
  <c r="Y74" i="14"/>
  <c r="Y74" i="16" s="1"/>
  <c r="Z74" i="14"/>
  <c r="Z74" i="16" s="1"/>
  <c r="AA74" i="14"/>
  <c r="AA74" i="16" s="1"/>
  <c r="AB74" i="14"/>
  <c r="AB74" i="16" s="1"/>
  <c r="AC74" i="14"/>
  <c r="AC74" i="16" s="1"/>
  <c r="AE74" i="14"/>
  <c r="AF74" i="14"/>
  <c r="AG74" i="14"/>
  <c r="AG74" i="16" s="1"/>
  <c r="AH74" i="14"/>
  <c r="AH74" i="16" s="1"/>
  <c r="AI74" i="14"/>
  <c r="AI74" i="16" s="1"/>
  <c r="AJ74" i="14"/>
  <c r="AJ74" i="16" s="1"/>
  <c r="AK74" i="14"/>
  <c r="AK74" i="16" s="1"/>
  <c r="C75" i="14"/>
  <c r="C75" i="16" s="1"/>
  <c r="D75" i="14"/>
  <c r="D75" i="16" s="1"/>
  <c r="E75" i="16"/>
  <c r="F75" i="14"/>
  <c r="G75" i="14"/>
  <c r="H75" i="14"/>
  <c r="H75" i="16" s="1"/>
  <c r="I75" i="14"/>
  <c r="I75" i="16" s="1"/>
  <c r="J75" i="14"/>
  <c r="J75" i="16" s="1"/>
  <c r="K75" i="14"/>
  <c r="K75" i="16" s="1"/>
  <c r="L75" i="14"/>
  <c r="L75" i="16" s="1"/>
  <c r="M75" i="14"/>
  <c r="N75" i="14"/>
  <c r="O75" i="14"/>
  <c r="O75" i="16" s="1"/>
  <c r="P75" i="14"/>
  <c r="P75" i="16" s="1"/>
  <c r="Q75" i="14"/>
  <c r="Q75" i="16" s="1"/>
  <c r="R75" i="14"/>
  <c r="S75" i="14"/>
  <c r="T75" i="14"/>
  <c r="T75" i="16" s="1"/>
  <c r="U75" i="14"/>
  <c r="U75" i="16" s="1"/>
  <c r="V75" i="14"/>
  <c r="V75" i="16" s="1"/>
  <c r="W75" i="14"/>
  <c r="W75" i="16" s="1"/>
  <c r="Y75" i="14"/>
  <c r="Y75" i="16" s="1"/>
  <c r="Z75" i="14"/>
  <c r="AA75" i="14"/>
  <c r="AA75" i="16" s="1"/>
  <c r="AB75" i="14"/>
  <c r="AB75" i="16" s="1"/>
  <c r="AC75" i="14"/>
  <c r="AC75" i="16" s="1"/>
  <c r="AE75" i="14"/>
  <c r="AF75" i="14"/>
  <c r="AF75" i="16" s="1"/>
  <c r="AG75" i="14"/>
  <c r="AG75" i="16" s="1"/>
  <c r="AH75" i="14"/>
  <c r="AH75" i="16" s="1"/>
  <c r="AI75" i="14"/>
  <c r="AI75" i="16" s="1"/>
  <c r="AJ75" i="14"/>
  <c r="AJ75" i="16" s="1"/>
  <c r="AK75" i="14"/>
  <c r="AK75" i="16" s="1"/>
  <c r="B76" i="16"/>
  <c r="C76" i="14"/>
  <c r="C76" i="16" s="1"/>
  <c r="D76" i="14"/>
  <c r="D76" i="16" s="1"/>
  <c r="F76" i="14"/>
  <c r="G76" i="14"/>
  <c r="G76" i="16" s="1"/>
  <c r="H76" i="14"/>
  <c r="H76" i="16" s="1"/>
  <c r="I76" i="14"/>
  <c r="I76" i="16" s="1"/>
  <c r="J76" i="14"/>
  <c r="J76" i="16" s="1"/>
  <c r="K76" i="14"/>
  <c r="K76" i="16" s="1"/>
  <c r="L76" i="14"/>
  <c r="L76" i="16" s="1"/>
  <c r="M76" i="14"/>
  <c r="N76" i="14"/>
  <c r="N76" i="16" s="1"/>
  <c r="O76" i="14"/>
  <c r="O76" i="16" s="1"/>
  <c r="P76" i="14"/>
  <c r="P76" i="16" s="1"/>
  <c r="Q76" i="14"/>
  <c r="R76" i="14"/>
  <c r="S76" i="14"/>
  <c r="S76" i="16" s="1"/>
  <c r="T76" i="14"/>
  <c r="T76" i="16" s="1"/>
  <c r="U76" i="14"/>
  <c r="U76" i="16" s="1"/>
  <c r="V76" i="14"/>
  <c r="V76" i="16" s="1"/>
  <c r="W76" i="14"/>
  <c r="W76" i="16" s="1"/>
  <c r="Y76" i="14"/>
  <c r="Z76" i="14"/>
  <c r="Z76" i="16" s="1"/>
  <c r="AA76" i="14"/>
  <c r="AA76" i="16" s="1"/>
  <c r="AB76" i="14"/>
  <c r="AB76" i="16" s="1"/>
  <c r="AC76" i="14"/>
  <c r="AE76" i="14"/>
  <c r="AE76" i="16" s="1"/>
  <c r="AF76" i="14"/>
  <c r="AF76" i="16" s="1"/>
  <c r="AG76" i="14"/>
  <c r="AG76" i="16" s="1"/>
  <c r="AH76" i="14"/>
  <c r="AH76" i="16" s="1"/>
  <c r="AI76" i="14"/>
  <c r="AI76" i="16" s="1"/>
  <c r="AJ76" i="14"/>
  <c r="AJ76" i="16" s="1"/>
  <c r="AK76" i="14"/>
  <c r="C77" i="14"/>
  <c r="C77" i="16" s="1"/>
  <c r="D77" i="14"/>
  <c r="F77" i="14"/>
  <c r="F77" i="16" s="1"/>
  <c r="G77" i="14"/>
  <c r="G77" i="16" s="1"/>
  <c r="H77" i="14"/>
  <c r="H77" i="16" s="1"/>
  <c r="I77" i="14"/>
  <c r="I77" i="16" s="1"/>
  <c r="J77" i="14"/>
  <c r="J77" i="16" s="1"/>
  <c r="K77" i="14"/>
  <c r="K77" i="16" s="1"/>
  <c r="L77" i="14"/>
  <c r="M77" i="14"/>
  <c r="M77" i="16" s="1"/>
  <c r="N77" i="14"/>
  <c r="N77" i="16" s="1"/>
  <c r="O77" i="14"/>
  <c r="O77" i="16" s="1"/>
  <c r="P77" i="14"/>
  <c r="Q77" i="14"/>
  <c r="R77" i="14"/>
  <c r="R77" i="16" s="1"/>
  <c r="S77" i="14"/>
  <c r="S77" i="16" s="1"/>
  <c r="T77" i="14"/>
  <c r="T77" i="16" s="1"/>
  <c r="U77" i="14"/>
  <c r="U77" i="16" s="1"/>
  <c r="V77" i="14"/>
  <c r="V77" i="16" s="1"/>
  <c r="W77" i="14"/>
  <c r="W77" i="16" s="1"/>
  <c r="Y77" i="14"/>
  <c r="Y77" i="16" s="1"/>
  <c r="Z77" i="14"/>
  <c r="Z77" i="16" s="1"/>
  <c r="AA77" i="14"/>
  <c r="AA77" i="16" s="1"/>
  <c r="AB77" i="14"/>
  <c r="AC77" i="14"/>
  <c r="AD77" i="16"/>
  <c r="AE77" i="14"/>
  <c r="AE77" i="16" s="1"/>
  <c r="AF77" i="14"/>
  <c r="AF77" i="16" s="1"/>
  <c r="AG77" i="14"/>
  <c r="AG77" i="16" s="1"/>
  <c r="AH77" i="14"/>
  <c r="AH77" i="16" s="1"/>
  <c r="AI77" i="14"/>
  <c r="AI77" i="16" s="1"/>
  <c r="AJ77" i="14"/>
  <c r="AK77" i="14"/>
  <c r="AK77" i="16" s="1"/>
  <c r="C78" i="14"/>
  <c r="D78" i="14"/>
  <c r="E78" i="16"/>
  <c r="F78" i="14"/>
  <c r="F78" i="16" s="1"/>
  <c r="G78" i="14"/>
  <c r="G78" i="16" s="1"/>
  <c r="H78" i="14"/>
  <c r="H78" i="16" s="1"/>
  <c r="I78" i="14"/>
  <c r="I78" i="16" s="1"/>
  <c r="J78" i="14"/>
  <c r="J78" i="16" s="1"/>
  <c r="K78" i="14"/>
  <c r="K78" i="16" s="1"/>
  <c r="L78" i="14"/>
  <c r="L78" i="16" s="1"/>
  <c r="M78" i="14"/>
  <c r="M78" i="16" s="1"/>
  <c r="N78" i="14"/>
  <c r="N78" i="16" s="1"/>
  <c r="O78" i="14"/>
  <c r="P78" i="14"/>
  <c r="Q78" i="14"/>
  <c r="Q78" i="16" s="1"/>
  <c r="R78" i="14"/>
  <c r="R78" i="16" s="1"/>
  <c r="S78" i="14"/>
  <c r="S78" i="16" s="1"/>
  <c r="T78" i="14"/>
  <c r="T78" i="16" s="1"/>
  <c r="U78" i="14"/>
  <c r="U78" i="16" s="1"/>
  <c r="V78" i="14"/>
  <c r="V78" i="16" s="1"/>
  <c r="W78" i="14"/>
  <c r="W78" i="16" s="1"/>
  <c r="Y78" i="14"/>
  <c r="Y78" i="16" s="1"/>
  <c r="Z78" i="14"/>
  <c r="Z78" i="16" s="1"/>
  <c r="AA78" i="14"/>
  <c r="AA78" i="16" s="1"/>
  <c r="AB78" i="14"/>
  <c r="AC78" i="14"/>
  <c r="AC78" i="16" s="1"/>
  <c r="AE78" i="14"/>
  <c r="AE78" i="16" s="1"/>
  <c r="AF78" i="14"/>
  <c r="AF78" i="16" s="1"/>
  <c r="AG78" i="14"/>
  <c r="AG78" i="16" s="1"/>
  <c r="AH78" i="14"/>
  <c r="AH78" i="16" s="1"/>
  <c r="AI78" i="14"/>
  <c r="AI78" i="16" s="1"/>
  <c r="AJ78" i="14"/>
  <c r="AJ78" i="16" s="1"/>
  <c r="AK78" i="14"/>
  <c r="AK78" i="16" s="1"/>
  <c r="C79" i="14"/>
  <c r="D79" i="14"/>
  <c r="D79" i="16" s="1"/>
  <c r="F79" i="14"/>
  <c r="F79" i="16" s="1"/>
  <c r="G79" i="14"/>
  <c r="G79" i="16" s="1"/>
  <c r="H79" i="14"/>
  <c r="H79" i="16" s="1"/>
  <c r="I79" i="14"/>
  <c r="I79" i="16" s="1"/>
  <c r="J79" i="14"/>
  <c r="K79" i="14"/>
  <c r="K79" i="16" s="1"/>
  <c r="L79" i="14"/>
  <c r="L79" i="16" s="1"/>
  <c r="M79" i="14"/>
  <c r="M79" i="16" s="1"/>
  <c r="N79" i="14"/>
  <c r="O79" i="14"/>
  <c r="P79" i="14"/>
  <c r="P79" i="16" s="1"/>
  <c r="Q79" i="14"/>
  <c r="Q79" i="16" s="1"/>
  <c r="R79" i="14"/>
  <c r="R79" i="16" s="1"/>
  <c r="S79" i="14"/>
  <c r="S79" i="16" s="1"/>
  <c r="T79" i="14"/>
  <c r="T79" i="16" s="1"/>
  <c r="U79" i="14"/>
  <c r="U79" i="16" s="1"/>
  <c r="V79" i="14"/>
  <c r="W79" i="14"/>
  <c r="W79" i="16" s="1"/>
  <c r="X79" i="16"/>
  <c r="Y79" i="14"/>
  <c r="Y79" i="16" s="1"/>
  <c r="Z79" i="14"/>
  <c r="AA79" i="14"/>
  <c r="AB79" i="14"/>
  <c r="AB79" i="16" s="1"/>
  <c r="AC79" i="14"/>
  <c r="AC79" i="16" s="1"/>
  <c r="AD79" i="16"/>
  <c r="AE79" i="14"/>
  <c r="AE79" i="16" s="1"/>
  <c r="AF79" i="14"/>
  <c r="AF79" i="16" s="1"/>
  <c r="AG79" i="14"/>
  <c r="AG79" i="16" s="1"/>
  <c r="AH79" i="14"/>
  <c r="AI79" i="14"/>
  <c r="AI79" i="16" s="1"/>
  <c r="AJ79" i="14"/>
  <c r="AJ79" i="16" s="1"/>
  <c r="AK79" i="14"/>
  <c r="AK79" i="16" s="1"/>
  <c r="C80" i="14"/>
  <c r="C80" i="16" s="1"/>
  <c r="D80" i="14"/>
  <c r="D80" i="16" s="1"/>
  <c r="E80" i="16"/>
  <c r="F80" i="14"/>
  <c r="F80" i="16" s="1"/>
  <c r="G80" i="14"/>
  <c r="G80" i="16" s="1"/>
  <c r="H80" i="14"/>
  <c r="H80" i="16" s="1"/>
  <c r="I80" i="14"/>
  <c r="J80" i="14"/>
  <c r="J80" i="16" s="1"/>
  <c r="K80" i="14"/>
  <c r="K80" i="16" s="1"/>
  <c r="L80" i="14"/>
  <c r="L80" i="16" s="1"/>
  <c r="M80" i="14"/>
  <c r="N80" i="14"/>
  <c r="O80" i="14"/>
  <c r="O80" i="16" s="1"/>
  <c r="P80" i="14"/>
  <c r="P80" i="16" s="1"/>
  <c r="Q80" i="14"/>
  <c r="Q80" i="16" s="1"/>
  <c r="R80" i="14"/>
  <c r="R80" i="16" s="1"/>
  <c r="S80" i="14"/>
  <c r="S80" i="16" s="1"/>
  <c r="T80" i="14"/>
  <c r="T80" i="16" s="1"/>
  <c r="U80" i="14"/>
  <c r="V80" i="14"/>
  <c r="V80" i="16" s="1"/>
  <c r="W80" i="14"/>
  <c r="W80" i="16" s="1"/>
  <c r="X80" i="16"/>
  <c r="Y80" i="14"/>
  <c r="Z80" i="14"/>
  <c r="AA80" i="14"/>
  <c r="AA80" i="16" s="1"/>
  <c r="AB80" i="14"/>
  <c r="AB80" i="16" s="1"/>
  <c r="AC80" i="14"/>
  <c r="AC80" i="16" s="1"/>
  <c r="AD80" i="16"/>
  <c r="AE80" i="14"/>
  <c r="AE80" i="16" s="1"/>
  <c r="AF80" i="14"/>
  <c r="AF80" i="16" s="1"/>
  <c r="AG80" i="14"/>
  <c r="AH80" i="14"/>
  <c r="AH80" i="16" s="1"/>
  <c r="AI80" i="14"/>
  <c r="AI80" i="16" s="1"/>
  <c r="AJ80" i="14"/>
  <c r="AJ80" i="16" s="1"/>
  <c r="AK80" i="14"/>
  <c r="C81" i="14"/>
  <c r="C81" i="16" s="1"/>
  <c r="D81" i="14"/>
  <c r="D81" i="16" s="1"/>
  <c r="F81" i="14"/>
  <c r="F81" i="16" s="1"/>
  <c r="G81" i="14"/>
  <c r="G81" i="16" s="1"/>
  <c r="H81" i="14"/>
  <c r="I81" i="14"/>
  <c r="I81" i="16" s="1"/>
  <c r="J81" i="14"/>
  <c r="J81" i="16" s="1"/>
  <c r="K81" i="14"/>
  <c r="K81" i="16" s="1"/>
  <c r="L81" i="14"/>
  <c r="L81" i="16" s="1"/>
  <c r="M81" i="14"/>
  <c r="M81" i="16" s="1"/>
  <c r="N81" i="14"/>
  <c r="N81" i="16" s="1"/>
  <c r="O81" i="14"/>
  <c r="O81" i="16" s="1"/>
  <c r="P81" i="14"/>
  <c r="P81" i="16" s="1"/>
  <c r="Q81" i="14"/>
  <c r="Q81" i="16" s="1"/>
  <c r="R81" i="14"/>
  <c r="R81" i="16" s="1"/>
  <c r="S81" i="14"/>
  <c r="S81" i="16" s="1"/>
  <c r="T81" i="14"/>
  <c r="U81" i="14"/>
  <c r="U81" i="16" s="1"/>
  <c r="V81" i="14"/>
  <c r="V81" i="16" s="1"/>
  <c r="W81" i="14"/>
  <c r="W81" i="16" s="1"/>
  <c r="Y81" i="14"/>
  <c r="Y81" i="16" s="1"/>
  <c r="Z81" i="14"/>
  <c r="Z81" i="16" s="1"/>
  <c r="AA81" i="14"/>
  <c r="AA81" i="16" s="1"/>
  <c r="AB81" i="14"/>
  <c r="AB81" i="16" s="1"/>
  <c r="AC81" i="14"/>
  <c r="AC81" i="16" s="1"/>
  <c r="AE81" i="14"/>
  <c r="AE81" i="16" s="1"/>
  <c r="AF81" i="14"/>
  <c r="AG81" i="14"/>
  <c r="AG81" i="16" s="1"/>
  <c r="AH81" i="14"/>
  <c r="AH81" i="16" s="1"/>
  <c r="AI81" i="14"/>
  <c r="AI81" i="16" s="1"/>
  <c r="AJ81" i="14"/>
  <c r="AJ81" i="16" s="1"/>
  <c r="AK81" i="14"/>
  <c r="AK81" i="16" s="1"/>
  <c r="C8" i="14"/>
  <c r="C8" i="16" s="1"/>
  <c r="D8" i="14"/>
  <c r="D8" i="16" s="1"/>
  <c r="E8" i="14"/>
  <c r="E8" i="16" s="1"/>
  <c r="F8" i="14"/>
  <c r="F8" i="16" s="1"/>
  <c r="G8" i="14"/>
  <c r="G8" i="16" s="1"/>
  <c r="H8" i="14"/>
  <c r="H8" i="16" s="1"/>
  <c r="I8" i="14"/>
  <c r="I8" i="16" s="1"/>
  <c r="J8" i="14"/>
  <c r="K8" i="14"/>
  <c r="L8" i="14"/>
  <c r="L8" i="16" s="1"/>
  <c r="M8" i="14"/>
  <c r="M8" i="16" s="1"/>
  <c r="N8" i="14"/>
  <c r="N8" i="16" s="1"/>
  <c r="O8" i="14"/>
  <c r="O8" i="16" s="1"/>
  <c r="P8" i="14"/>
  <c r="P8" i="16" s="1"/>
  <c r="Q8" i="14"/>
  <c r="Q8" i="16" s="1"/>
  <c r="R8" i="14"/>
  <c r="R8" i="16" s="1"/>
  <c r="S8" i="14"/>
  <c r="S8" i="16" s="1"/>
  <c r="T8" i="14"/>
  <c r="T8" i="16" s="1"/>
  <c r="U8" i="14"/>
  <c r="U8" i="16" s="1"/>
  <c r="V8" i="14"/>
  <c r="W8" i="14"/>
  <c r="X8" i="14"/>
  <c r="X8" i="16" s="1"/>
  <c r="Y8" i="14"/>
  <c r="Y8" i="16" s="1"/>
  <c r="Z8" i="14"/>
  <c r="Z8" i="16" s="1"/>
  <c r="AA8" i="14"/>
  <c r="AA8" i="16" s="1"/>
  <c r="AB8" i="14"/>
  <c r="AB8" i="16" s="1"/>
  <c r="AC8" i="14"/>
  <c r="AC8" i="16" s="1"/>
  <c r="AD8" i="14"/>
  <c r="AD8" i="16" s="1"/>
  <c r="AE8" i="14"/>
  <c r="AE8" i="16" s="1"/>
  <c r="AF8" i="14"/>
  <c r="AF8" i="16" s="1"/>
  <c r="AG8" i="14"/>
  <c r="AG8" i="16" s="1"/>
  <c r="AH8" i="14"/>
  <c r="AI8" i="14"/>
  <c r="AI8" i="16" s="1"/>
  <c r="AJ8" i="14"/>
  <c r="AJ8" i="16" s="1"/>
  <c r="AK8" i="14"/>
  <c r="AK8" i="16" s="1"/>
  <c r="B8" i="14"/>
  <c r="B8" i="16" s="1"/>
  <c r="A9" i="16"/>
  <c r="A10" i="16"/>
  <c r="A11" i="16"/>
  <c r="A12" i="16"/>
  <c r="A13" i="16"/>
  <c r="A14" i="16"/>
  <c r="A15" i="16"/>
  <c r="A17" i="16"/>
  <c r="A18" i="16"/>
  <c r="A19" i="16"/>
  <c r="A20" i="16"/>
  <c r="A21" i="16"/>
  <c r="A22" i="16"/>
  <c r="A23" i="16"/>
  <c r="A24" i="16"/>
  <c r="A25" i="16"/>
  <c r="A26" i="16"/>
  <c r="A27" i="16"/>
  <c r="A29" i="16"/>
  <c r="A30" i="16"/>
  <c r="A31" i="16"/>
  <c r="A32" i="16"/>
  <c r="A33" i="16"/>
  <c r="A34" i="16"/>
  <c r="A35" i="16"/>
  <c r="A36" i="16"/>
  <c r="A37" i="16"/>
  <c r="A38" i="16"/>
  <c r="A39" i="16"/>
  <c r="A41" i="16"/>
  <c r="A42" i="16"/>
  <c r="A43" i="16"/>
  <c r="A44" i="16"/>
  <c r="A45" i="16"/>
  <c r="A46" i="16"/>
  <c r="A47" i="16"/>
  <c r="A48" i="16"/>
  <c r="A49" i="16"/>
  <c r="A50" i="16"/>
  <c r="A51" i="16"/>
  <c r="A53" i="16"/>
  <c r="A54" i="16"/>
  <c r="A55" i="16"/>
  <c r="A56" i="16"/>
  <c r="A57" i="16"/>
  <c r="A58" i="16"/>
  <c r="A59" i="16"/>
  <c r="A60" i="16"/>
  <c r="A61" i="16"/>
  <c r="A62" i="16"/>
  <c r="A63" i="16"/>
  <c r="A65" i="16"/>
  <c r="A66" i="16"/>
  <c r="A67" i="16"/>
  <c r="A68" i="16"/>
  <c r="A69" i="16"/>
  <c r="A70" i="16"/>
  <c r="A71" i="16"/>
  <c r="A72" i="16"/>
  <c r="A73" i="16"/>
  <c r="A74" i="16"/>
  <c r="A75" i="16"/>
  <c r="A77" i="16"/>
  <c r="A78" i="16"/>
  <c r="A79" i="16"/>
  <c r="A80" i="16"/>
  <c r="A81" i="16"/>
  <c r="A8" i="16"/>
  <c r="F5" i="13"/>
  <c r="G5" i="13" s="1"/>
  <c r="H5" i="13" s="1"/>
  <c r="I5" i="13" s="1"/>
  <c r="J5" i="13" s="1"/>
  <c r="K5" i="13" s="1"/>
  <c r="L5" i="13" s="1"/>
  <c r="M5" i="13" s="1"/>
  <c r="N5" i="13" s="1"/>
  <c r="O5" i="13" s="1"/>
  <c r="P5" i="13" s="1"/>
  <c r="Q5" i="13" s="1"/>
  <c r="R5" i="13" s="1"/>
  <c r="S5" i="13" s="1"/>
  <c r="T5" i="13" s="1"/>
  <c r="U5" i="13" s="1"/>
  <c r="V5" i="13" s="1"/>
  <c r="W5" i="13" s="1"/>
  <c r="X5" i="13" s="1"/>
  <c r="Y5" i="13" s="1"/>
  <c r="Z5" i="13" s="1"/>
  <c r="AA5" i="13" s="1"/>
  <c r="AB5" i="13" s="1"/>
  <c r="AC5" i="13" s="1"/>
  <c r="AD5" i="13" s="1"/>
  <c r="AE5" i="13" s="1"/>
  <c r="AF5" i="13" s="1"/>
  <c r="AG5" i="13" s="1"/>
  <c r="AH5" i="13" s="1"/>
  <c r="AI5" i="13" s="1"/>
  <c r="AJ5" i="13" s="1"/>
  <c r="AK5" i="13" s="1"/>
  <c r="AL5" i="13" s="1"/>
  <c r="AM5" i="13" s="1"/>
  <c r="AN5" i="13" s="1"/>
  <c r="AO5" i="13" s="1"/>
  <c r="AP5" i="13" s="1"/>
  <c r="AQ5" i="13" s="1"/>
  <c r="AR5" i="13" s="1"/>
  <c r="AS5" i="13" s="1"/>
  <c r="AT5" i="13" s="1"/>
  <c r="AU5" i="13" s="1"/>
  <c r="AV5" i="13" s="1"/>
  <c r="AW5" i="13" s="1"/>
  <c r="AX5" i="13" s="1"/>
  <c r="AY5" i="13" s="1"/>
  <c r="AZ5" i="13" s="1"/>
  <c r="BA5" i="13" s="1"/>
  <c r="BB5" i="13" s="1"/>
  <c r="BC5" i="13" s="1"/>
  <c r="BD5" i="13" s="1"/>
  <c r="BE5" i="13" s="1"/>
  <c r="BF5" i="13" s="1"/>
  <c r="BG5" i="13" s="1"/>
  <c r="BH5" i="13" s="1"/>
  <c r="BI5" i="13" s="1"/>
  <c r="BJ5" i="13" s="1"/>
  <c r="BK5" i="13" s="1"/>
  <c r="BL5" i="13" s="1"/>
  <c r="BM5" i="13" s="1"/>
  <c r="BN5" i="13" s="1"/>
  <c r="BO5" i="13" s="1"/>
  <c r="BP5" i="13" s="1"/>
  <c r="BQ5" i="13" s="1"/>
  <c r="BR5" i="13" s="1"/>
  <c r="BS5" i="13" s="1"/>
  <c r="BT5" i="13" s="1"/>
  <c r="BU5" i="13" s="1"/>
  <c r="BV5" i="13" s="1"/>
  <c r="BW5" i="13" s="1"/>
  <c r="BX5" i="13" s="1"/>
  <c r="BY5" i="13" s="1"/>
  <c r="BZ5" i="13" s="1"/>
  <c r="CA5" i="13" s="1"/>
  <c r="CB5" i="13" s="1"/>
  <c r="CC5" i="13" s="1"/>
  <c r="CD5" i="13" s="1"/>
  <c r="CE5" i="13" s="1"/>
  <c r="CF5" i="13" s="1"/>
  <c r="C6" i="15"/>
  <c r="D6" i="15"/>
  <c r="E6" i="15"/>
  <c r="F6" i="15"/>
  <c r="G6" i="15"/>
  <c r="H6" i="15"/>
  <c r="I6" i="15"/>
  <c r="J6" i="15"/>
  <c r="K6" i="15"/>
  <c r="L6" i="15"/>
  <c r="M6" i="15"/>
  <c r="N6" i="15"/>
  <c r="O6" i="15"/>
  <c r="P6" i="15"/>
  <c r="Q6" i="15"/>
  <c r="R6" i="15"/>
  <c r="S6" i="15"/>
  <c r="T6" i="15"/>
  <c r="U6" i="15"/>
  <c r="V6" i="15"/>
  <c r="W6" i="15"/>
  <c r="X6" i="15"/>
  <c r="Y6" i="15"/>
  <c r="Z6" i="15"/>
  <c r="AA6" i="15"/>
  <c r="AB6" i="15"/>
  <c r="AC6" i="15"/>
  <c r="AD6" i="15"/>
  <c r="AE6" i="15"/>
  <c r="AF6" i="15"/>
  <c r="AG6" i="15"/>
  <c r="AH6" i="15"/>
  <c r="AI6" i="15"/>
  <c r="AJ6" i="15"/>
  <c r="AK6" i="15"/>
  <c r="C7" i="15"/>
  <c r="D7" i="15"/>
  <c r="E7" i="15"/>
  <c r="F7" i="15"/>
  <c r="G7" i="15"/>
  <c r="H7" i="15"/>
  <c r="I7" i="15"/>
  <c r="J7" i="15"/>
  <c r="K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AB7" i="15"/>
  <c r="AC7" i="15"/>
  <c r="AD7" i="15"/>
  <c r="AE7" i="15"/>
  <c r="AF7" i="15"/>
  <c r="AG7" i="15"/>
  <c r="AH7" i="15"/>
  <c r="AI7" i="15"/>
  <c r="AJ7" i="15"/>
  <c r="AK7" i="15"/>
  <c r="B7" i="15"/>
  <c r="B6" i="15"/>
  <c r="AI7" i="14"/>
  <c r="AJ7" i="14"/>
  <c r="AK7" i="14"/>
  <c r="Y7" i="14"/>
  <c r="Z7" i="14"/>
  <c r="AA7" i="14"/>
  <c r="AB7" i="14"/>
  <c r="AC7" i="14"/>
  <c r="AD7" i="14"/>
  <c r="AE7" i="14"/>
  <c r="AF7" i="14"/>
  <c r="AG7" i="14"/>
  <c r="AH7" i="14"/>
  <c r="C7" i="14"/>
  <c r="D7" i="14"/>
  <c r="E7" i="14"/>
  <c r="F7" i="14"/>
  <c r="G7" i="14"/>
  <c r="H7" i="14"/>
  <c r="I7" i="14"/>
  <c r="J7" i="14"/>
  <c r="K7" i="14"/>
  <c r="L7" i="14"/>
  <c r="M7" i="14"/>
  <c r="N7" i="14"/>
  <c r="O7" i="14"/>
  <c r="P7" i="14"/>
  <c r="Q7" i="14"/>
  <c r="R7" i="14"/>
  <c r="S7" i="14"/>
  <c r="T7" i="14"/>
  <c r="U7" i="14"/>
  <c r="V7" i="14"/>
  <c r="W7" i="14"/>
  <c r="X7" i="14"/>
  <c r="B7" i="14"/>
  <c r="BZ267" i="13"/>
  <c r="BY267" i="13"/>
  <c r="BX267" i="13"/>
  <c r="BW267" i="13"/>
  <c r="BV267" i="13"/>
  <c r="BU267" i="13"/>
  <c r="BT267" i="13"/>
  <c r="BS267" i="13"/>
  <c r="BR267" i="13"/>
  <c r="BQ267" i="13"/>
  <c r="BP267" i="13"/>
  <c r="BO267" i="13"/>
  <c r="BN267" i="13"/>
  <c r="BM267" i="13"/>
  <c r="BL267" i="13"/>
  <c r="BK267" i="13"/>
  <c r="BJ267" i="13"/>
  <c r="BI267" i="13"/>
  <c r="BH267" i="13"/>
  <c r="BG267" i="13"/>
  <c r="BF267" i="13"/>
  <c r="BE267" i="13"/>
  <c r="BD267" i="13"/>
  <c r="BC267" i="13"/>
  <c r="BB267" i="13"/>
  <c r="BA267" i="13"/>
  <c r="AZ267" i="13"/>
  <c r="AY267" i="13"/>
  <c r="AX267" i="13"/>
  <c r="AW267" i="13"/>
  <c r="AV267" i="13"/>
  <c r="AU267" i="13"/>
  <c r="AT267" i="13"/>
  <c r="AS267" i="13"/>
  <c r="AR267" i="13"/>
  <c r="AQ267" i="13"/>
  <c r="AP267" i="13"/>
  <c r="AO267" i="13"/>
  <c r="AN267" i="13"/>
  <c r="AM267" i="13"/>
  <c r="AL267" i="13"/>
  <c r="AK267" i="13"/>
  <c r="AJ267" i="13"/>
  <c r="AI267" i="13"/>
  <c r="AH267" i="13"/>
  <c r="AG267" i="13"/>
  <c r="AF267" i="13"/>
  <c r="AE267" i="13"/>
  <c r="AD267" i="13"/>
  <c r="AC267" i="13"/>
  <c r="AB267" i="13"/>
  <c r="AA267" i="13"/>
  <c r="Z267" i="13"/>
  <c r="Y267" i="13"/>
  <c r="X267" i="13"/>
  <c r="W267" i="13"/>
  <c r="V267" i="13"/>
  <c r="U267" i="13"/>
  <c r="T267" i="13"/>
  <c r="S267" i="13"/>
  <c r="R267" i="13"/>
  <c r="Q267" i="13"/>
  <c r="P267" i="13"/>
  <c r="O267" i="13"/>
  <c r="N267" i="13"/>
  <c r="M267" i="13"/>
  <c r="L267" i="13"/>
  <c r="K267" i="13"/>
  <c r="J267" i="13"/>
  <c r="I267" i="13"/>
  <c r="H267" i="13"/>
  <c r="G267" i="13"/>
  <c r="F267" i="13"/>
  <c r="E267" i="13"/>
  <c r="B267" i="13"/>
  <c r="A267" i="13"/>
  <c r="BZ266" i="13"/>
  <c r="BY266" i="13"/>
  <c r="BX266" i="13"/>
  <c r="BW266" i="13"/>
  <c r="BV266" i="13"/>
  <c r="BU266" i="13"/>
  <c r="BT266" i="13"/>
  <c r="BS266" i="13"/>
  <c r="BR266" i="13"/>
  <c r="BQ266" i="13"/>
  <c r="BP266" i="13"/>
  <c r="BO266" i="13"/>
  <c r="BN266" i="13"/>
  <c r="BM266" i="13"/>
  <c r="BL266" i="13"/>
  <c r="BK266" i="13"/>
  <c r="BJ266" i="13"/>
  <c r="BI266" i="13"/>
  <c r="BH266" i="13"/>
  <c r="BG266" i="13"/>
  <c r="BF266" i="13"/>
  <c r="BE266" i="13"/>
  <c r="BD266" i="13"/>
  <c r="BC266" i="13"/>
  <c r="BB266" i="13"/>
  <c r="BA266" i="13"/>
  <c r="AZ266" i="13"/>
  <c r="AY266" i="13"/>
  <c r="AX266" i="13"/>
  <c r="AW266" i="13"/>
  <c r="AV266" i="13"/>
  <c r="AU266" i="13"/>
  <c r="AT266" i="13"/>
  <c r="AS266" i="13"/>
  <c r="AR266" i="13"/>
  <c r="AQ266" i="13"/>
  <c r="AP266" i="13"/>
  <c r="AO266" i="13"/>
  <c r="AN266" i="13"/>
  <c r="AM266" i="13"/>
  <c r="AL266" i="13"/>
  <c r="AK266" i="13"/>
  <c r="AJ266" i="13"/>
  <c r="AI266" i="13"/>
  <c r="AH266" i="13"/>
  <c r="AG266" i="13"/>
  <c r="AF266" i="13"/>
  <c r="AE266" i="13"/>
  <c r="AD266" i="13"/>
  <c r="AC266" i="13"/>
  <c r="AB266" i="13"/>
  <c r="AA266" i="13"/>
  <c r="Z266" i="13"/>
  <c r="Y266" i="13"/>
  <c r="X266" i="13"/>
  <c r="W266" i="13"/>
  <c r="V266" i="13"/>
  <c r="U266" i="13"/>
  <c r="T266" i="13"/>
  <c r="S266" i="13"/>
  <c r="R266" i="13"/>
  <c r="Q266" i="13"/>
  <c r="P266" i="13"/>
  <c r="O266" i="13"/>
  <c r="N266" i="13"/>
  <c r="M266" i="13"/>
  <c r="L266" i="13"/>
  <c r="K266" i="13"/>
  <c r="J266" i="13"/>
  <c r="I266" i="13"/>
  <c r="H266" i="13"/>
  <c r="G266" i="13"/>
  <c r="F266" i="13"/>
  <c r="E266" i="13"/>
  <c r="B266" i="13"/>
  <c r="A266" i="13"/>
  <c r="BZ265" i="13"/>
  <c r="BY265" i="13"/>
  <c r="BX265" i="13"/>
  <c r="BW265" i="13"/>
  <c r="BV265" i="13"/>
  <c r="BU265" i="13"/>
  <c r="BT265" i="13"/>
  <c r="BS265" i="13"/>
  <c r="BR265" i="13"/>
  <c r="BQ265" i="13"/>
  <c r="BP265" i="13"/>
  <c r="BO265" i="13"/>
  <c r="BN265" i="13"/>
  <c r="BM265" i="13"/>
  <c r="BL265" i="13"/>
  <c r="BK265" i="13"/>
  <c r="BJ265" i="13"/>
  <c r="BI265" i="13"/>
  <c r="BH265" i="13"/>
  <c r="BG265" i="13"/>
  <c r="BF265" i="13"/>
  <c r="BE265" i="13"/>
  <c r="BD265" i="13"/>
  <c r="BC265" i="13"/>
  <c r="BB265" i="13"/>
  <c r="BA265" i="13"/>
  <c r="AZ265" i="13"/>
  <c r="AY265" i="13"/>
  <c r="AX265" i="13"/>
  <c r="AW265" i="13"/>
  <c r="AV265" i="13"/>
  <c r="AU265" i="13"/>
  <c r="AT265" i="13"/>
  <c r="AS265" i="13"/>
  <c r="AR265" i="13"/>
  <c r="AQ265" i="13"/>
  <c r="AP265" i="13"/>
  <c r="AO265" i="13"/>
  <c r="AN265" i="13"/>
  <c r="AM265" i="13"/>
  <c r="AL265" i="13"/>
  <c r="AK265" i="13"/>
  <c r="AJ265" i="13"/>
  <c r="AI265" i="13"/>
  <c r="AH265" i="13"/>
  <c r="AG265" i="13"/>
  <c r="AF265" i="13"/>
  <c r="AE265" i="13"/>
  <c r="AD265" i="13"/>
  <c r="AC265" i="13"/>
  <c r="AB265" i="13"/>
  <c r="AA265" i="13"/>
  <c r="Z265" i="13"/>
  <c r="Y265" i="13"/>
  <c r="X265" i="13"/>
  <c r="W265" i="13"/>
  <c r="V265" i="13"/>
  <c r="U265" i="13"/>
  <c r="T265" i="13"/>
  <c r="S265" i="13"/>
  <c r="R265" i="13"/>
  <c r="Q265" i="13"/>
  <c r="P265" i="13"/>
  <c r="O265" i="13"/>
  <c r="N265" i="13"/>
  <c r="M265" i="13"/>
  <c r="L265" i="13"/>
  <c r="K265" i="13"/>
  <c r="J265" i="13"/>
  <c r="I265" i="13"/>
  <c r="H265" i="13"/>
  <c r="G265" i="13"/>
  <c r="F265" i="13"/>
  <c r="E265" i="13"/>
  <c r="B265" i="13"/>
  <c r="A265" i="13"/>
  <c r="BZ264" i="13"/>
  <c r="BY264" i="13"/>
  <c r="BX264" i="13"/>
  <c r="BW264" i="13"/>
  <c r="BV264" i="13"/>
  <c r="BU264" i="13"/>
  <c r="BT264" i="13"/>
  <c r="BS264" i="13"/>
  <c r="BR264" i="13"/>
  <c r="BQ264" i="13"/>
  <c r="BP264" i="13"/>
  <c r="BO264" i="13"/>
  <c r="BN264" i="13"/>
  <c r="BM264" i="13"/>
  <c r="BL264" i="13"/>
  <c r="BK264" i="13"/>
  <c r="BJ264" i="13"/>
  <c r="BI264" i="13"/>
  <c r="BH264" i="13"/>
  <c r="BG264" i="13"/>
  <c r="BF264" i="13"/>
  <c r="BE264" i="13"/>
  <c r="BD264" i="13"/>
  <c r="BC264" i="13"/>
  <c r="BB264" i="13"/>
  <c r="BA264" i="13"/>
  <c r="AZ264" i="13"/>
  <c r="AY264" i="13"/>
  <c r="AX264" i="13"/>
  <c r="AW264" i="13"/>
  <c r="AV264" i="13"/>
  <c r="AU264" i="13"/>
  <c r="AT264" i="13"/>
  <c r="AS264" i="13"/>
  <c r="AR264" i="13"/>
  <c r="AQ264" i="13"/>
  <c r="AP264" i="13"/>
  <c r="AO264" i="13"/>
  <c r="AN264" i="13"/>
  <c r="AM264" i="13"/>
  <c r="AL264" i="13"/>
  <c r="AK264" i="13"/>
  <c r="AJ264" i="13"/>
  <c r="AI264" i="13"/>
  <c r="AH264" i="13"/>
  <c r="AG264" i="13"/>
  <c r="AF264" i="13"/>
  <c r="AE264" i="13"/>
  <c r="AD264" i="13"/>
  <c r="AC264" i="13"/>
  <c r="AB264" i="13"/>
  <c r="AA264" i="13"/>
  <c r="Z264" i="13"/>
  <c r="Y264" i="13"/>
  <c r="X264" i="13"/>
  <c r="W264" i="13"/>
  <c r="V264" i="13"/>
  <c r="U264" i="13"/>
  <c r="T264" i="13"/>
  <c r="S264" i="13"/>
  <c r="R264" i="13"/>
  <c r="Q264" i="13"/>
  <c r="P264" i="13"/>
  <c r="O264" i="13"/>
  <c r="N264" i="13"/>
  <c r="M264" i="13"/>
  <c r="L264" i="13"/>
  <c r="K264" i="13"/>
  <c r="J264" i="13"/>
  <c r="I264" i="13"/>
  <c r="H264" i="13"/>
  <c r="G264" i="13"/>
  <c r="F264" i="13"/>
  <c r="E264" i="13"/>
  <c r="B264" i="13"/>
  <c r="A264" i="13"/>
  <c r="BZ263" i="13"/>
  <c r="BY263" i="13"/>
  <c r="BX263" i="13"/>
  <c r="BW263" i="13"/>
  <c r="BV263" i="13"/>
  <c r="BU263" i="13"/>
  <c r="BT263" i="13"/>
  <c r="BS263" i="13"/>
  <c r="BR263" i="13"/>
  <c r="BQ263" i="13"/>
  <c r="BP263" i="13"/>
  <c r="BO263" i="13"/>
  <c r="BN263" i="13"/>
  <c r="BM263" i="13"/>
  <c r="BL263" i="13"/>
  <c r="BK263" i="13"/>
  <c r="BJ263" i="13"/>
  <c r="BI263" i="13"/>
  <c r="BH263" i="13"/>
  <c r="BG263" i="13"/>
  <c r="BF263" i="13"/>
  <c r="BE263" i="13"/>
  <c r="BD263" i="13"/>
  <c r="BC263" i="13"/>
  <c r="BB263" i="13"/>
  <c r="BA263" i="13"/>
  <c r="AZ263" i="13"/>
  <c r="AY263" i="13"/>
  <c r="AX263" i="13"/>
  <c r="AW263" i="13"/>
  <c r="AV263" i="13"/>
  <c r="AU263" i="13"/>
  <c r="AT263" i="13"/>
  <c r="AS263" i="13"/>
  <c r="AR263" i="13"/>
  <c r="AQ263" i="13"/>
  <c r="AP263" i="13"/>
  <c r="AO263" i="13"/>
  <c r="AN263" i="13"/>
  <c r="AM263" i="13"/>
  <c r="AL263" i="13"/>
  <c r="AK263" i="13"/>
  <c r="AJ263" i="13"/>
  <c r="AI263" i="13"/>
  <c r="AH263" i="13"/>
  <c r="AG263" i="13"/>
  <c r="AF263" i="13"/>
  <c r="AE263" i="13"/>
  <c r="AD263" i="13"/>
  <c r="AC263" i="13"/>
  <c r="AB263" i="13"/>
  <c r="AA263" i="13"/>
  <c r="Z263" i="13"/>
  <c r="Y263" i="13"/>
  <c r="X263" i="13"/>
  <c r="W263" i="13"/>
  <c r="V263" i="13"/>
  <c r="U263" i="13"/>
  <c r="T263" i="13"/>
  <c r="S263" i="13"/>
  <c r="R263" i="13"/>
  <c r="Q263" i="13"/>
  <c r="P263" i="13"/>
  <c r="O263" i="13"/>
  <c r="N263" i="13"/>
  <c r="M263" i="13"/>
  <c r="L263" i="13"/>
  <c r="K263" i="13"/>
  <c r="J263" i="13"/>
  <c r="I263" i="13"/>
  <c r="H263" i="13"/>
  <c r="G263" i="13"/>
  <c r="F263" i="13"/>
  <c r="E263" i="13"/>
  <c r="B263" i="13"/>
  <c r="A263" i="13"/>
  <c r="BZ262" i="13"/>
  <c r="BY262" i="13"/>
  <c r="BX262" i="13"/>
  <c r="BW262" i="13"/>
  <c r="BV262" i="13"/>
  <c r="BU262" i="13"/>
  <c r="BT262" i="13"/>
  <c r="BS262" i="13"/>
  <c r="BR262" i="13"/>
  <c r="BQ262" i="13"/>
  <c r="BP262" i="13"/>
  <c r="BO262" i="13"/>
  <c r="BN262" i="13"/>
  <c r="BM262" i="13"/>
  <c r="BL262" i="13"/>
  <c r="BK262" i="13"/>
  <c r="BJ262" i="13"/>
  <c r="BI262" i="13"/>
  <c r="BH262" i="13"/>
  <c r="BG262" i="13"/>
  <c r="BF262" i="13"/>
  <c r="BE262" i="13"/>
  <c r="BD262" i="13"/>
  <c r="BC262" i="13"/>
  <c r="BB262" i="13"/>
  <c r="BA262" i="13"/>
  <c r="AZ262" i="13"/>
  <c r="AY262" i="13"/>
  <c r="AX262" i="13"/>
  <c r="AW262" i="13"/>
  <c r="AV262" i="13"/>
  <c r="AU262" i="13"/>
  <c r="AT262" i="13"/>
  <c r="AS262" i="13"/>
  <c r="AR262" i="13"/>
  <c r="AQ262" i="13"/>
  <c r="AP262" i="13"/>
  <c r="AO262" i="13"/>
  <c r="AN262" i="13"/>
  <c r="AM262" i="13"/>
  <c r="AL262" i="13"/>
  <c r="AK262" i="13"/>
  <c r="AJ262" i="13"/>
  <c r="AI262" i="13"/>
  <c r="AH262" i="13"/>
  <c r="AG262" i="13"/>
  <c r="AF262" i="13"/>
  <c r="AE262" i="13"/>
  <c r="AD262" i="13"/>
  <c r="AC262" i="13"/>
  <c r="AB262" i="13"/>
  <c r="AA262" i="13"/>
  <c r="Z262" i="13"/>
  <c r="Y262" i="13"/>
  <c r="X262" i="13"/>
  <c r="W262" i="13"/>
  <c r="V262" i="13"/>
  <c r="U262" i="13"/>
  <c r="T262" i="13"/>
  <c r="S262" i="13"/>
  <c r="R262" i="13"/>
  <c r="Q262" i="13"/>
  <c r="P262" i="13"/>
  <c r="O262" i="13"/>
  <c r="N262" i="13"/>
  <c r="M262" i="13"/>
  <c r="L262" i="13"/>
  <c r="K262" i="13"/>
  <c r="J262" i="13"/>
  <c r="I262" i="13"/>
  <c r="H262" i="13"/>
  <c r="G262" i="13"/>
  <c r="F262" i="13"/>
  <c r="E262" i="13"/>
  <c r="B262" i="13"/>
  <c r="A262" i="13"/>
  <c r="BZ261" i="13"/>
  <c r="BY261" i="13"/>
  <c r="BX261" i="13"/>
  <c r="BW261" i="13"/>
  <c r="BV261" i="13"/>
  <c r="BU261" i="13"/>
  <c r="BT261" i="13"/>
  <c r="BS261" i="13"/>
  <c r="BR261" i="13"/>
  <c r="BQ261" i="13"/>
  <c r="BP261" i="13"/>
  <c r="BO261" i="13"/>
  <c r="BN261" i="13"/>
  <c r="BM261" i="13"/>
  <c r="BL261" i="13"/>
  <c r="BK261" i="13"/>
  <c r="BJ261" i="13"/>
  <c r="BI261" i="13"/>
  <c r="BH261" i="13"/>
  <c r="BG261" i="13"/>
  <c r="BF261" i="13"/>
  <c r="BE261" i="13"/>
  <c r="BD261" i="13"/>
  <c r="BC261" i="13"/>
  <c r="BB261" i="13"/>
  <c r="BA261" i="13"/>
  <c r="AZ261" i="13"/>
  <c r="AY261" i="13"/>
  <c r="AX261" i="13"/>
  <c r="AW261" i="13"/>
  <c r="AV261" i="13"/>
  <c r="AU261" i="13"/>
  <c r="AT261" i="13"/>
  <c r="AS261" i="13"/>
  <c r="AR261" i="13"/>
  <c r="AQ261" i="13"/>
  <c r="AP261" i="13"/>
  <c r="AO261" i="13"/>
  <c r="AN261" i="13"/>
  <c r="AM261" i="13"/>
  <c r="AL261" i="13"/>
  <c r="AK261" i="13"/>
  <c r="AJ261" i="13"/>
  <c r="AI261" i="13"/>
  <c r="AH261" i="13"/>
  <c r="AG261" i="13"/>
  <c r="AF261" i="13"/>
  <c r="AE261" i="13"/>
  <c r="AD261" i="13"/>
  <c r="AC261" i="13"/>
  <c r="AB261" i="13"/>
  <c r="AA261" i="13"/>
  <c r="Z261" i="13"/>
  <c r="Y261" i="13"/>
  <c r="X261" i="13"/>
  <c r="W261" i="13"/>
  <c r="V261" i="13"/>
  <c r="U261" i="13"/>
  <c r="T261" i="13"/>
  <c r="S261" i="13"/>
  <c r="R261" i="13"/>
  <c r="Q261" i="13"/>
  <c r="P261" i="13"/>
  <c r="O261" i="13"/>
  <c r="N261" i="13"/>
  <c r="M261" i="13"/>
  <c r="L261" i="13"/>
  <c r="K261" i="13"/>
  <c r="J261" i="13"/>
  <c r="I261" i="13"/>
  <c r="H261" i="13"/>
  <c r="G261" i="13"/>
  <c r="F261" i="13"/>
  <c r="E261" i="13"/>
  <c r="B261" i="13"/>
  <c r="A261" i="13"/>
  <c r="BZ260" i="13"/>
  <c r="BY260" i="13"/>
  <c r="BX260" i="13"/>
  <c r="BW260" i="13"/>
  <c r="BV260" i="13"/>
  <c r="BU260" i="13"/>
  <c r="BT260" i="13"/>
  <c r="BS260" i="13"/>
  <c r="BR260" i="13"/>
  <c r="BQ260" i="13"/>
  <c r="BP260" i="13"/>
  <c r="BO260" i="13"/>
  <c r="BN260" i="13"/>
  <c r="BM260" i="13"/>
  <c r="BL260" i="13"/>
  <c r="BK260" i="13"/>
  <c r="BJ260" i="13"/>
  <c r="BI260" i="13"/>
  <c r="BH260" i="13"/>
  <c r="BG260" i="13"/>
  <c r="BF260" i="13"/>
  <c r="BE260" i="13"/>
  <c r="BD260" i="13"/>
  <c r="BC260" i="13"/>
  <c r="BB260" i="13"/>
  <c r="BA260" i="13"/>
  <c r="AZ260" i="13"/>
  <c r="AY260" i="13"/>
  <c r="AX260" i="13"/>
  <c r="AW260" i="13"/>
  <c r="AV260" i="13"/>
  <c r="AU260" i="13"/>
  <c r="AT260" i="13"/>
  <c r="AS260" i="13"/>
  <c r="AR260" i="13"/>
  <c r="AQ260" i="13"/>
  <c r="AP260" i="13"/>
  <c r="AO260" i="13"/>
  <c r="AN260" i="13"/>
  <c r="AM260" i="13"/>
  <c r="AL260" i="13"/>
  <c r="AK260" i="13"/>
  <c r="AJ260" i="13"/>
  <c r="AI260" i="13"/>
  <c r="AH260" i="13"/>
  <c r="AG260" i="13"/>
  <c r="AF260" i="13"/>
  <c r="AE260" i="13"/>
  <c r="AD260" i="13"/>
  <c r="AC260" i="13"/>
  <c r="AB260" i="13"/>
  <c r="AA260" i="13"/>
  <c r="Z260" i="13"/>
  <c r="Y260" i="13"/>
  <c r="X260" i="13"/>
  <c r="W260" i="13"/>
  <c r="V260" i="13"/>
  <c r="U260" i="13"/>
  <c r="T260" i="13"/>
  <c r="S260" i="13"/>
  <c r="R260" i="13"/>
  <c r="Q260" i="13"/>
  <c r="P260" i="13"/>
  <c r="O260" i="13"/>
  <c r="N260" i="13"/>
  <c r="M260" i="13"/>
  <c r="L260" i="13"/>
  <c r="K260" i="13"/>
  <c r="J260" i="13"/>
  <c r="I260" i="13"/>
  <c r="H260" i="13"/>
  <c r="G260" i="13"/>
  <c r="F260" i="13"/>
  <c r="E260" i="13"/>
  <c r="B260" i="13"/>
  <c r="A260" i="13"/>
  <c r="BZ259" i="13"/>
  <c r="BY259" i="13"/>
  <c r="BX259" i="13"/>
  <c r="BW259" i="13"/>
  <c r="BV259" i="13"/>
  <c r="BU259" i="13"/>
  <c r="BT259" i="13"/>
  <c r="BS259" i="13"/>
  <c r="BR259" i="13"/>
  <c r="BQ259" i="13"/>
  <c r="BP259" i="13"/>
  <c r="BO259" i="13"/>
  <c r="BN259" i="13"/>
  <c r="BM259" i="13"/>
  <c r="BL259" i="13"/>
  <c r="BK259" i="13"/>
  <c r="BJ259" i="13"/>
  <c r="BI259" i="13"/>
  <c r="BH259" i="13"/>
  <c r="BG259" i="13"/>
  <c r="BF259" i="13"/>
  <c r="BE259" i="13"/>
  <c r="BD259" i="13"/>
  <c r="BC259" i="13"/>
  <c r="BB259" i="13"/>
  <c r="BA259" i="13"/>
  <c r="AZ259" i="13"/>
  <c r="AY259" i="13"/>
  <c r="AX259" i="13"/>
  <c r="AW259" i="13"/>
  <c r="AV259" i="13"/>
  <c r="AU259" i="13"/>
  <c r="AT259" i="13"/>
  <c r="AS259" i="13"/>
  <c r="AR259" i="13"/>
  <c r="AQ259" i="13"/>
  <c r="AP259" i="13"/>
  <c r="AO259" i="13"/>
  <c r="AN259" i="13"/>
  <c r="AM259" i="13"/>
  <c r="AL259" i="13"/>
  <c r="AK259" i="13"/>
  <c r="AJ259" i="13"/>
  <c r="AI259" i="13"/>
  <c r="AH259" i="13"/>
  <c r="AG259" i="13"/>
  <c r="AF259" i="13"/>
  <c r="AE259" i="13"/>
  <c r="AD259" i="13"/>
  <c r="AC259" i="13"/>
  <c r="AB259" i="13"/>
  <c r="AA259" i="13"/>
  <c r="Z259" i="13"/>
  <c r="Y259" i="13"/>
  <c r="X259" i="13"/>
  <c r="W259" i="13"/>
  <c r="V259" i="13"/>
  <c r="U259" i="13"/>
  <c r="T259" i="13"/>
  <c r="S259" i="13"/>
  <c r="R259" i="13"/>
  <c r="Q259" i="13"/>
  <c r="P259" i="13"/>
  <c r="O259" i="13"/>
  <c r="N259" i="13"/>
  <c r="M259" i="13"/>
  <c r="L259" i="13"/>
  <c r="K259" i="13"/>
  <c r="J259" i="13"/>
  <c r="I259" i="13"/>
  <c r="H259" i="13"/>
  <c r="G259" i="13"/>
  <c r="F259" i="13"/>
  <c r="E259" i="13"/>
  <c r="B259" i="13"/>
  <c r="A259" i="13"/>
  <c r="BZ258" i="13"/>
  <c r="BY258" i="13"/>
  <c r="BX258" i="13"/>
  <c r="BW258" i="13"/>
  <c r="BV258" i="13"/>
  <c r="BU258" i="13"/>
  <c r="BT258" i="13"/>
  <c r="BS258" i="13"/>
  <c r="BR258" i="13"/>
  <c r="BQ258" i="13"/>
  <c r="BP258" i="13"/>
  <c r="BO258" i="13"/>
  <c r="BN258" i="13"/>
  <c r="BM258" i="13"/>
  <c r="BL258" i="13"/>
  <c r="BK258" i="13"/>
  <c r="BJ258" i="13"/>
  <c r="BI258" i="13"/>
  <c r="BH258" i="13"/>
  <c r="BG258" i="13"/>
  <c r="BF258" i="13"/>
  <c r="BE258" i="13"/>
  <c r="BD258" i="13"/>
  <c r="BC258" i="13"/>
  <c r="BB258" i="13"/>
  <c r="BA258" i="13"/>
  <c r="AZ258" i="13"/>
  <c r="AY258" i="13"/>
  <c r="AX258" i="13"/>
  <c r="AW258" i="13"/>
  <c r="AV258" i="13"/>
  <c r="AU258" i="13"/>
  <c r="AT258" i="13"/>
  <c r="AS258" i="13"/>
  <c r="AR258" i="13"/>
  <c r="AQ258" i="13"/>
  <c r="AP258" i="13"/>
  <c r="AO258" i="13"/>
  <c r="AN258" i="13"/>
  <c r="AM258" i="13"/>
  <c r="AL258" i="13"/>
  <c r="AK258" i="13"/>
  <c r="AJ258" i="13"/>
  <c r="AI258" i="13"/>
  <c r="AH258" i="13"/>
  <c r="AG258" i="13"/>
  <c r="AF258" i="13"/>
  <c r="AE258" i="13"/>
  <c r="AD258" i="13"/>
  <c r="AC258" i="13"/>
  <c r="AB258" i="13"/>
  <c r="AA258" i="13"/>
  <c r="Z258" i="13"/>
  <c r="Y258" i="13"/>
  <c r="X258" i="13"/>
  <c r="W258" i="13"/>
  <c r="V258" i="13"/>
  <c r="U258" i="13"/>
  <c r="T258" i="13"/>
  <c r="S258" i="13"/>
  <c r="R258" i="13"/>
  <c r="Q258" i="13"/>
  <c r="P258" i="13"/>
  <c r="O258" i="13"/>
  <c r="N258" i="13"/>
  <c r="M258" i="13"/>
  <c r="L258" i="13"/>
  <c r="K258" i="13"/>
  <c r="J258" i="13"/>
  <c r="I258" i="13"/>
  <c r="H258" i="13"/>
  <c r="G258" i="13"/>
  <c r="F258" i="13"/>
  <c r="E258" i="13"/>
  <c r="B258" i="13"/>
  <c r="A258" i="13"/>
  <c r="BZ257" i="13"/>
  <c r="BY257" i="13"/>
  <c r="BX257" i="13"/>
  <c r="BW257" i="13"/>
  <c r="BV257" i="13"/>
  <c r="BU257" i="13"/>
  <c r="BT257" i="13"/>
  <c r="BS257" i="13"/>
  <c r="BR257" i="13"/>
  <c r="BQ257" i="13"/>
  <c r="BP257" i="13"/>
  <c r="BO257" i="13"/>
  <c r="BN257" i="13"/>
  <c r="BM257" i="13"/>
  <c r="BL257" i="13"/>
  <c r="BK257" i="13"/>
  <c r="BJ257" i="13"/>
  <c r="BI257" i="13"/>
  <c r="BH257" i="13"/>
  <c r="BG257" i="13"/>
  <c r="BF257" i="13"/>
  <c r="BE257" i="13"/>
  <c r="BD257" i="13"/>
  <c r="BC257" i="13"/>
  <c r="BB257" i="13"/>
  <c r="BA257" i="13"/>
  <c r="AZ257" i="13"/>
  <c r="AY257" i="13"/>
  <c r="AX257" i="13"/>
  <c r="AW257" i="13"/>
  <c r="AV257" i="13"/>
  <c r="AU257" i="13"/>
  <c r="AT257" i="13"/>
  <c r="AS257" i="13"/>
  <c r="AR257" i="13"/>
  <c r="AQ257" i="13"/>
  <c r="AP257" i="13"/>
  <c r="AO257" i="13"/>
  <c r="AN257" i="13"/>
  <c r="AM257" i="13"/>
  <c r="AL257" i="13"/>
  <c r="AK257" i="13"/>
  <c r="AJ257" i="13"/>
  <c r="AI257" i="13"/>
  <c r="AH257" i="13"/>
  <c r="AG257" i="13"/>
  <c r="AF257" i="13"/>
  <c r="AE257" i="13"/>
  <c r="AD257" i="13"/>
  <c r="AC257" i="13"/>
  <c r="AB257" i="13"/>
  <c r="AA257" i="13"/>
  <c r="Z257" i="13"/>
  <c r="Y257" i="13"/>
  <c r="X257" i="13"/>
  <c r="W257" i="13"/>
  <c r="V257" i="13"/>
  <c r="U257" i="13"/>
  <c r="T257" i="13"/>
  <c r="S257" i="13"/>
  <c r="R257" i="13"/>
  <c r="Q257" i="13"/>
  <c r="P257" i="13"/>
  <c r="O257" i="13"/>
  <c r="N257" i="13"/>
  <c r="M257" i="13"/>
  <c r="L257" i="13"/>
  <c r="K257" i="13"/>
  <c r="J257" i="13"/>
  <c r="I257" i="13"/>
  <c r="H257" i="13"/>
  <c r="G257" i="13"/>
  <c r="F257" i="13"/>
  <c r="E257" i="13"/>
  <c r="B257" i="13"/>
  <c r="A257" i="13"/>
  <c r="BZ256" i="13"/>
  <c r="BY256" i="13"/>
  <c r="BX256" i="13"/>
  <c r="BW256" i="13"/>
  <c r="BV256" i="13"/>
  <c r="BU256" i="13"/>
  <c r="BT256" i="13"/>
  <c r="BS256" i="13"/>
  <c r="BR256" i="13"/>
  <c r="BQ256" i="13"/>
  <c r="BP256" i="13"/>
  <c r="BO256" i="13"/>
  <c r="BN256" i="13"/>
  <c r="BM256" i="13"/>
  <c r="BL256" i="13"/>
  <c r="BK256" i="13"/>
  <c r="BJ256" i="13"/>
  <c r="BI256" i="13"/>
  <c r="BH256" i="13"/>
  <c r="BG256" i="13"/>
  <c r="BF256" i="13"/>
  <c r="BE256" i="13"/>
  <c r="BD256" i="13"/>
  <c r="BC256" i="13"/>
  <c r="BB256" i="13"/>
  <c r="BA256" i="13"/>
  <c r="AZ256" i="13"/>
  <c r="AY256" i="13"/>
  <c r="AX256" i="13"/>
  <c r="AW256" i="13"/>
  <c r="AV256" i="13"/>
  <c r="AU256" i="13"/>
  <c r="AT256" i="13"/>
  <c r="AS256" i="13"/>
  <c r="AR256" i="13"/>
  <c r="AQ256" i="13"/>
  <c r="AP256" i="13"/>
  <c r="AO256" i="13"/>
  <c r="AN256" i="13"/>
  <c r="AM256" i="13"/>
  <c r="AL256" i="13"/>
  <c r="AK256" i="13"/>
  <c r="AJ256" i="13"/>
  <c r="AI256" i="13"/>
  <c r="AH256" i="13"/>
  <c r="AG256" i="13"/>
  <c r="AF256" i="13"/>
  <c r="AE256" i="13"/>
  <c r="AD256" i="13"/>
  <c r="AC256" i="13"/>
  <c r="AB256" i="13"/>
  <c r="AA256" i="13"/>
  <c r="Z256" i="13"/>
  <c r="Y256" i="13"/>
  <c r="X256" i="13"/>
  <c r="W256" i="13"/>
  <c r="V256" i="13"/>
  <c r="U256" i="13"/>
  <c r="T256" i="13"/>
  <c r="S256" i="13"/>
  <c r="R256" i="13"/>
  <c r="Q256" i="13"/>
  <c r="P256" i="13"/>
  <c r="O256" i="13"/>
  <c r="N256" i="13"/>
  <c r="M256" i="13"/>
  <c r="L256" i="13"/>
  <c r="K256" i="13"/>
  <c r="J256" i="13"/>
  <c r="I256" i="13"/>
  <c r="H256" i="13"/>
  <c r="G256" i="13"/>
  <c r="F256" i="13"/>
  <c r="E256" i="13"/>
  <c r="B256" i="13"/>
  <c r="A256" i="13"/>
  <c r="BZ255" i="13"/>
  <c r="BY255" i="13"/>
  <c r="BX255" i="13"/>
  <c r="BW255" i="13"/>
  <c r="BV255" i="13"/>
  <c r="BU255" i="13"/>
  <c r="BT255" i="13"/>
  <c r="BS255" i="13"/>
  <c r="BR255" i="13"/>
  <c r="BQ255" i="13"/>
  <c r="BP255" i="13"/>
  <c r="BO255" i="13"/>
  <c r="BN255" i="13"/>
  <c r="BM255" i="13"/>
  <c r="BL255" i="13"/>
  <c r="BK255" i="13"/>
  <c r="BJ255" i="13"/>
  <c r="BI255" i="13"/>
  <c r="BH255" i="13"/>
  <c r="BG255" i="13"/>
  <c r="BF255" i="13"/>
  <c r="BE255" i="13"/>
  <c r="BD255" i="13"/>
  <c r="BC255" i="13"/>
  <c r="BB255" i="13"/>
  <c r="BA255" i="13"/>
  <c r="AZ255" i="13"/>
  <c r="AY255" i="13"/>
  <c r="AX255" i="13"/>
  <c r="AW255" i="13"/>
  <c r="AV255" i="13"/>
  <c r="AU255" i="13"/>
  <c r="AT255" i="13"/>
  <c r="AS255" i="13"/>
  <c r="AR255" i="13"/>
  <c r="AQ255" i="13"/>
  <c r="AP255" i="13"/>
  <c r="AO255" i="13"/>
  <c r="AN255" i="13"/>
  <c r="AM255" i="13"/>
  <c r="AL255" i="13"/>
  <c r="AK255" i="13"/>
  <c r="AJ255" i="13"/>
  <c r="AI255" i="13"/>
  <c r="AH255" i="13"/>
  <c r="AG255" i="13"/>
  <c r="AF255" i="13"/>
  <c r="AE255" i="13"/>
  <c r="AD255" i="13"/>
  <c r="AC255" i="13"/>
  <c r="AB255" i="13"/>
  <c r="AA255" i="13"/>
  <c r="Z255" i="13"/>
  <c r="Y255" i="13"/>
  <c r="X255" i="13"/>
  <c r="W255" i="13"/>
  <c r="V255" i="13"/>
  <c r="U255" i="13"/>
  <c r="T255" i="13"/>
  <c r="S255" i="13"/>
  <c r="R255" i="13"/>
  <c r="Q255" i="13"/>
  <c r="P255" i="13"/>
  <c r="O255" i="13"/>
  <c r="N255" i="13"/>
  <c r="M255" i="13"/>
  <c r="L255" i="13"/>
  <c r="K255" i="13"/>
  <c r="J255" i="13"/>
  <c r="I255" i="13"/>
  <c r="H255" i="13"/>
  <c r="G255" i="13"/>
  <c r="F255" i="13"/>
  <c r="E255" i="13"/>
  <c r="B255" i="13"/>
  <c r="A255" i="13"/>
  <c r="BZ254" i="13"/>
  <c r="BY254" i="13"/>
  <c r="BX254" i="13"/>
  <c r="BW254" i="13"/>
  <c r="BV254" i="13"/>
  <c r="BU254" i="13"/>
  <c r="BT254" i="13"/>
  <c r="BS254" i="13"/>
  <c r="BR254" i="13"/>
  <c r="BQ254" i="13"/>
  <c r="BP254" i="13"/>
  <c r="BO254" i="13"/>
  <c r="BN254" i="13"/>
  <c r="BM254" i="13"/>
  <c r="BL254" i="13"/>
  <c r="BK254" i="13"/>
  <c r="BJ254" i="13"/>
  <c r="BI254" i="13"/>
  <c r="BH254" i="13"/>
  <c r="BG254" i="13"/>
  <c r="BF254" i="13"/>
  <c r="BE254" i="13"/>
  <c r="BD254" i="13"/>
  <c r="BC254" i="13"/>
  <c r="BB254" i="13"/>
  <c r="BA254" i="13"/>
  <c r="AZ254" i="13"/>
  <c r="AY254" i="13"/>
  <c r="AX254" i="13"/>
  <c r="AW254" i="13"/>
  <c r="AV254" i="13"/>
  <c r="AU254" i="13"/>
  <c r="AT254" i="13"/>
  <c r="AS254" i="13"/>
  <c r="AR254" i="13"/>
  <c r="AQ254" i="13"/>
  <c r="AP254" i="13"/>
  <c r="AO254" i="13"/>
  <c r="AN254" i="13"/>
  <c r="AM254" i="13"/>
  <c r="AL254" i="13"/>
  <c r="AK254" i="13"/>
  <c r="AJ254" i="13"/>
  <c r="AI254" i="13"/>
  <c r="AH254" i="13"/>
  <c r="AG254" i="13"/>
  <c r="AF254" i="13"/>
  <c r="AE254" i="13"/>
  <c r="AD254" i="13"/>
  <c r="AC254" i="13"/>
  <c r="AB254" i="13"/>
  <c r="AA254" i="13"/>
  <c r="Z254" i="13"/>
  <c r="Y254" i="13"/>
  <c r="X254" i="13"/>
  <c r="W254" i="13"/>
  <c r="V254" i="13"/>
  <c r="U254" i="13"/>
  <c r="T254" i="13"/>
  <c r="S254" i="13"/>
  <c r="R254" i="13"/>
  <c r="Q254" i="13"/>
  <c r="P254" i="13"/>
  <c r="O254" i="13"/>
  <c r="N254" i="13"/>
  <c r="M254" i="13"/>
  <c r="L254" i="13"/>
  <c r="K254" i="13"/>
  <c r="J254" i="13"/>
  <c r="I254" i="13"/>
  <c r="H254" i="13"/>
  <c r="G254" i="13"/>
  <c r="F254" i="13"/>
  <c r="E254" i="13"/>
  <c r="B254" i="13"/>
  <c r="A254" i="13"/>
  <c r="BZ253" i="13"/>
  <c r="BY253" i="13"/>
  <c r="BX253" i="13"/>
  <c r="BW253" i="13"/>
  <c r="BV253" i="13"/>
  <c r="BU253" i="13"/>
  <c r="BT253" i="13"/>
  <c r="BS253" i="13"/>
  <c r="BR253" i="13"/>
  <c r="BQ253" i="13"/>
  <c r="BP253" i="13"/>
  <c r="BO253" i="13"/>
  <c r="BN253" i="13"/>
  <c r="BM253" i="13"/>
  <c r="BL253" i="13"/>
  <c r="BK253" i="13"/>
  <c r="BJ253" i="13"/>
  <c r="BI253" i="13"/>
  <c r="BH253" i="13"/>
  <c r="BG253" i="13"/>
  <c r="BF253" i="13"/>
  <c r="BE253" i="13"/>
  <c r="BD253" i="13"/>
  <c r="BC253" i="13"/>
  <c r="BB253" i="13"/>
  <c r="BA253" i="13"/>
  <c r="AZ253" i="13"/>
  <c r="AY253" i="13"/>
  <c r="AX253" i="13"/>
  <c r="AW253" i="13"/>
  <c r="AV253" i="13"/>
  <c r="AU253" i="13"/>
  <c r="AT253" i="13"/>
  <c r="AS253" i="13"/>
  <c r="AR253" i="13"/>
  <c r="AQ253" i="13"/>
  <c r="AP253" i="13"/>
  <c r="AO253" i="13"/>
  <c r="AN253" i="13"/>
  <c r="AM253" i="13"/>
  <c r="AL253" i="13"/>
  <c r="AK253" i="13"/>
  <c r="AJ253" i="13"/>
  <c r="AI253" i="13"/>
  <c r="AH253" i="13"/>
  <c r="AG253" i="13"/>
  <c r="AF253" i="13"/>
  <c r="AE253" i="13"/>
  <c r="AD253" i="13"/>
  <c r="AC253" i="13"/>
  <c r="AB253" i="13"/>
  <c r="AA253" i="13"/>
  <c r="Z253" i="13"/>
  <c r="Y253" i="13"/>
  <c r="X253" i="13"/>
  <c r="W253" i="13"/>
  <c r="V253" i="13"/>
  <c r="U253" i="13"/>
  <c r="T253" i="13"/>
  <c r="S253" i="13"/>
  <c r="R253" i="13"/>
  <c r="Q253" i="13"/>
  <c r="P253" i="13"/>
  <c r="O253" i="13"/>
  <c r="N253" i="13"/>
  <c r="M253" i="13"/>
  <c r="L253" i="13"/>
  <c r="K253" i="13"/>
  <c r="J253" i="13"/>
  <c r="I253" i="13"/>
  <c r="H253" i="13"/>
  <c r="G253" i="13"/>
  <c r="F253" i="13"/>
  <c r="E253" i="13"/>
  <c r="B253" i="13"/>
  <c r="A253" i="13"/>
  <c r="BZ252" i="13"/>
  <c r="BY252" i="13"/>
  <c r="BX252" i="13"/>
  <c r="BW252" i="13"/>
  <c r="BV252" i="13"/>
  <c r="BU252" i="13"/>
  <c r="BT252" i="13"/>
  <c r="BS252" i="13"/>
  <c r="BR252" i="13"/>
  <c r="BQ252" i="13"/>
  <c r="BP252" i="13"/>
  <c r="BO252" i="13"/>
  <c r="BN252" i="13"/>
  <c r="BM252" i="13"/>
  <c r="BL252" i="13"/>
  <c r="BK252" i="13"/>
  <c r="BJ252" i="13"/>
  <c r="BI252" i="13"/>
  <c r="BH252" i="13"/>
  <c r="BG252" i="13"/>
  <c r="BF252" i="13"/>
  <c r="BE252" i="13"/>
  <c r="BD252" i="13"/>
  <c r="BC252" i="13"/>
  <c r="BB252" i="13"/>
  <c r="BA252" i="13"/>
  <c r="AZ252" i="13"/>
  <c r="AY252" i="13"/>
  <c r="AX252" i="13"/>
  <c r="AW252" i="13"/>
  <c r="AV252" i="13"/>
  <c r="AU252" i="13"/>
  <c r="AT252" i="13"/>
  <c r="AS252" i="13"/>
  <c r="AR252" i="13"/>
  <c r="AQ252" i="13"/>
  <c r="AP252" i="13"/>
  <c r="AO252" i="13"/>
  <c r="AN252" i="13"/>
  <c r="AM252" i="13"/>
  <c r="AL252" i="13"/>
  <c r="AK252" i="13"/>
  <c r="AJ252" i="13"/>
  <c r="AI252" i="13"/>
  <c r="AH252" i="13"/>
  <c r="AG252" i="13"/>
  <c r="AF252" i="13"/>
  <c r="AE252" i="13"/>
  <c r="AD252" i="13"/>
  <c r="AC252" i="13"/>
  <c r="AB252" i="13"/>
  <c r="AA252" i="13"/>
  <c r="Z252" i="13"/>
  <c r="Y252" i="13"/>
  <c r="X252" i="13"/>
  <c r="W252" i="13"/>
  <c r="V252" i="13"/>
  <c r="U252" i="13"/>
  <c r="T252" i="13"/>
  <c r="S252" i="13"/>
  <c r="R252" i="13"/>
  <c r="Q252" i="13"/>
  <c r="P252" i="13"/>
  <c r="O252" i="13"/>
  <c r="N252" i="13"/>
  <c r="M252" i="13"/>
  <c r="L252" i="13"/>
  <c r="K252" i="13"/>
  <c r="J252" i="13"/>
  <c r="I252" i="13"/>
  <c r="H252" i="13"/>
  <c r="G252" i="13"/>
  <c r="F252" i="13"/>
  <c r="E252" i="13"/>
  <c r="B252" i="13"/>
  <c r="A252" i="13"/>
  <c r="BZ251" i="13"/>
  <c r="BY251" i="13"/>
  <c r="BX251" i="13"/>
  <c r="BW251" i="13"/>
  <c r="BV251" i="13"/>
  <c r="BU251" i="13"/>
  <c r="BT251" i="13"/>
  <c r="BS251" i="13"/>
  <c r="BR251" i="13"/>
  <c r="BQ251" i="13"/>
  <c r="BP251" i="13"/>
  <c r="BO251" i="13"/>
  <c r="BN251" i="13"/>
  <c r="BM251" i="13"/>
  <c r="BL251" i="13"/>
  <c r="BK251" i="13"/>
  <c r="BJ251" i="13"/>
  <c r="BI251" i="13"/>
  <c r="BH251" i="13"/>
  <c r="BG251" i="13"/>
  <c r="BF251" i="13"/>
  <c r="BE251" i="13"/>
  <c r="BD251" i="13"/>
  <c r="BC251" i="13"/>
  <c r="BB251" i="13"/>
  <c r="BA251" i="13"/>
  <c r="AZ251" i="13"/>
  <c r="AY251" i="13"/>
  <c r="AX251" i="13"/>
  <c r="AW251" i="13"/>
  <c r="AV251" i="13"/>
  <c r="AU251" i="13"/>
  <c r="AT251" i="13"/>
  <c r="AS251" i="13"/>
  <c r="AR251" i="13"/>
  <c r="AQ251" i="13"/>
  <c r="AP251" i="13"/>
  <c r="AO251" i="13"/>
  <c r="AN251" i="13"/>
  <c r="AM251" i="13"/>
  <c r="AL251" i="13"/>
  <c r="AK251" i="13"/>
  <c r="AJ251" i="13"/>
  <c r="AI251" i="13"/>
  <c r="AH251" i="13"/>
  <c r="AG251" i="13"/>
  <c r="AF251" i="13"/>
  <c r="AE251" i="13"/>
  <c r="AD251" i="13"/>
  <c r="AC251" i="13"/>
  <c r="AB251" i="13"/>
  <c r="AA251" i="13"/>
  <c r="Z251" i="13"/>
  <c r="Y251" i="13"/>
  <c r="X251" i="13"/>
  <c r="W251" i="13"/>
  <c r="V251" i="13"/>
  <c r="U251" i="13"/>
  <c r="T251" i="13"/>
  <c r="S251" i="13"/>
  <c r="R251" i="13"/>
  <c r="Q251" i="13"/>
  <c r="P251" i="13"/>
  <c r="O251" i="13"/>
  <c r="N251" i="13"/>
  <c r="M251" i="13"/>
  <c r="L251" i="13"/>
  <c r="K251" i="13"/>
  <c r="J251" i="13"/>
  <c r="I251" i="13"/>
  <c r="H251" i="13"/>
  <c r="G251" i="13"/>
  <c r="F251" i="13"/>
  <c r="E251" i="13"/>
  <c r="B251" i="13"/>
  <c r="A251" i="13"/>
  <c r="BZ250" i="13"/>
  <c r="BY250" i="13"/>
  <c r="BX250" i="13"/>
  <c r="BW250" i="13"/>
  <c r="BV250" i="13"/>
  <c r="BU250" i="13"/>
  <c r="BT250" i="13"/>
  <c r="BS250" i="13"/>
  <c r="BR250" i="13"/>
  <c r="BQ250" i="13"/>
  <c r="BP250" i="13"/>
  <c r="BO250" i="13"/>
  <c r="BN250" i="13"/>
  <c r="BM250" i="13"/>
  <c r="BL250" i="13"/>
  <c r="BK250" i="13"/>
  <c r="BJ250" i="13"/>
  <c r="BI250" i="13"/>
  <c r="BH250" i="13"/>
  <c r="BG250" i="13"/>
  <c r="BF250" i="13"/>
  <c r="BE250" i="13"/>
  <c r="BD250" i="13"/>
  <c r="BC250" i="13"/>
  <c r="BB250" i="13"/>
  <c r="BA250" i="13"/>
  <c r="AZ250" i="13"/>
  <c r="AY250" i="13"/>
  <c r="AX250" i="13"/>
  <c r="AW250" i="13"/>
  <c r="AV250" i="13"/>
  <c r="AU250" i="13"/>
  <c r="AT250" i="13"/>
  <c r="AS250" i="13"/>
  <c r="AR250" i="13"/>
  <c r="AQ250" i="13"/>
  <c r="AP250" i="13"/>
  <c r="AO250" i="13"/>
  <c r="AN250" i="13"/>
  <c r="AM250" i="13"/>
  <c r="AL250" i="13"/>
  <c r="AK250" i="13"/>
  <c r="AJ250" i="13"/>
  <c r="AI250" i="13"/>
  <c r="AH250" i="13"/>
  <c r="AG250" i="13"/>
  <c r="AF250" i="13"/>
  <c r="AE250" i="13"/>
  <c r="AD250" i="13"/>
  <c r="AC250" i="13"/>
  <c r="AB250" i="13"/>
  <c r="AA250" i="13"/>
  <c r="Z250" i="13"/>
  <c r="Y250" i="13"/>
  <c r="X250" i="13"/>
  <c r="W250" i="13"/>
  <c r="V250" i="13"/>
  <c r="U250" i="13"/>
  <c r="T250" i="13"/>
  <c r="S250" i="13"/>
  <c r="R250" i="13"/>
  <c r="Q250" i="13"/>
  <c r="P250" i="13"/>
  <c r="O250" i="13"/>
  <c r="N250" i="13"/>
  <c r="M250" i="13"/>
  <c r="L250" i="13"/>
  <c r="K250" i="13"/>
  <c r="J250" i="13"/>
  <c r="I250" i="13"/>
  <c r="H250" i="13"/>
  <c r="G250" i="13"/>
  <c r="F250" i="13"/>
  <c r="E250" i="13"/>
  <c r="B250" i="13"/>
  <c r="A250" i="13"/>
  <c r="BZ249" i="13"/>
  <c r="BY249" i="13"/>
  <c r="BX249" i="13"/>
  <c r="BW249" i="13"/>
  <c r="BV249" i="13"/>
  <c r="BU249" i="13"/>
  <c r="BT249" i="13"/>
  <c r="BS249" i="13"/>
  <c r="BR249" i="13"/>
  <c r="BQ249" i="13"/>
  <c r="BP249" i="13"/>
  <c r="BO249" i="13"/>
  <c r="BN249" i="13"/>
  <c r="BM249" i="13"/>
  <c r="BL249" i="13"/>
  <c r="BK249" i="13"/>
  <c r="BJ249" i="13"/>
  <c r="BI249" i="13"/>
  <c r="BH249" i="13"/>
  <c r="BG249" i="13"/>
  <c r="BF249" i="13"/>
  <c r="BE249" i="13"/>
  <c r="BD249" i="13"/>
  <c r="BC249" i="13"/>
  <c r="BB249" i="13"/>
  <c r="BA249" i="13"/>
  <c r="AZ249" i="13"/>
  <c r="AY249" i="13"/>
  <c r="AX249" i="13"/>
  <c r="AW249" i="13"/>
  <c r="AV249" i="13"/>
  <c r="AU249" i="13"/>
  <c r="AT249" i="13"/>
  <c r="AS249" i="13"/>
  <c r="AR249" i="13"/>
  <c r="AQ249" i="13"/>
  <c r="AP249" i="13"/>
  <c r="AO249" i="13"/>
  <c r="AN249" i="13"/>
  <c r="AM249" i="13"/>
  <c r="AL249" i="13"/>
  <c r="AK249" i="13"/>
  <c r="AJ249" i="13"/>
  <c r="AI249" i="13"/>
  <c r="AH249" i="13"/>
  <c r="AG249" i="13"/>
  <c r="AF249" i="13"/>
  <c r="AE249" i="13"/>
  <c r="AD249" i="13"/>
  <c r="AC249" i="13"/>
  <c r="AB249" i="13"/>
  <c r="AA249" i="13"/>
  <c r="Z249" i="13"/>
  <c r="Y249" i="13"/>
  <c r="X249" i="13"/>
  <c r="W249" i="13"/>
  <c r="V249" i="13"/>
  <c r="U249" i="13"/>
  <c r="T249" i="13"/>
  <c r="S249" i="13"/>
  <c r="R249" i="13"/>
  <c r="Q249" i="13"/>
  <c r="P249" i="13"/>
  <c r="O249" i="13"/>
  <c r="N249" i="13"/>
  <c r="M249" i="13"/>
  <c r="L249" i="13"/>
  <c r="K249" i="13"/>
  <c r="J249" i="13"/>
  <c r="I249" i="13"/>
  <c r="H249" i="13"/>
  <c r="G249" i="13"/>
  <c r="F249" i="13"/>
  <c r="E249" i="13"/>
  <c r="B249" i="13"/>
  <c r="A249" i="13"/>
  <c r="BZ248" i="13"/>
  <c r="BY248" i="13"/>
  <c r="BX248" i="13"/>
  <c r="BW248" i="13"/>
  <c r="BV248" i="13"/>
  <c r="BU248" i="13"/>
  <c r="BT248" i="13"/>
  <c r="BS248" i="13"/>
  <c r="BR248" i="13"/>
  <c r="BQ248" i="13"/>
  <c r="BP248" i="13"/>
  <c r="BO248" i="13"/>
  <c r="BN248" i="13"/>
  <c r="BM248" i="13"/>
  <c r="BL248" i="13"/>
  <c r="BK248" i="13"/>
  <c r="BJ248" i="13"/>
  <c r="BI248" i="13"/>
  <c r="BH248" i="13"/>
  <c r="BG248" i="13"/>
  <c r="BF248" i="13"/>
  <c r="BE248" i="13"/>
  <c r="BD248" i="13"/>
  <c r="BC248" i="13"/>
  <c r="BB248" i="13"/>
  <c r="BA248" i="13"/>
  <c r="AZ248" i="13"/>
  <c r="AY248" i="13"/>
  <c r="AX248" i="13"/>
  <c r="AW248" i="13"/>
  <c r="AV248" i="13"/>
  <c r="AU248" i="13"/>
  <c r="AT248" i="13"/>
  <c r="AS248" i="13"/>
  <c r="AR248" i="13"/>
  <c r="AQ248" i="13"/>
  <c r="AP248" i="13"/>
  <c r="AO248" i="13"/>
  <c r="AN248" i="13"/>
  <c r="AM248" i="13"/>
  <c r="AL248" i="13"/>
  <c r="AK248" i="13"/>
  <c r="AJ248" i="13"/>
  <c r="AI248" i="13"/>
  <c r="AH248" i="13"/>
  <c r="AG248" i="13"/>
  <c r="AF248" i="13"/>
  <c r="AE248" i="13"/>
  <c r="AD248" i="13"/>
  <c r="AC248" i="13"/>
  <c r="AB248" i="13"/>
  <c r="AA248" i="13"/>
  <c r="Z248" i="13"/>
  <c r="Y248" i="13"/>
  <c r="X248" i="13"/>
  <c r="W248" i="13"/>
  <c r="V248" i="13"/>
  <c r="U248" i="13"/>
  <c r="T248" i="13"/>
  <c r="S248" i="13"/>
  <c r="R248" i="13"/>
  <c r="Q248" i="13"/>
  <c r="P248" i="13"/>
  <c r="O248" i="13"/>
  <c r="N248" i="13"/>
  <c r="M248" i="13"/>
  <c r="L248" i="13"/>
  <c r="K248" i="13"/>
  <c r="J248" i="13"/>
  <c r="I248" i="13"/>
  <c r="H248" i="13"/>
  <c r="G248" i="13"/>
  <c r="F248" i="13"/>
  <c r="E248" i="13"/>
  <c r="B248" i="13"/>
  <c r="A248" i="13"/>
  <c r="BZ247" i="13"/>
  <c r="BY247" i="13"/>
  <c r="BX247" i="13"/>
  <c r="BW247" i="13"/>
  <c r="BV247" i="13"/>
  <c r="BU247" i="13"/>
  <c r="BT247" i="13"/>
  <c r="BS247" i="13"/>
  <c r="BR247" i="13"/>
  <c r="BQ247" i="13"/>
  <c r="BP247" i="13"/>
  <c r="BO247" i="13"/>
  <c r="BN247" i="13"/>
  <c r="BM247" i="13"/>
  <c r="BL247" i="13"/>
  <c r="BK247" i="13"/>
  <c r="BJ247" i="13"/>
  <c r="BI247" i="13"/>
  <c r="BH247" i="13"/>
  <c r="BG247" i="13"/>
  <c r="BF247" i="13"/>
  <c r="BE247" i="13"/>
  <c r="BD247" i="13"/>
  <c r="BC247" i="13"/>
  <c r="BB247" i="13"/>
  <c r="BA247" i="13"/>
  <c r="AZ247" i="13"/>
  <c r="AY247" i="13"/>
  <c r="AX247" i="13"/>
  <c r="AW247" i="13"/>
  <c r="AV247" i="13"/>
  <c r="AU247" i="13"/>
  <c r="AT247" i="13"/>
  <c r="AS247" i="13"/>
  <c r="AR247" i="13"/>
  <c r="AQ247" i="13"/>
  <c r="AP247" i="13"/>
  <c r="AO247" i="13"/>
  <c r="AN247" i="13"/>
  <c r="AM247" i="13"/>
  <c r="AL247" i="13"/>
  <c r="AK247" i="13"/>
  <c r="AJ247" i="13"/>
  <c r="AI247" i="13"/>
  <c r="AH247" i="13"/>
  <c r="AG247" i="13"/>
  <c r="AF247" i="13"/>
  <c r="AE247" i="13"/>
  <c r="AD247" i="13"/>
  <c r="AC247" i="13"/>
  <c r="AB247" i="13"/>
  <c r="AA247" i="13"/>
  <c r="Z247" i="13"/>
  <c r="Y247" i="13"/>
  <c r="X247" i="13"/>
  <c r="W247" i="13"/>
  <c r="V247" i="13"/>
  <c r="U247" i="13"/>
  <c r="T247" i="13"/>
  <c r="S247" i="13"/>
  <c r="R247" i="13"/>
  <c r="Q247" i="13"/>
  <c r="P247" i="13"/>
  <c r="O247" i="13"/>
  <c r="N247" i="13"/>
  <c r="M247" i="13"/>
  <c r="L247" i="13"/>
  <c r="K247" i="13"/>
  <c r="J247" i="13"/>
  <c r="I247" i="13"/>
  <c r="H247" i="13"/>
  <c r="G247" i="13"/>
  <c r="F247" i="13"/>
  <c r="E247" i="13"/>
  <c r="B247" i="13"/>
  <c r="A247" i="13"/>
  <c r="BZ246" i="13"/>
  <c r="BY246" i="13"/>
  <c r="BX246" i="13"/>
  <c r="BW246" i="13"/>
  <c r="BV246" i="13"/>
  <c r="BU246" i="13"/>
  <c r="BT246" i="13"/>
  <c r="BS246" i="13"/>
  <c r="BR246" i="13"/>
  <c r="BQ246" i="13"/>
  <c r="BP246" i="13"/>
  <c r="BO246" i="13"/>
  <c r="BN246" i="13"/>
  <c r="BM246" i="13"/>
  <c r="BL246" i="13"/>
  <c r="BK246" i="13"/>
  <c r="BJ246" i="13"/>
  <c r="BI246" i="13"/>
  <c r="BH246" i="13"/>
  <c r="BG246" i="13"/>
  <c r="BF246" i="13"/>
  <c r="BE246" i="13"/>
  <c r="BD246" i="13"/>
  <c r="BC246" i="13"/>
  <c r="BB246" i="13"/>
  <c r="BA246" i="13"/>
  <c r="AZ246" i="13"/>
  <c r="AY246" i="13"/>
  <c r="AX246" i="13"/>
  <c r="AW246" i="13"/>
  <c r="AV246" i="13"/>
  <c r="AU246" i="13"/>
  <c r="AT246" i="13"/>
  <c r="AS246" i="13"/>
  <c r="AR246" i="13"/>
  <c r="AQ246" i="13"/>
  <c r="AP246" i="13"/>
  <c r="AO246" i="13"/>
  <c r="AN246" i="13"/>
  <c r="AM246" i="13"/>
  <c r="AL246" i="13"/>
  <c r="AK246" i="13"/>
  <c r="AJ246" i="13"/>
  <c r="AI246" i="13"/>
  <c r="AH246" i="13"/>
  <c r="AG246" i="13"/>
  <c r="AF246" i="13"/>
  <c r="AE246" i="13"/>
  <c r="AD246" i="13"/>
  <c r="AC246" i="13"/>
  <c r="AB246" i="13"/>
  <c r="AA246" i="13"/>
  <c r="Z246" i="13"/>
  <c r="Y246" i="13"/>
  <c r="X246" i="13"/>
  <c r="W246" i="13"/>
  <c r="V246" i="13"/>
  <c r="U246" i="13"/>
  <c r="T246" i="13"/>
  <c r="S246" i="13"/>
  <c r="R246" i="13"/>
  <c r="Q246" i="13"/>
  <c r="P246" i="13"/>
  <c r="O246" i="13"/>
  <c r="N246" i="13"/>
  <c r="M246" i="13"/>
  <c r="L246" i="13"/>
  <c r="K246" i="13"/>
  <c r="J246" i="13"/>
  <c r="I246" i="13"/>
  <c r="H246" i="13"/>
  <c r="G246" i="13"/>
  <c r="F246" i="13"/>
  <c r="E246" i="13"/>
  <c r="B246" i="13"/>
  <c r="A246" i="13"/>
  <c r="BZ245" i="13"/>
  <c r="BY245" i="13"/>
  <c r="BX245" i="13"/>
  <c r="BW245" i="13"/>
  <c r="BV245" i="13"/>
  <c r="BU245" i="13"/>
  <c r="BT245" i="13"/>
  <c r="BS245" i="13"/>
  <c r="BR245" i="13"/>
  <c r="BQ245" i="13"/>
  <c r="BP245" i="13"/>
  <c r="BO245" i="13"/>
  <c r="BN245" i="13"/>
  <c r="BM245" i="13"/>
  <c r="BL245" i="13"/>
  <c r="BK245" i="13"/>
  <c r="BJ245" i="13"/>
  <c r="BI245" i="13"/>
  <c r="BH245" i="13"/>
  <c r="BG245" i="13"/>
  <c r="BF245" i="13"/>
  <c r="BE245" i="13"/>
  <c r="BD245" i="13"/>
  <c r="BC245" i="13"/>
  <c r="BB245" i="13"/>
  <c r="BA245" i="13"/>
  <c r="AZ245" i="13"/>
  <c r="AY245" i="13"/>
  <c r="AX245" i="13"/>
  <c r="AW245" i="13"/>
  <c r="AV245" i="13"/>
  <c r="AU245" i="13"/>
  <c r="AT245" i="13"/>
  <c r="AS245" i="13"/>
  <c r="AR245" i="13"/>
  <c r="AQ245" i="13"/>
  <c r="AP245" i="13"/>
  <c r="AO245" i="13"/>
  <c r="AN245" i="13"/>
  <c r="AM245" i="13"/>
  <c r="AL245" i="13"/>
  <c r="AK245" i="13"/>
  <c r="AJ245" i="13"/>
  <c r="AI245" i="13"/>
  <c r="AH245" i="13"/>
  <c r="AG245" i="13"/>
  <c r="AF245" i="13"/>
  <c r="AE245" i="13"/>
  <c r="AD245" i="13"/>
  <c r="AC245" i="13"/>
  <c r="AB245" i="13"/>
  <c r="AA245" i="13"/>
  <c r="Z245" i="13"/>
  <c r="Y245" i="13"/>
  <c r="X245" i="13"/>
  <c r="W245" i="13"/>
  <c r="V245" i="13"/>
  <c r="U245" i="13"/>
  <c r="T245" i="13"/>
  <c r="S245" i="13"/>
  <c r="R245" i="13"/>
  <c r="Q245" i="13"/>
  <c r="P245" i="13"/>
  <c r="O245" i="13"/>
  <c r="N245" i="13"/>
  <c r="M245" i="13"/>
  <c r="L245" i="13"/>
  <c r="K245" i="13"/>
  <c r="J245" i="13"/>
  <c r="I245" i="13"/>
  <c r="H245" i="13"/>
  <c r="G245" i="13"/>
  <c r="F245" i="13"/>
  <c r="E245" i="13"/>
  <c r="B245" i="13"/>
  <c r="A245" i="13"/>
  <c r="BZ244" i="13"/>
  <c r="BY244" i="13"/>
  <c r="BX244" i="13"/>
  <c r="BW244" i="13"/>
  <c r="BV244" i="13"/>
  <c r="BU244" i="13"/>
  <c r="BT244" i="13"/>
  <c r="BS244" i="13"/>
  <c r="BR244" i="13"/>
  <c r="BQ244" i="13"/>
  <c r="BP244" i="13"/>
  <c r="BO244" i="13"/>
  <c r="BN244" i="13"/>
  <c r="BM244" i="13"/>
  <c r="BL244" i="13"/>
  <c r="BK244" i="13"/>
  <c r="BJ244" i="13"/>
  <c r="BI244" i="13"/>
  <c r="BH244" i="13"/>
  <c r="BG244" i="13"/>
  <c r="BF244" i="13"/>
  <c r="BE244" i="13"/>
  <c r="BD244" i="13"/>
  <c r="BC244" i="13"/>
  <c r="BB244" i="13"/>
  <c r="BA244" i="13"/>
  <c r="AZ244" i="13"/>
  <c r="AY244" i="13"/>
  <c r="AX244" i="13"/>
  <c r="AW244" i="13"/>
  <c r="AV244" i="13"/>
  <c r="AU244" i="13"/>
  <c r="AT244" i="13"/>
  <c r="AS244" i="13"/>
  <c r="AR244" i="13"/>
  <c r="AQ244" i="13"/>
  <c r="AP244" i="13"/>
  <c r="AO244" i="13"/>
  <c r="AN244" i="13"/>
  <c r="AM244" i="13"/>
  <c r="AL244" i="13"/>
  <c r="AK244" i="13"/>
  <c r="AJ244" i="13"/>
  <c r="AI244" i="13"/>
  <c r="AH244" i="13"/>
  <c r="AG244" i="13"/>
  <c r="AF244" i="13"/>
  <c r="AE244" i="13"/>
  <c r="AD244" i="13"/>
  <c r="AC244" i="13"/>
  <c r="AB244" i="13"/>
  <c r="AA244" i="13"/>
  <c r="Z244" i="13"/>
  <c r="Y244" i="13"/>
  <c r="X244" i="13"/>
  <c r="W244" i="13"/>
  <c r="V244" i="13"/>
  <c r="U244" i="13"/>
  <c r="T244" i="13"/>
  <c r="S244" i="13"/>
  <c r="R244" i="13"/>
  <c r="Q244" i="13"/>
  <c r="P244" i="13"/>
  <c r="O244" i="13"/>
  <c r="N244" i="13"/>
  <c r="M244" i="13"/>
  <c r="L244" i="13"/>
  <c r="K244" i="13"/>
  <c r="J244" i="13"/>
  <c r="I244" i="13"/>
  <c r="H244" i="13"/>
  <c r="G244" i="13"/>
  <c r="F244" i="13"/>
  <c r="E244" i="13"/>
  <c r="B244" i="13"/>
  <c r="A244" i="13"/>
  <c r="BZ243" i="13"/>
  <c r="BY243" i="13"/>
  <c r="BX243" i="13"/>
  <c r="BW243" i="13"/>
  <c r="BV243" i="13"/>
  <c r="BU243" i="13"/>
  <c r="BT243" i="13"/>
  <c r="BS243" i="13"/>
  <c r="BR243" i="13"/>
  <c r="BQ243" i="13"/>
  <c r="BP243" i="13"/>
  <c r="BO243" i="13"/>
  <c r="BN243" i="13"/>
  <c r="BM243" i="13"/>
  <c r="BL243" i="13"/>
  <c r="BK243" i="13"/>
  <c r="BJ243" i="13"/>
  <c r="BI243" i="13"/>
  <c r="BH243" i="13"/>
  <c r="BG243" i="13"/>
  <c r="BF243" i="13"/>
  <c r="BE243" i="13"/>
  <c r="BD243" i="13"/>
  <c r="BC243" i="13"/>
  <c r="BB243" i="13"/>
  <c r="BA243" i="13"/>
  <c r="AZ243" i="13"/>
  <c r="AY243" i="13"/>
  <c r="AX243" i="13"/>
  <c r="AW243" i="13"/>
  <c r="AV243" i="13"/>
  <c r="AU243" i="13"/>
  <c r="AT243" i="13"/>
  <c r="AS243" i="13"/>
  <c r="AR243" i="13"/>
  <c r="AQ243" i="13"/>
  <c r="AP243" i="13"/>
  <c r="AO243" i="13"/>
  <c r="AN243" i="13"/>
  <c r="AM243" i="13"/>
  <c r="AL243" i="13"/>
  <c r="AK243" i="13"/>
  <c r="AJ243" i="13"/>
  <c r="AI243" i="13"/>
  <c r="AH243" i="13"/>
  <c r="AG243" i="13"/>
  <c r="AF243" i="13"/>
  <c r="AE243" i="13"/>
  <c r="AD243" i="13"/>
  <c r="AC243" i="13"/>
  <c r="AB243" i="13"/>
  <c r="AA243" i="13"/>
  <c r="Z243" i="13"/>
  <c r="Y243" i="13"/>
  <c r="X243" i="13"/>
  <c r="W243" i="13"/>
  <c r="V243" i="13"/>
  <c r="U243" i="13"/>
  <c r="T243" i="13"/>
  <c r="S243" i="13"/>
  <c r="R243" i="13"/>
  <c r="Q243" i="13"/>
  <c r="P243" i="13"/>
  <c r="O243" i="13"/>
  <c r="N243" i="13"/>
  <c r="M243" i="13"/>
  <c r="L243" i="13"/>
  <c r="K243" i="13"/>
  <c r="J243" i="13"/>
  <c r="I243" i="13"/>
  <c r="H243" i="13"/>
  <c r="G243" i="13"/>
  <c r="F243" i="13"/>
  <c r="E243" i="13"/>
  <c r="B243" i="13"/>
  <c r="A243" i="13"/>
  <c r="BZ242" i="13"/>
  <c r="BY242" i="13"/>
  <c r="BX242" i="13"/>
  <c r="BW242" i="13"/>
  <c r="BV242" i="13"/>
  <c r="BU242" i="13"/>
  <c r="BT242" i="13"/>
  <c r="BS242" i="13"/>
  <c r="BR242" i="13"/>
  <c r="BQ242" i="13"/>
  <c r="BP242" i="13"/>
  <c r="BO242" i="13"/>
  <c r="BN242" i="13"/>
  <c r="BM242" i="13"/>
  <c r="BL242" i="13"/>
  <c r="BK242" i="13"/>
  <c r="BJ242" i="13"/>
  <c r="BI242" i="13"/>
  <c r="BH242" i="13"/>
  <c r="BG242" i="13"/>
  <c r="BF242" i="13"/>
  <c r="BE242" i="13"/>
  <c r="BD242" i="13"/>
  <c r="BC242" i="13"/>
  <c r="BB242" i="13"/>
  <c r="BA242" i="13"/>
  <c r="AZ242" i="13"/>
  <c r="AY242" i="13"/>
  <c r="AX242" i="13"/>
  <c r="AW242" i="13"/>
  <c r="AV242" i="13"/>
  <c r="AU242" i="13"/>
  <c r="AT242" i="13"/>
  <c r="AS242" i="13"/>
  <c r="AR242" i="13"/>
  <c r="AQ242" i="13"/>
  <c r="AP242" i="13"/>
  <c r="AO242" i="13"/>
  <c r="AN242" i="13"/>
  <c r="AM242" i="13"/>
  <c r="AL242" i="13"/>
  <c r="AK242" i="13"/>
  <c r="AJ242" i="13"/>
  <c r="AI242" i="13"/>
  <c r="AH242" i="13"/>
  <c r="AG242" i="13"/>
  <c r="AF242" i="13"/>
  <c r="AE242" i="13"/>
  <c r="AD242" i="13"/>
  <c r="AC242" i="13"/>
  <c r="AB242" i="13"/>
  <c r="AA242" i="13"/>
  <c r="Z242" i="13"/>
  <c r="Y242" i="13"/>
  <c r="X242" i="13"/>
  <c r="W242" i="13"/>
  <c r="V242" i="13"/>
  <c r="U242" i="13"/>
  <c r="T242" i="13"/>
  <c r="S242" i="13"/>
  <c r="R242" i="13"/>
  <c r="Q242" i="13"/>
  <c r="P242" i="13"/>
  <c r="O242" i="13"/>
  <c r="N242" i="13"/>
  <c r="M242" i="13"/>
  <c r="L242" i="13"/>
  <c r="K242" i="13"/>
  <c r="J242" i="13"/>
  <c r="I242" i="13"/>
  <c r="H242" i="13"/>
  <c r="G242" i="13"/>
  <c r="F242" i="13"/>
  <c r="E242" i="13"/>
  <c r="B242" i="13"/>
  <c r="A242" i="13"/>
  <c r="BZ241" i="13"/>
  <c r="BY241" i="13"/>
  <c r="BX241" i="13"/>
  <c r="BW241" i="13"/>
  <c r="BV241" i="13"/>
  <c r="BU241" i="13"/>
  <c r="BT241" i="13"/>
  <c r="BS241" i="13"/>
  <c r="BR241" i="13"/>
  <c r="BQ241" i="13"/>
  <c r="BP241" i="13"/>
  <c r="BO241" i="13"/>
  <c r="BN241" i="13"/>
  <c r="BM241" i="13"/>
  <c r="BL241" i="13"/>
  <c r="BK241" i="13"/>
  <c r="BJ241" i="13"/>
  <c r="BI241" i="13"/>
  <c r="BH241" i="13"/>
  <c r="BG241" i="13"/>
  <c r="BF241" i="13"/>
  <c r="BE241" i="13"/>
  <c r="BD241" i="13"/>
  <c r="BC241" i="13"/>
  <c r="BB241" i="13"/>
  <c r="BA241" i="13"/>
  <c r="AZ241" i="13"/>
  <c r="AY241" i="13"/>
  <c r="AX241" i="13"/>
  <c r="AW241" i="13"/>
  <c r="AV241" i="13"/>
  <c r="AU241" i="13"/>
  <c r="AT241" i="13"/>
  <c r="AS241" i="13"/>
  <c r="AR241" i="13"/>
  <c r="AQ241" i="13"/>
  <c r="AP241" i="13"/>
  <c r="AO241" i="13"/>
  <c r="AN241" i="13"/>
  <c r="AM241" i="13"/>
  <c r="AL241" i="13"/>
  <c r="AK241" i="13"/>
  <c r="AJ241" i="13"/>
  <c r="AI241" i="13"/>
  <c r="AH241" i="13"/>
  <c r="AG241" i="13"/>
  <c r="AF241" i="13"/>
  <c r="AE241" i="13"/>
  <c r="AD241" i="13"/>
  <c r="AC241" i="13"/>
  <c r="AB241" i="13"/>
  <c r="AA241" i="13"/>
  <c r="Z241" i="13"/>
  <c r="Y241" i="13"/>
  <c r="X241" i="13"/>
  <c r="W241" i="13"/>
  <c r="V241" i="13"/>
  <c r="U241" i="13"/>
  <c r="T241" i="13"/>
  <c r="S241" i="13"/>
  <c r="R241" i="13"/>
  <c r="Q241" i="13"/>
  <c r="P241" i="13"/>
  <c r="O241" i="13"/>
  <c r="N241" i="13"/>
  <c r="M241" i="13"/>
  <c r="L241" i="13"/>
  <c r="K241" i="13"/>
  <c r="J241" i="13"/>
  <c r="I241" i="13"/>
  <c r="H241" i="13"/>
  <c r="G241" i="13"/>
  <c r="F241" i="13"/>
  <c r="E241" i="13"/>
  <c r="B241" i="13"/>
  <c r="A241" i="13"/>
  <c r="BZ240" i="13"/>
  <c r="BY240" i="13"/>
  <c r="BX240" i="13"/>
  <c r="BW240" i="13"/>
  <c r="BV240" i="13"/>
  <c r="BU240" i="13"/>
  <c r="BT240" i="13"/>
  <c r="BS240" i="13"/>
  <c r="BR240" i="13"/>
  <c r="BQ240" i="13"/>
  <c r="BP240" i="13"/>
  <c r="BO240" i="13"/>
  <c r="BN240" i="13"/>
  <c r="BM240" i="13"/>
  <c r="BL240" i="13"/>
  <c r="BK240" i="13"/>
  <c r="BJ240" i="13"/>
  <c r="BI240" i="13"/>
  <c r="BH240" i="13"/>
  <c r="BG240" i="13"/>
  <c r="BF240" i="13"/>
  <c r="BE240" i="13"/>
  <c r="BD240" i="13"/>
  <c r="BC240" i="13"/>
  <c r="BB240" i="13"/>
  <c r="BA240" i="13"/>
  <c r="AZ240" i="13"/>
  <c r="AY240" i="13"/>
  <c r="AX240" i="13"/>
  <c r="AW240" i="13"/>
  <c r="AV240" i="13"/>
  <c r="AU240" i="13"/>
  <c r="AT240" i="13"/>
  <c r="AS240" i="13"/>
  <c r="AR240" i="13"/>
  <c r="AQ240" i="13"/>
  <c r="AP240" i="13"/>
  <c r="AO240" i="13"/>
  <c r="AN240" i="13"/>
  <c r="AM240" i="13"/>
  <c r="AL240" i="13"/>
  <c r="AK240" i="13"/>
  <c r="AJ240" i="13"/>
  <c r="AI240" i="13"/>
  <c r="AH240" i="13"/>
  <c r="AG240" i="13"/>
  <c r="AF240" i="13"/>
  <c r="AE240" i="13"/>
  <c r="AD240" i="13"/>
  <c r="AC240" i="13"/>
  <c r="AB240" i="13"/>
  <c r="AA240" i="13"/>
  <c r="Z240" i="13"/>
  <c r="Y240" i="13"/>
  <c r="X240" i="13"/>
  <c r="W240" i="13"/>
  <c r="V240" i="13"/>
  <c r="U240" i="13"/>
  <c r="T240" i="13"/>
  <c r="S240" i="13"/>
  <c r="R240" i="13"/>
  <c r="Q240" i="13"/>
  <c r="P240" i="13"/>
  <c r="O240" i="13"/>
  <c r="N240" i="13"/>
  <c r="M240" i="13"/>
  <c r="L240" i="13"/>
  <c r="K240" i="13"/>
  <c r="J240" i="13"/>
  <c r="I240" i="13"/>
  <c r="H240" i="13"/>
  <c r="G240" i="13"/>
  <c r="F240" i="13"/>
  <c r="E240" i="13"/>
  <c r="B240" i="13"/>
  <c r="A240" i="13"/>
  <c r="BZ239" i="13"/>
  <c r="BY239" i="13"/>
  <c r="BX239" i="13"/>
  <c r="BW239" i="13"/>
  <c r="BV239" i="13"/>
  <c r="BU239" i="13"/>
  <c r="BT239" i="13"/>
  <c r="BS239" i="13"/>
  <c r="BR239" i="13"/>
  <c r="BQ239" i="13"/>
  <c r="BP239" i="13"/>
  <c r="BO239" i="13"/>
  <c r="BN239" i="13"/>
  <c r="BM239" i="13"/>
  <c r="BL239" i="13"/>
  <c r="BK239" i="13"/>
  <c r="BJ239" i="13"/>
  <c r="BI239" i="13"/>
  <c r="BH239" i="13"/>
  <c r="BG239" i="13"/>
  <c r="BF239" i="13"/>
  <c r="BE239" i="13"/>
  <c r="BD239" i="13"/>
  <c r="BC239" i="13"/>
  <c r="BB239" i="13"/>
  <c r="BA239" i="13"/>
  <c r="AZ239" i="13"/>
  <c r="AY239" i="13"/>
  <c r="AX239" i="13"/>
  <c r="AW239" i="13"/>
  <c r="AV239" i="13"/>
  <c r="AU239" i="13"/>
  <c r="AT239" i="13"/>
  <c r="AS239" i="13"/>
  <c r="AR239" i="13"/>
  <c r="AQ239" i="13"/>
  <c r="AP239" i="13"/>
  <c r="AO239" i="13"/>
  <c r="AN239" i="13"/>
  <c r="AM239" i="13"/>
  <c r="AL239" i="13"/>
  <c r="AK239" i="13"/>
  <c r="AJ239" i="13"/>
  <c r="AI239" i="13"/>
  <c r="AH239" i="13"/>
  <c r="AG239" i="13"/>
  <c r="AF239" i="13"/>
  <c r="AE239" i="13"/>
  <c r="AD239" i="13"/>
  <c r="AC239" i="13"/>
  <c r="AB239" i="13"/>
  <c r="AA239" i="13"/>
  <c r="Z239" i="13"/>
  <c r="Y239" i="13"/>
  <c r="X239" i="13"/>
  <c r="W239" i="13"/>
  <c r="V239" i="13"/>
  <c r="U239" i="13"/>
  <c r="T239" i="13"/>
  <c r="S239" i="13"/>
  <c r="R239" i="13"/>
  <c r="Q239" i="13"/>
  <c r="P239" i="13"/>
  <c r="O239" i="13"/>
  <c r="N239" i="13"/>
  <c r="M239" i="13"/>
  <c r="L239" i="13"/>
  <c r="K239" i="13"/>
  <c r="J239" i="13"/>
  <c r="I239" i="13"/>
  <c r="H239" i="13"/>
  <c r="G239" i="13"/>
  <c r="F239" i="13"/>
  <c r="E239" i="13"/>
  <c r="B239" i="13"/>
  <c r="A239" i="13"/>
  <c r="BZ238" i="13"/>
  <c r="BY238" i="13"/>
  <c r="BX238" i="13"/>
  <c r="BW238" i="13"/>
  <c r="BV238" i="13"/>
  <c r="BU238" i="13"/>
  <c r="BT238" i="13"/>
  <c r="BS238" i="13"/>
  <c r="BR238" i="13"/>
  <c r="BQ238" i="13"/>
  <c r="BP238" i="13"/>
  <c r="BO238" i="13"/>
  <c r="BN238" i="13"/>
  <c r="BM238" i="13"/>
  <c r="BL238" i="13"/>
  <c r="BK238" i="13"/>
  <c r="BJ238" i="13"/>
  <c r="BI238" i="13"/>
  <c r="BH238" i="13"/>
  <c r="BG238" i="13"/>
  <c r="BF238" i="13"/>
  <c r="BE238" i="13"/>
  <c r="BD238" i="13"/>
  <c r="BC238" i="13"/>
  <c r="BB238" i="13"/>
  <c r="BA238" i="13"/>
  <c r="AZ238" i="13"/>
  <c r="AY238" i="13"/>
  <c r="AX238" i="13"/>
  <c r="AW238" i="13"/>
  <c r="AV238" i="13"/>
  <c r="AU238" i="13"/>
  <c r="AT238" i="13"/>
  <c r="AS238" i="13"/>
  <c r="AR238" i="13"/>
  <c r="AQ238" i="13"/>
  <c r="AP238" i="13"/>
  <c r="AO238" i="13"/>
  <c r="AN238" i="13"/>
  <c r="AM238" i="13"/>
  <c r="AL238" i="13"/>
  <c r="AK238" i="13"/>
  <c r="AJ238" i="13"/>
  <c r="AI238" i="13"/>
  <c r="AH238" i="13"/>
  <c r="AG238" i="13"/>
  <c r="AF238" i="13"/>
  <c r="AE238" i="13"/>
  <c r="AD238" i="13"/>
  <c r="AC238" i="13"/>
  <c r="AB238" i="13"/>
  <c r="AA238" i="13"/>
  <c r="Z238" i="13"/>
  <c r="Y238" i="13"/>
  <c r="X238" i="13"/>
  <c r="W238" i="13"/>
  <c r="V238" i="13"/>
  <c r="U238" i="13"/>
  <c r="T238" i="13"/>
  <c r="S238" i="13"/>
  <c r="R238" i="13"/>
  <c r="Q238" i="13"/>
  <c r="P238" i="13"/>
  <c r="O238" i="13"/>
  <c r="N238" i="13"/>
  <c r="M238" i="13"/>
  <c r="L238" i="13"/>
  <c r="K238" i="13"/>
  <c r="J238" i="13"/>
  <c r="I238" i="13"/>
  <c r="H238" i="13"/>
  <c r="G238" i="13"/>
  <c r="F238" i="13"/>
  <c r="E238" i="13"/>
  <c r="B238" i="13"/>
  <c r="A238" i="13"/>
  <c r="BZ237" i="13"/>
  <c r="BY237" i="13"/>
  <c r="BX237" i="13"/>
  <c r="BW237" i="13"/>
  <c r="BV237" i="13"/>
  <c r="BU237" i="13"/>
  <c r="BT237" i="13"/>
  <c r="BS237" i="13"/>
  <c r="BR237" i="13"/>
  <c r="BQ237" i="13"/>
  <c r="BP237" i="13"/>
  <c r="BO237" i="13"/>
  <c r="BN237" i="13"/>
  <c r="BM237" i="13"/>
  <c r="BL237" i="13"/>
  <c r="BK237" i="13"/>
  <c r="BJ237" i="13"/>
  <c r="BI237" i="13"/>
  <c r="BH237" i="13"/>
  <c r="BG237" i="13"/>
  <c r="BF237" i="13"/>
  <c r="BE237" i="13"/>
  <c r="BD237" i="13"/>
  <c r="BC237" i="13"/>
  <c r="BB237" i="13"/>
  <c r="BA237" i="13"/>
  <c r="AZ237" i="13"/>
  <c r="AY237" i="13"/>
  <c r="AX237" i="13"/>
  <c r="AW237" i="13"/>
  <c r="AV237" i="13"/>
  <c r="AU237" i="13"/>
  <c r="AT237" i="13"/>
  <c r="AS237" i="13"/>
  <c r="AR237" i="13"/>
  <c r="AQ237" i="13"/>
  <c r="AP237" i="13"/>
  <c r="AO237" i="13"/>
  <c r="AN237" i="13"/>
  <c r="AM237" i="13"/>
  <c r="AL237" i="13"/>
  <c r="AK237" i="13"/>
  <c r="AJ237" i="13"/>
  <c r="AI237" i="13"/>
  <c r="AH237" i="13"/>
  <c r="AG237" i="13"/>
  <c r="AF237" i="13"/>
  <c r="AE237" i="13"/>
  <c r="AD237" i="13"/>
  <c r="AC237" i="13"/>
  <c r="AB237" i="13"/>
  <c r="AA237" i="13"/>
  <c r="Z237" i="13"/>
  <c r="Y237" i="13"/>
  <c r="X237" i="13"/>
  <c r="W237" i="13"/>
  <c r="V237" i="13"/>
  <c r="U237" i="13"/>
  <c r="T237" i="13"/>
  <c r="S237" i="13"/>
  <c r="R237" i="13"/>
  <c r="Q237" i="13"/>
  <c r="P237" i="13"/>
  <c r="O237" i="13"/>
  <c r="N237" i="13"/>
  <c r="M237" i="13"/>
  <c r="L237" i="13"/>
  <c r="K237" i="13"/>
  <c r="J237" i="13"/>
  <c r="I237" i="13"/>
  <c r="H237" i="13"/>
  <c r="G237" i="13"/>
  <c r="F237" i="13"/>
  <c r="E237" i="13"/>
  <c r="B237" i="13"/>
  <c r="A237" i="13"/>
  <c r="BZ236" i="13"/>
  <c r="BY236" i="13"/>
  <c r="BX236" i="13"/>
  <c r="BW236" i="13"/>
  <c r="BV236" i="13"/>
  <c r="BU236" i="13"/>
  <c r="BT236" i="13"/>
  <c r="BS236" i="13"/>
  <c r="BR236" i="13"/>
  <c r="BQ236" i="13"/>
  <c r="BP236" i="13"/>
  <c r="BO236" i="13"/>
  <c r="BN236" i="13"/>
  <c r="BM236" i="13"/>
  <c r="BL236" i="13"/>
  <c r="BK236" i="13"/>
  <c r="BJ236" i="13"/>
  <c r="BI236" i="13"/>
  <c r="BH236" i="13"/>
  <c r="BG236" i="13"/>
  <c r="BF236" i="13"/>
  <c r="BE236" i="13"/>
  <c r="BD236" i="13"/>
  <c r="BC236" i="13"/>
  <c r="BB236" i="13"/>
  <c r="BA236" i="13"/>
  <c r="AZ236" i="13"/>
  <c r="AY236" i="13"/>
  <c r="AX236" i="13"/>
  <c r="AW236" i="13"/>
  <c r="AV236" i="13"/>
  <c r="AU236" i="13"/>
  <c r="AT236" i="13"/>
  <c r="AS236" i="13"/>
  <c r="AR236" i="13"/>
  <c r="AQ236" i="13"/>
  <c r="AP236" i="13"/>
  <c r="AO236" i="13"/>
  <c r="AN236" i="13"/>
  <c r="AM236" i="13"/>
  <c r="AL236" i="13"/>
  <c r="AK236" i="13"/>
  <c r="AJ236" i="13"/>
  <c r="AI236" i="13"/>
  <c r="AH236" i="13"/>
  <c r="AG236" i="13"/>
  <c r="AF236" i="13"/>
  <c r="AE236" i="13"/>
  <c r="AD236" i="13"/>
  <c r="AC236" i="13"/>
  <c r="AB236" i="13"/>
  <c r="AA236" i="13"/>
  <c r="Z236" i="13"/>
  <c r="Y236" i="13"/>
  <c r="X236" i="13"/>
  <c r="W236" i="13"/>
  <c r="V236" i="13"/>
  <c r="U236" i="13"/>
  <c r="T236" i="13"/>
  <c r="S236" i="13"/>
  <c r="R236" i="13"/>
  <c r="Q236" i="13"/>
  <c r="P236" i="13"/>
  <c r="O236" i="13"/>
  <c r="N236" i="13"/>
  <c r="M236" i="13"/>
  <c r="L236" i="13"/>
  <c r="K236" i="13"/>
  <c r="J236" i="13"/>
  <c r="I236" i="13"/>
  <c r="H236" i="13"/>
  <c r="G236" i="13"/>
  <c r="F236" i="13"/>
  <c r="E236" i="13"/>
  <c r="B236" i="13"/>
  <c r="A236" i="13"/>
  <c r="BZ235" i="13"/>
  <c r="BY235" i="13"/>
  <c r="BX235" i="13"/>
  <c r="BW235" i="13"/>
  <c r="BV235" i="13"/>
  <c r="BU235" i="13"/>
  <c r="BT235" i="13"/>
  <c r="BS235" i="13"/>
  <c r="BR235" i="13"/>
  <c r="BQ235" i="13"/>
  <c r="BP235" i="13"/>
  <c r="BO235" i="13"/>
  <c r="BN235" i="13"/>
  <c r="BM235" i="13"/>
  <c r="BL235" i="13"/>
  <c r="BK235" i="13"/>
  <c r="BJ235" i="13"/>
  <c r="BI235" i="13"/>
  <c r="BH235" i="13"/>
  <c r="BG235" i="13"/>
  <c r="BF235" i="13"/>
  <c r="BE235" i="13"/>
  <c r="BD235" i="13"/>
  <c r="BC235" i="13"/>
  <c r="BB235" i="13"/>
  <c r="BA235" i="13"/>
  <c r="AZ235" i="13"/>
  <c r="AY235" i="13"/>
  <c r="AX235" i="13"/>
  <c r="AW235" i="13"/>
  <c r="AV235" i="13"/>
  <c r="AU235" i="13"/>
  <c r="AT235" i="13"/>
  <c r="AS235" i="13"/>
  <c r="AR235" i="13"/>
  <c r="AQ235" i="13"/>
  <c r="AP235" i="13"/>
  <c r="AO235" i="13"/>
  <c r="AN235" i="13"/>
  <c r="AM235" i="13"/>
  <c r="AL235" i="13"/>
  <c r="AK235" i="13"/>
  <c r="AJ235" i="13"/>
  <c r="AI235" i="13"/>
  <c r="AH235" i="13"/>
  <c r="AG235" i="13"/>
  <c r="AF235" i="13"/>
  <c r="AE235" i="13"/>
  <c r="AD235" i="13"/>
  <c r="AC235" i="13"/>
  <c r="AB235" i="13"/>
  <c r="AA235" i="13"/>
  <c r="Z235" i="13"/>
  <c r="Y235" i="13"/>
  <c r="X235" i="13"/>
  <c r="W235" i="13"/>
  <c r="V235" i="13"/>
  <c r="U235" i="13"/>
  <c r="T235" i="13"/>
  <c r="S235" i="13"/>
  <c r="R235" i="13"/>
  <c r="Q235" i="13"/>
  <c r="P235" i="13"/>
  <c r="O235" i="13"/>
  <c r="N235" i="13"/>
  <c r="M235" i="13"/>
  <c r="L235" i="13"/>
  <c r="K235" i="13"/>
  <c r="J235" i="13"/>
  <c r="I235" i="13"/>
  <c r="H235" i="13"/>
  <c r="G235" i="13"/>
  <c r="F235" i="13"/>
  <c r="E235" i="13"/>
  <c r="B235" i="13"/>
  <c r="A235" i="13"/>
  <c r="BZ234" i="13"/>
  <c r="BY234" i="13"/>
  <c r="BX234" i="13"/>
  <c r="BW234" i="13"/>
  <c r="BV234" i="13"/>
  <c r="BU234" i="13"/>
  <c r="BT234" i="13"/>
  <c r="BS234" i="13"/>
  <c r="BR234" i="13"/>
  <c r="BQ234" i="13"/>
  <c r="BP234" i="13"/>
  <c r="BO234" i="13"/>
  <c r="BN234" i="13"/>
  <c r="BM234" i="13"/>
  <c r="BL234" i="13"/>
  <c r="BK234" i="13"/>
  <c r="BJ234" i="13"/>
  <c r="BI234" i="13"/>
  <c r="BH234" i="13"/>
  <c r="BG234" i="13"/>
  <c r="BF234" i="13"/>
  <c r="BE234" i="13"/>
  <c r="BD234" i="13"/>
  <c r="BC234" i="13"/>
  <c r="BB234" i="13"/>
  <c r="BA234" i="13"/>
  <c r="AZ234" i="13"/>
  <c r="AY234" i="13"/>
  <c r="AX234" i="13"/>
  <c r="AW234" i="13"/>
  <c r="AV234" i="13"/>
  <c r="AU234" i="13"/>
  <c r="AT234" i="13"/>
  <c r="AS234" i="13"/>
  <c r="AR234" i="13"/>
  <c r="AQ234" i="13"/>
  <c r="AP234" i="13"/>
  <c r="AO234" i="13"/>
  <c r="AN234" i="13"/>
  <c r="AM234" i="13"/>
  <c r="AL234" i="13"/>
  <c r="AK234" i="13"/>
  <c r="AJ234" i="13"/>
  <c r="AI234" i="13"/>
  <c r="AH234" i="13"/>
  <c r="AG234" i="13"/>
  <c r="AF234" i="13"/>
  <c r="AE234" i="13"/>
  <c r="AD234" i="13"/>
  <c r="AC234" i="13"/>
  <c r="AB234" i="13"/>
  <c r="AA234" i="13"/>
  <c r="Z234" i="13"/>
  <c r="Y234" i="13"/>
  <c r="X234" i="13"/>
  <c r="W234" i="13"/>
  <c r="V234" i="13"/>
  <c r="U234" i="13"/>
  <c r="T234" i="13"/>
  <c r="S234" i="13"/>
  <c r="R234" i="13"/>
  <c r="Q234" i="13"/>
  <c r="P234" i="13"/>
  <c r="O234" i="13"/>
  <c r="N234" i="13"/>
  <c r="M234" i="13"/>
  <c r="L234" i="13"/>
  <c r="K234" i="13"/>
  <c r="J234" i="13"/>
  <c r="I234" i="13"/>
  <c r="H234" i="13"/>
  <c r="G234" i="13"/>
  <c r="F234" i="13"/>
  <c r="E234" i="13"/>
  <c r="B234" i="13"/>
  <c r="A234" i="13"/>
  <c r="BZ233" i="13"/>
  <c r="BY233" i="13"/>
  <c r="BX233" i="13"/>
  <c r="BW233" i="13"/>
  <c r="BV233" i="13"/>
  <c r="BU233" i="13"/>
  <c r="BT233" i="13"/>
  <c r="BS233" i="13"/>
  <c r="BR233" i="13"/>
  <c r="BQ233" i="13"/>
  <c r="BP233" i="13"/>
  <c r="BO233" i="13"/>
  <c r="BN233" i="13"/>
  <c r="BM233" i="13"/>
  <c r="BL233" i="13"/>
  <c r="BK233" i="13"/>
  <c r="BJ233" i="13"/>
  <c r="BI233" i="13"/>
  <c r="BH233" i="13"/>
  <c r="BG233" i="13"/>
  <c r="BF233" i="13"/>
  <c r="BE233" i="13"/>
  <c r="BD233" i="13"/>
  <c r="BC233" i="13"/>
  <c r="BB233" i="13"/>
  <c r="BA233" i="13"/>
  <c r="AZ233" i="13"/>
  <c r="AY233" i="13"/>
  <c r="AX233" i="13"/>
  <c r="AW233" i="13"/>
  <c r="AV233" i="13"/>
  <c r="AU233" i="13"/>
  <c r="AT233" i="13"/>
  <c r="AS233" i="13"/>
  <c r="AR233" i="13"/>
  <c r="AQ233" i="13"/>
  <c r="AP233" i="13"/>
  <c r="AO233" i="13"/>
  <c r="AN233" i="13"/>
  <c r="AM233" i="13"/>
  <c r="AL233" i="13"/>
  <c r="AK233" i="13"/>
  <c r="AJ233" i="13"/>
  <c r="AI233" i="13"/>
  <c r="AH233" i="13"/>
  <c r="AG233" i="13"/>
  <c r="AF233" i="13"/>
  <c r="AE233" i="13"/>
  <c r="AD233" i="13"/>
  <c r="AC233" i="13"/>
  <c r="AB233" i="13"/>
  <c r="AA233" i="13"/>
  <c r="Z233" i="13"/>
  <c r="Y233" i="13"/>
  <c r="X233" i="13"/>
  <c r="W233" i="13"/>
  <c r="V233" i="13"/>
  <c r="U233" i="13"/>
  <c r="T233" i="13"/>
  <c r="S233" i="13"/>
  <c r="R233" i="13"/>
  <c r="Q233" i="13"/>
  <c r="P233" i="13"/>
  <c r="O233" i="13"/>
  <c r="N233" i="13"/>
  <c r="M233" i="13"/>
  <c r="L233" i="13"/>
  <c r="K233" i="13"/>
  <c r="J233" i="13"/>
  <c r="I233" i="13"/>
  <c r="H233" i="13"/>
  <c r="G233" i="13"/>
  <c r="F233" i="13"/>
  <c r="E233" i="13"/>
  <c r="B233" i="13"/>
  <c r="A233" i="13"/>
  <c r="BZ232" i="13"/>
  <c r="BY232" i="13"/>
  <c r="BX232" i="13"/>
  <c r="BW232" i="13"/>
  <c r="BV232" i="13"/>
  <c r="BU232" i="13"/>
  <c r="BT232" i="13"/>
  <c r="BS232" i="13"/>
  <c r="BR232" i="13"/>
  <c r="BQ232" i="13"/>
  <c r="BP232" i="13"/>
  <c r="BO232" i="13"/>
  <c r="BN232" i="13"/>
  <c r="BM232" i="13"/>
  <c r="BL232" i="13"/>
  <c r="BK232" i="13"/>
  <c r="BJ232" i="13"/>
  <c r="BI232" i="13"/>
  <c r="BH232" i="13"/>
  <c r="BG232" i="13"/>
  <c r="BF232" i="13"/>
  <c r="BE232" i="13"/>
  <c r="BD232" i="13"/>
  <c r="BC232" i="13"/>
  <c r="BB232" i="13"/>
  <c r="BA232" i="13"/>
  <c r="AZ232" i="13"/>
  <c r="AY232" i="13"/>
  <c r="AX232" i="13"/>
  <c r="AW232" i="13"/>
  <c r="AV232" i="13"/>
  <c r="AU232" i="13"/>
  <c r="AT232" i="13"/>
  <c r="AS232" i="13"/>
  <c r="AR232" i="13"/>
  <c r="AQ232" i="13"/>
  <c r="AP232" i="13"/>
  <c r="AO232" i="13"/>
  <c r="AN232" i="13"/>
  <c r="AM232" i="13"/>
  <c r="AL232" i="13"/>
  <c r="AK232" i="13"/>
  <c r="AJ232" i="13"/>
  <c r="AI232" i="13"/>
  <c r="AH232" i="13"/>
  <c r="AG232" i="13"/>
  <c r="AF232" i="13"/>
  <c r="AE232" i="13"/>
  <c r="AD232" i="13"/>
  <c r="AC232" i="13"/>
  <c r="AB232" i="13"/>
  <c r="AA232" i="13"/>
  <c r="Z232" i="13"/>
  <c r="Y232" i="13"/>
  <c r="X232" i="13"/>
  <c r="W232" i="13"/>
  <c r="V232" i="13"/>
  <c r="U232" i="13"/>
  <c r="T232" i="13"/>
  <c r="S232" i="13"/>
  <c r="R232" i="13"/>
  <c r="Q232" i="13"/>
  <c r="P232" i="13"/>
  <c r="O232" i="13"/>
  <c r="N232" i="13"/>
  <c r="M232" i="13"/>
  <c r="L232" i="13"/>
  <c r="K232" i="13"/>
  <c r="J232" i="13"/>
  <c r="I232" i="13"/>
  <c r="H232" i="13"/>
  <c r="G232" i="13"/>
  <c r="F232" i="13"/>
  <c r="E232" i="13"/>
  <c r="B232" i="13"/>
  <c r="A232" i="13"/>
  <c r="BZ225" i="13"/>
  <c r="BY225" i="13"/>
  <c r="BX225" i="13"/>
  <c r="BW225" i="13"/>
  <c r="BV225" i="13"/>
  <c r="BU225" i="13"/>
  <c r="BT225" i="13"/>
  <c r="BS225" i="13"/>
  <c r="BR225" i="13"/>
  <c r="BQ225" i="13"/>
  <c r="BP225" i="13"/>
  <c r="BO225" i="13"/>
  <c r="BN225" i="13"/>
  <c r="BM225" i="13"/>
  <c r="BL225" i="13"/>
  <c r="BK225" i="13"/>
  <c r="BJ225" i="13"/>
  <c r="BI225" i="13"/>
  <c r="BH225" i="13"/>
  <c r="BG225" i="13"/>
  <c r="BF225" i="13"/>
  <c r="BE225" i="13"/>
  <c r="BD225" i="13"/>
  <c r="BC225" i="13"/>
  <c r="BB225" i="13"/>
  <c r="BA225" i="13"/>
  <c r="AZ225" i="13"/>
  <c r="AY225" i="13"/>
  <c r="AX225" i="13"/>
  <c r="AW225" i="13"/>
  <c r="AV225" i="13"/>
  <c r="AU225" i="13"/>
  <c r="AT225" i="13"/>
  <c r="AS225" i="13"/>
  <c r="AR225" i="13"/>
  <c r="AQ225" i="13"/>
  <c r="AP225" i="13"/>
  <c r="AO225" i="13"/>
  <c r="AN225" i="13"/>
  <c r="AM225" i="13"/>
  <c r="AL225" i="13"/>
  <c r="AK225" i="13"/>
  <c r="AJ225" i="13"/>
  <c r="AI225" i="13"/>
  <c r="AH225" i="13"/>
  <c r="AG225" i="13"/>
  <c r="AF225" i="13"/>
  <c r="AE225" i="13"/>
  <c r="AD225" i="13"/>
  <c r="AC225" i="13"/>
  <c r="AB225" i="13"/>
  <c r="AA225" i="13"/>
  <c r="Z225" i="13"/>
  <c r="Y225" i="13"/>
  <c r="X225" i="13"/>
  <c r="W225" i="13"/>
  <c r="V225" i="13"/>
  <c r="U225" i="13"/>
  <c r="T225" i="13"/>
  <c r="S225" i="13"/>
  <c r="R225" i="13"/>
  <c r="Q225" i="13"/>
  <c r="P225" i="13"/>
  <c r="O225" i="13"/>
  <c r="N225" i="13"/>
  <c r="M225" i="13"/>
  <c r="L225" i="13"/>
  <c r="K225" i="13"/>
  <c r="J225" i="13"/>
  <c r="I225" i="13"/>
  <c r="H225" i="13"/>
  <c r="G225" i="13"/>
  <c r="F225" i="13"/>
  <c r="E225" i="13"/>
  <c r="BZ224" i="13"/>
  <c r="BY224" i="13"/>
  <c r="BX224" i="13"/>
  <c r="BW224" i="13"/>
  <c r="BV224" i="13"/>
  <c r="BU224" i="13"/>
  <c r="BT224" i="13"/>
  <c r="BS224" i="13"/>
  <c r="BR224" i="13"/>
  <c r="BQ224" i="13"/>
  <c r="BP224" i="13"/>
  <c r="BO224" i="13"/>
  <c r="BN224" i="13"/>
  <c r="BM224" i="13"/>
  <c r="BL224" i="13"/>
  <c r="BK224" i="13"/>
  <c r="BJ224" i="13"/>
  <c r="BI224" i="13"/>
  <c r="BH224" i="13"/>
  <c r="BG224" i="13"/>
  <c r="BF224" i="13"/>
  <c r="BE224" i="13"/>
  <c r="BD224" i="13"/>
  <c r="BC224" i="13"/>
  <c r="BB224" i="13"/>
  <c r="BA224" i="13"/>
  <c r="AZ224" i="13"/>
  <c r="AY224" i="13"/>
  <c r="AX224" i="13"/>
  <c r="AW224" i="13"/>
  <c r="AV224" i="13"/>
  <c r="AU224" i="13"/>
  <c r="AT224" i="13"/>
  <c r="AS224" i="13"/>
  <c r="AR224" i="13"/>
  <c r="AQ224" i="13"/>
  <c r="AP224" i="13"/>
  <c r="AO224" i="13"/>
  <c r="AN224" i="13"/>
  <c r="AM224" i="13"/>
  <c r="AL224" i="13"/>
  <c r="AK224" i="13"/>
  <c r="AJ224" i="13"/>
  <c r="AI224" i="13"/>
  <c r="AH224" i="13"/>
  <c r="AG224" i="13"/>
  <c r="AF224" i="13"/>
  <c r="AE224" i="13"/>
  <c r="AD224" i="13"/>
  <c r="AC224" i="13"/>
  <c r="AB224" i="13"/>
  <c r="AA224" i="13"/>
  <c r="Z224" i="13"/>
  <c r="Y224" i="13"/>
  <c r="X224" i="13"/>
  <c r="W224" i="13"/>
  <c r="V224" i="13"/>
  <c r="U224" i="13"/>
  <c r="T224" i="13"/>
  <c r="S224" i="13"/>
  <c r="R224" i="13"/>
  <c r="Q224" i="13"/>
  <c r="P224" i="13"/>
  <c r="O224" i="13"/>
  <c r="N224" i="13"/>
  <c r="M224" i="13"/>
  <c r="L224" i="13"/>
  <c r="K224" i="13"/>
  <c r="J224" i="13"/>
  <c r="I224" i="13"/>
  <c r="H224" i="13"/>
  <c r="G224" i="13"/>
  <c r="F224" i="13"/>
  <c r="E224" i="13"/>
  <c r="BZ223" i="13"/>
  <c r="BY223" i="13"/>
  <c r="BX223" i="13"/>
  <c r="BW223" i="13"/>
  <c r="BV223" i="13"/>
  <c r="BU223" i="13"/>
  <c r="BT223" i="13"/>
  <c r="BS223" i="13"/>
  <c r="BR223" i="13"/>
  <c r="BQ223" i="13"/>
  <c r="BP223" i="13"/>
  <c r="BO223" i="13"/>
  <c r="BN223" i="13"/>
  <c r="BM223" i="13"/>
  <c r="BL223" i="13"/>
  <c r="BK223" i="13"/>
  <c r="BJ223" i="13"/>
  <c r="BI223" i="13"/>
  <c r="BH223" i="13"/>
  <c r="BG223" i="13"/>
  <c r="BF223" i="13"/>
  <c r="BE223" i="13"/>
  <c r="BD223" i="13"/>
  <c r="BC223" i="13"/>
  <c r="BB223" i="13"/>
  <c r="BA223" i="13"/>
  <c r="AZ223" i="13"/>
  <c r="AY223" i="13"/>
  <c r="AX223" i="13"/>
  <c r="AW223" i="13"/>
  <c r="AV223" i="13"/>
  <c r="AU223" i="13"/>
  <c r="AT223" i="13"/>
  <c r="AS223" i="13"/>
  <c r="AR223" i="13"/>
  <c r="AQ223" i="13"/>
  <c r="AP223" i="13"/>
  <c r="AO223" i="13"/>
  <c r="AN223" i="13"/>
  <c r="AM223" i="13"/>
  <c r="AL223" i="13"/>
  <c r="AK223" i="13"/>
  <c r="AJ223" i="13"/>
  <c r="AI223" i="13"/>
  <c r="AH223" i="13"/>
  <c r="AG223" i="13"/>
  <c r="AF223" i="13"/>
  <c r="AE223" i="13"/>
  <c r="AD223" i="13"/>
  <c r="AC223" i="13"/>
  <c r="AB223" i="13"/>
  <c r="AA223" i="13"/>
  <c r="Z223" i="13"/>
  <c r="Y223" i="13"/>
  <c r="X223" i="13"/>
  <c r="W223" i="13"/>
  <c r="V223" i="13"/>
  <c r="U223" i="13"/>
  <c r="T223" i="13"/>
  <c r="S223" i="13"/>
  <c r="R223" i="13"/>
  <c r="Q223" i="13"/>
  <c r="P223" i="13"/>
  <c r="O223" i="13"/>
  <c r="N223" i="13"/>
  <c r="M223" i="13"/>
  <c r="L223" i="13"/>
  <c r="K223" i="13"/>
  <c r="J223" i="13"/>
  <c r="I223" i="13"/>
  <c r="H223" i="13"/>
  <c r="G223" i="13"/>
  <c r="F223" i="13"/>
  <c r="E223" i="13"/>
  <c r="BZ222" i="13"/>
  <c r="BY222" i="13"/>
  <c r="BX222" i="13"/>
  <c r="BW222" i="13"/>
  <c r="BV222" i="13"/>
  <c r="BU222" i="13"/>
  <c r="BT222" i="13"/>
  <c r="BS222" i="13"/>
  <c r="BR222" i="13"/>
  <c r="BQ222" i="13"/>
  <c r="BP222" i="13"/>
  <c r="BO222" i="13"/>
  <c r="BN222" i="13"/>
  <c r="BM222" i="13"/>
  <c r="BL222" i="13"/>
  <c r="BK222" i="13"/>
  <c r="BJ222" i="13"/>
  <c r="BI222" i="13"/>
  <c r="BH222" i="13"/>
  <c r="BG222" i="13"/>
  <c r="BF222" i="13"/>
  <c r="BE222" i="13"/>
  <c r="BD222" i="13"/>
  <c r="BC222" i="13"/>
  <c r="BB222" i="13"/>
  <c r="BA222" i="13"/>
  <c r="AZ222" i="13"/>
  <c r="AY222" i="13"/>
  <c r="AX222" i="13"/>
  <c r="AW222" i="13"/>
  <c r="AV222" i="13"/>
  <c r="AU222" i="13"/>
  <c r="AT222" i="13"/>
  <c r="AS222" i="13"/>
  <c r="AR222" i="13"/>
  <c r="AQ222" i="13"/>
  <c r="AP222" i="13"/>
  <c r="AO222" i="13"/>
  <c r="AN222" i="13"/>
  <c r="AM222" i="13"/>
  <c r="AL222" i="13"/>
  <c r="AK222" i="13"/>
  <c r="AJ222" i="13"/>
  <c r="AI222" i="13"/>
  <c r="AH222" i="13"/>
  <c r="AG222" i="13"/>
  <c r="AF222" i="13"/>
  <c r="AE222" i="13"/>
  <c r="AD222" i="13"/>
  <c r="AC222" i="13"/>
  <c r="AB222" i="13"/>
  <c r="AA222" i="13"/>
  <c r="Z222" i="13"/>
  <c r="Y222" i="13"/>
  <c r="X222" i="13"/>
  <c r="W222" i="13"/>
  <c r="V222" i="13"/>
  <c r="U222" i="13"/>
  <c r="T222" i="13"/>
  <c r="S222" i="13"/>
  <c r="R222" i="13"/>
  <c r="Q222" i="13"/>
  <c r="P222" i="13"/>
  <c r="O222" i="13"/>
  <c r="N222" i="13"/>
  <c r="M222" i="13"/>
  <c r="L222" i="13"/>
  <c r="K222" i="13"/>
  <c r="J222" i="13"/>
  <c r="I222" i="13"/>
  <c r="H222" i="13"/>
  <c r="G222" i="13"/>
  <c r="F222" i="13"/>
  <c r="E222" i="13"/>
  <c r="BZ221" i="13"/>
  <c r="BY221" i="13"/>
  <c r="BX221" i="13"/>
  <c r="BW221" i="13"/>
  <c r="BV221" i="13"/>
  <c r="BU221" i="13"/>
  <c r="BT221" i="13"/>
  <c r="BS221" i="13"/>
  <c r="BR221" i="13"/>
  <c r="BQ221" i="13"/>
  <c r="BP221" i="13"/>
  <c r="BO221" i="13"/>
  <c r="BN221" i="13"/>
  <c r="BM221" i="13"/>
  <c r="BL221" i="13"/>
  <c r="BK221" i="13"/>
  <c r="BJ221" i="13"/>
  <c r="BI221" i="13"/>
  <c r="BH221" i="13"/>
  <c r="BG221" i="13"/>
  <c r="BF221" i="13"/>
  <c r="BE221" i="13"/>
  <c r="BD221" i="13"/>
  <c r="BC221" i="13"/>
  <c r="BB221" i="13"/>
  <c r="BA221" i="13"/>
  <c r="AZ221" i="13"/>
  <c r="AY221" i="13"/>
  <c r="AX221" i="13"/>
  <c r="AW221" i="13"/>
  <c r="AV221" i="13"/>
  <c r="AU221" i="13"/>
  <c r="AT221" i="13"/>
  <c r="AS221" i="13"/>
  <c r="AR221" i="13"/>
  <c r="AQ221" i="13"/>
  <c r="AP221" i="13"/>
  <c r="AO221" i="13"/>
  <c r="AN221" i="13"/>
  <c r="AM221" i="13"/>
  <c r="AL221" i="13"/>
  <c r="AK221" i="13"/>
  <c r="AJ221" i="13"/>
  <c r="AI221" i="13"/>
  <c r="AH221" i="13"/>
  <c r="AG221" i="13"/>
  <c r="AF221" i="13"/>
  <c r="AE221" i="13"/>
  <c r="AD221" i="13"/>
  <c r="AC221" i="13"/>
  <c r="AB221" i="13"/>
  <c r="AA221" i="13"/>
  <c r="Z221" i="13"/>
  <c r="Y221" i="13"/>
  <c r="X221" i="13"/>
  <c r="W221" i="13"/>
  <c r="V221" i="13"/>
  <c r="U221" i="13"/>
  <c r="T221" i="13"/>
  <c r="S221" i="13"/>
  <c r="R221" i="13"/>
  <c r="Q221" i="13"/>
  <c r="P221" i="13"/>
  <c r="O221" i="13"/>
  <c r="N221" i="13"/>
  <c r="M221" i="13"/>
  <c r="L221" i="13"/>
  <c r="K221" i="13"/>
  <c r="J221" i="13"/>
  <c r="I221" i="13"/>
  <c r="H221" i="13"/>
  <c r="G221" i="13"/>
  <c r="F221" i="13"/>
  <c r="E221" i="13"/>
  <c r="BZ220" i="13"/>
  <c r="BY220" i="13"/>
  <c r="BX220" i="13"/>
  <c r="BW220" i="13"/>
  <c r="BV220" i="13"/>
  <c r="BU220" i="13"/>
  <c r="BT220" i="13"/>
  <c r="BS220" i="13"/>
  <c r="BR220" i="13"/>
  <c r="BQ220" i="13"/>
  <c r="BP220" i="13"/>
  <c r="BO220" i="13"/>
  <c r="BN220" i="13"/>
  <c r="BM220" i="13"/>
  <c r="BL220" i="13"/>
  <c r="BK220" i="13"/>
  <c r="BJ220" i="13"/>
  <c r="BI220" i="13"/>
  <c r="BH220" i="13"/>
  <c r="BG220" i="13"/>
  <c r="BF220" i="13"/>
  <c r="BE220" i="13"/>
  <c r="BD220" i="13"/>
  <c r="BC220" i="13"/>
  <c r="BB220" i="13"/>
  <c r="BA220" i="13"/>
  <c r="AZ220" i="13"/>
  <c r="AY220" i="13"/>
  <c r="AX220" i="13"/>
  <c r="AW220" i="13"/>
  <c r="AV220" i="13"/>
  <c r="AU220" i="13"/>
  <c r="AT220" i="13"/>
  <c r="AS220" i="13"/>
  <c r="AR220" i="13"/>
  <c r="AQ220" i="13"/>
  <c r="AP220" i="13"/>
  <c r="AO220" i="13"/>
  <c r="AN220" i="13"/>
  <c r="AM220" i="13"/>
  <c r="AL220" i="13"/>
  <c r="AK220" i="13"/>
  <c r="AJ220" i="13"/>
  <c r="AI220" i="13"/>
  <c r="AH220" i="13"/>
  <c r="AG220" i="13"/>
  <c r="AF220" i="13"/>
  <c r="AE220" i="13"/>
  <c r="AD220" i="13"/>
  <c r="AC220" i="13"/>
  <c r="AB220" i="13"/>
  <c r="AA220" i="13"/>
  <c r="Z220" i="13"/>
  <c r="Y220" i="13"/>
  <c r="X220" i="13"/>
  <c r="W220" i="13"/>
  <c r="V220" i="13"/>
  <c r="U220" i="13"/>
  <c r="T220" i="13"/>
  <c r="S220" i="13"/>
  <c r="R220" i="13"/>
  <c r="Q220" i="13"/>
  <c r="P220" i="13"/>
  <c r="O220" i="13"/>
  <c r="N220" i="13"/>
  <c r="M220" i="13"/>
  <c r="L220" i="13"/>
  <c r="K220" i="13"/>
  <c r="J220" i="13"/>
  <c r="I220" i="13"/>
  <c r="H220" i="13"/>
  <c r="G220" i="13"/>
  <c r="F220" i="13"/>
  <c r="E220" i="13"/>
  <c r="BZ219" i="13"/>
  <c r="BY219" i="13"/>
  <c r="BX219" i="13"/>
  <c r="BW219" i="13"/>
  <c r="BV219" i="13"/>
  <c r="BU219" i="13"/>
  <c r="BT219" i="13"/>
  <c r="BS219" i="13"/>
  <c r="BR219" i="13"/>
  <c r="BQ219" i="13"/>
  <c r="BP219" i="13"/>
  <c r="BO219" i="13"/>
  <c r="BN219" i="13"/>
  <c r="BM219" i="13"/>
  <c r="BL219" i="13"/>
  <c r="BK219" i="13"/>
  <c r="BJ219" i="13"/>
  <c r="BI219" i="13"/>
  <c r="BH219" i="13"/>
  <c r="BG219" i="13"/>
  <c r="BF219" i="13"/>
  <c r="BE219" i="13"/>
  <c r="BD219" i="13"/>
  <c r="BC219" i="13"/>
  <c r="BB219" i="13"/>
  <c r="BA219" i="13"/>
  <c r="AZ219" i="13"/>
  <c r="AY219" i="13"/>
  <c r="AX219" i="13"/>
  <c r="AW219" i="13"/>
  <c r="AV219" i="13"/>
  <c r="AU219" i="13"/>
  <c r="AT219" i="13"/>
  <c r="AS219" i="13"/>
  <c r="AR219" i="13"/>
  <c r="AQ219" i="13"/>
  <c r="AP219" i="13"/>
  <c r="AO219" i="13"/>
  <c r="AN219" i="13"/>
  <c r="AM219" i="13"/>
  <c r="AL219" i="13"/>
  <c r="AK219" i="13"/>
  <c r="AJ219" i="13"/>
  <c r="AI219" i="13"/>
  <c r="AH219" i="13"/>
  <c r="AG219" i="13"/>
  <c r="AF219" i="13"/>
  <c r="AE219" i="13"/>
  <c r="AD219" i="13"/>
  <c r="AC219" i="13"/>
  <c r="AB219" i="13"/>
  <c r="AA219" i="13"/>
  <c r="Z219" i="13"/>
  <c r="Y219" i="13"/>
  <c r="X219" i="13"/>
  <c r="W219" i="13"/>
  <c r="V219" i="13"/>
  <c r="U219" i="13"/>
  <c r="T219" i="13"/>
  <c r="S219" i="13"/>
  <c r="R219" i="13"/>
  <c r="Q219" i="13"/>
  <c r="P219" i="13"/>
  <c r="O219" i="13"/>
  <c r="N219" i="13"/>
  <c r="M219" i="13"/>
  <c r="L219" i="13"/>
  <c r="K219" i="13"/>
  <c r="J219" i="13"/>
  <c r="I219" i="13"/>
  <c r="H219" i="13"/>
  <c r="G219" i="13"/>
  <c r="F219" i="13"/>
  <c r="E219" i="13"/>
  <c r="BZ218" i="13"/>
  <c r="BY218" i="13"/>
  <c r="BX218" i="13"/>
  <c r="BW218" i="13"/>
  <c r="BV218" i="13"/>
  <c r="BU218" i="13"/>
  <c r="BT218" i="13"/>
  <c r="BS218" i="13"/>
  <c r="BR218" i="13"/>
  <c r="BQ218" i="13"/>
  <c r="BP218" i="13"/>
  <c r="BO218" i="13"/>
  <c r="BN218" i="13"/>
  <c r="BM218" i="13"/>
  <c r="BL218" i="13"/>
  <c r="BK218" i="13"/>
  <c r="BJ218" i="13"/>
  <c r="BI218" i="13"/>
  <c r="BH218" i="13"/>
  <c r="BG218" i="13"/>
  <c r="BF218" i="13"/>
  <c r="BE218" i="13"/>
  <c r="BD218" i="13"/>
  <c r="BC218" i="13"/>
  <c r="BB218" i="13"/>
  <c r="BA218" i="13"/>
  <c r="AZ218" i="13"/>
  <c r="AY218" i="13"/>
  <c r="AX218" i="13"/>
  <c r="AW218" i="13"/>
  <c r="AV218" i="13"/>
  <c r="AU218" i="13"/>
  <c r="AT218" i="13"/>
  <c r="AS218" i="13"/>
  <c r="AR218" i="13"/>
  <c r="AQ218" i="13"/>
  <c r="AP218" i="13"/>
  <c r="AO218" i="13"/>
  <c r="AN218" i="13"/>
  <c r="AM218" i="13"/>
  <c r="AL218" i="13"/>
  <c r="AK218" i="13"/>
  <c r="AJ218" i="13"/>
  <c r="AI218" i="13"/>
  <c r="AH218" i="13"/>
  <c r="AG218" i="13"/>
  <c r="AF218" i="13"/>
  <c r="AE218" i="13"/>
  <c r="AD218" i="13"/>
  <c r="AC218" i="13"/>
  <c r="AB218" i="13"/>
  <c r="AA218" i="13"/>
  <c r="Z218" i="13"/>
  <c r="Y218" i="13"/>
  <c r="X218" i="13"/>
  <c r="W218" i="13"/>
  <c r="V218" i="13"/>
  <c r="U218" i="13"/>
  <c r="T218" i="13"/>
  <c r="S218" i="13"/>
  <c r="R218" i="13"/>
  <c r="Q218" i="13"/>
  <c r="P218" i="13"/>
  <c r="O218" i="13"/>
  <c r="N218" i="13"/>
  <c r="M218" i="13"/>
  <c r="L218" i="13"/>
  <c r="K218" i="13"/>
  <c r="J218" i="13"/>
  <c r="I218" i="13"/>
  <c r="H218" i="13"/>
  <c r="G218" i="13"/>
  <c r="F218" i="13"/>
  <c r="E218" i="13"/>
  <c r="BZ217" i="13"/>
  <c r="BY217" i="13"/>
  <c r="BX217" i="13"/>
  <c r="BW217" i="13"/>
  <c r="BV217" i="13"/>
  <c r="BU217" i="13"/>
  <c r="BT217" i="13"/>
  <c r="BS217" i="13"/>
  <c r="BR217" i="13"/>
  <c r="BQ217" i="13"/>
  <c r="BP217" i="13"/>
  <c r="BO217" i="13"/>
  <c r="BN217" i="13"/>
  <c r="BM217" i="13"/>
  <c r="BL217" i="13"/>
  <c r="BK217" i="13"/>
  <c r="BJ217" i="13"/>
  <c r="BI217" i="13"/>
  <c r="BH217" i="13"/>
  <c r="BG217" i="13"/>
  <c r="BF217" i="13"/>
  <c r="BE217" i="13"/>
  <c r="BD217" i="13"/>
  <c r="BC217" i="13"/>
  <c r="BB217" i="13"/>
  <c r="BA217" i="13"/>
  <c r="AZ217" i="13"/>
  <c r="AY217" i="13"/>
  <c r="AX217" i="13"/>
  <c r="AW217" i="13"/>
  <c r="AV217" i="13"/>
  <c r="AU217" i="13"/>
  <c r="AT217" i="13"/>
  <c r="AS217" i="13"/>
  <c r="AR217" i="13"/>
  <c r="AQ217" i="13"/>
  <c r="AP217" i="13"/>
  <c r="AO217" i="13"/>
  <c r="AN217" i="13"/>
  <c r="AM217" i="13"/>
  <c r="AL217" i="13"/>
  <c r="AK217" i="13"/>
  <c r="AJ217" i="13"/>
  <c r="AI217" i="13"/>
  <c r="AH217" i="13"/>
  <c r="AG217" i="13"/>
  <c r="AF217" i="13"/>
  <c r="AE217" i="13"/>
  <c r="AD217" i="13"/>
  <c r="AC217" i="13"/>
  <c r="AB217" i="13"/>
  <c r="AA217" i="13"/>
  <c r="Z217" i="13"/>
  <c r="Y217" i="13"/>
  <c r="X217" i="13"/>
  <c r="W217" i="13"/>
  <c r="V217" i="13"/>
  <c r="U217" i="13"/>
  <c r="T217" i="13"/>
  <c r="S217" i="13"/>
  <c r="R217" i="13"/>
  <c r="Q217" i="13"/>
  <c r="P217" i="13"/>
  <c r="O217" i="13"/>
  <c r="N217" i="13"/>
  <c r="M217" i="13"/>
  <c r="L217" i="13"/>
  <c r="K217" i="13"/>
  <c r="J217" i="13"/>
  <c r="I217" i="13"/>
  <c r="H217" i="13"/>
  <c r="G217" i="13"/>
  <c r="F217" i="13"/>
  <c r="E217" i="13"/>
  <c r="BZ216" i="13"/>
  <c r="BY216" i="13"/>
  <c r="BX216" i="13"/>
  <c r="BW216" i="13"/>
  <c r="BV216" i="13"/>
  <c r="BU216" i="13"/>
  <c r="BT216" i="13"/>
  <c r="BS216" i="13"/>
  <c r="BR216" i="13"/>
  <c r="BQ216" i="13"/>
  <c r="BP216" i="13"/>
  <c r="BO216" i="13"/>
  <c r="BN216" i="13"/>
  <c r="BM216" i="13"/>
  <c r="BL216" i="13"/>
  <c r="BK216" i="13"/>
  <c r="BJ216" i="13"/>
  <c r="BI216" i="13"/>
  <c r="BH216" i="13"/>
  <c r="BG216" i="13"/>
  <c r="BF216" i="13"/>
  <c r="BE216" i="13"/>
  <c r="BD216" i="13"/>
  <c r="BC216" i="13"/>
  <c r="BB216" i="13"/>
  <c r="BA216" i="13"/>
  <c r="AZ216" i="13"/>
  <c r="AY216" i="13"/>
  <c r="AX216" i="13"/>
  <c r="AW216" i="13"/>
  <c r="AV216" i="13"/>
  <c r="AU216" i="13"/>
  <c r="AT216" i="13"/>
  <c r="AS216" i="13"/>
  <c r="AR216" i="13"/>
  <c r="AQ216" i="13"/>
  <c r="AP216" i="13"/>
  <c r="AO216" i="13"/>
  <c r="AN216" i="13"/>
  <c r="AM216" i="13"/>
  <c r="AL216" i="13"/>
  <c r="AK216" i="13"/>
  <c r="AJ216" i="13"/>
  <c r="AI216" i="13"/>
  <c r="AH216" i="13"/>
  <c r="AG216" i="13"/>
  <c r="AF216" i="13"/>
  <c r="AE216" i="13"/>
  <c r="AD216" i="13"/>
  <c r="AC216" i="13"/>
  <c r="AB216" i="13"/>
  <c r="AA216" i="13"/>
  <c r="Z216" i="13"/>
  <c r="Y216" i="13"/>
  <c r="X216" i="13"/>
  <c r="W216" i="13"/>
  <c r="V216" i="13"/>
  <c r="U216" i="13"/>
  <c r="T216" i="13"/>
  <c r="S216" i="13"/>
  <c r="R216" i="13"/>
  <c r="Q216" i="13"/>
  <c r="P216" i="13"/>
  <c r="O216" i="13"/>
  <c r="N216" i="13"/>
  <c r="M216" i="13"/>
  <c r="L216" i="13"/>
  <c r="K216" i="13"/>
  <c r="J216" i="13"/>
  <c r="I216" i="13"/>
  <c r="H216" i="13"/>
  <c r="G216" i="13"/>
  <c r="F216" i="13"/>
  <c r="E216" i="13"/>
  <c r="BZ215" i="13"/>
  <c r="BY215" i="13"/>
  <c r="BX215" i="13"/>
  <c r="BW215" i="13"/>
  <c r="BV215" i="13"/>
  <c r="BU215" i="13"/>
  <c r="BT215" i="13"/>
  <c r="BS215" i="13"/>
  <c r="BR215" i="13"/>
  <c r="BQ215" i="13"/>
  <c r="BP215" i="13"/>
  <c r="BO215" i="13"/>
  <c r="BN215" i="13"/>
  <c r="BM215" i="13"/>
  <c r="BL215" i="13"/>
  <c r="BK215" i="13"/>
  <c r="BJ215" i="13"/>
  <c r="BI215" i="13"/>
  <c r="BH215" i="13"/>
  <c r="BG215" i="13"/>
  <c r="BF215" i="13"/>
  <c r="BE215" i="13"/>
  <c r="BD215" i="13"/>
  <c r="BC215" i="13"/>
  <c r="BB215" i="13"/>
  <c r="BA215" i="13"/>
  <c r="AZ215" i="13"/>
  <c r="AY215" i="13"/>
  <c r="AX215" i="13"/>
  <c r="AW215" i="13"/>
  <c r="AV215" i="13"/>
  <c r="AU215" i="13"/>
  <c r="AT215" i="13"/>
  <c r="AS215" i="13"/>
  <c r="AR215" i="13"/>
  <c r="AQ215" i="13"/>
  <c r="AP215" i="13"/>
  <c r="AO215" i="13"/>
  <c r="AN215" i="13"/>
  <c r="AM215" i="13"/>
  <c r="AL215" i="13"/>
  <c r="AK215" i="13"/>
  <c r="AJ215" i="13"/>
  <c r="AI215" i="13"/>
  <c r="AH215" i="13"/>
  <c r="AG215" i="13"/>
  <c r="AF215" i="13"/>
  <c r="AE215" i="13"/>
  <c r="AD215" i="13"/>
  <c r="AC215" i="13"/>
  <c r="AB215" i="13"/>
  <c r="AA215" i="13"/>
  <c r="Z215" i="13"/>
  <c r="Y215" i="13"/>
  <c r="X215" i="13"/>
  <c r="W215" i="13"/>
  <c r="V215" i="13"/>
  <c r="U215" i="13"/>
  <c r="T215" i="13"/>
  <c r="S215" i="13"/>
  <c r="R215" i="13"/>
  <c r="Q215" i="13"/>
  <c r="P215" i="13"/>
  <c r="O215" i="13"/>
  <c r="N215" i="13"/>
  <c r="M215" i="13"/>
  <c r="L215" i="13"/>
  <c r="K215" i="13"/>
  <c r="J215" i="13"/>
  <c r="I215" i="13"/>
  <c r="H215" i="13"/>
  <c r="G215" i="13"/>
  <c r="F215" i="13"/>
  <c r="E215" i="13"/>
  <c r="BZ214" i="13"/>
  <c r="BY214" i="13"/>
  <c r="BX214" i="13"/>
  <c r="BW214" i="13"/>
  <c r="BV214" i="13"/>
  <c r="BU214" i="13"/>
  <c r="BT214" i="13"/>
  <c r="BS214" i="13"/>
  <c r="BR214" i="13"/>
  <c r="BQ214" i="13"/>
  <c r="BP214" i="13"/>
  <c r="BO214" i="13"/>
  <c r="BN214" i="13"/>
  <c r="BM214" i="13"/>
  <c r="BL214" i="13"/>
  <c r="BK214" i="13"/>
  <c r="BJ214" i="13"/>
  <c r="BI214" i="13"/>
  <c r="BH214" i="13"/>
  <c r="BG214" i="13"/>
  <c r="BF214" i="13"/>
  <c r="BE214" i="13"/>
  <c r="BD214" i="13"/>
  <c r="BC214" i="13"/>
  <c r="BB214" i="13"/>
  <c r="BA214" i="13"/>
  <c r="AZ214" i="13"/>
  <c r="AY214" i="13"/>
  <c r="AX214" i="13"/>
  <c r="AW214" i="13"/>
  <c r="AV214" i="13"/>
  <c r="AU214" i="13"/>
  <c r="AT214" i="13"/>
  <c r="AS214" i="13"/>
  <c r="AR214" i="13"/>
  <c r="AQ214" i="13"/>
  <c r="AP214" i="13"/>
  <c r="AO214" i="13"/>
  <c r="AN214" i="13"/>
  <c r="AM214" i="13"/>
  <c r="AL214" i="13"/>
  <c r="AK214" i="13"/>
  <c r="AJ214" i="13"/>
  <c r="AI214" i="13"/>
  <c r="AH214" i="13"/>
  <c r="AG214" i="13"/>
  <c r="AF214" i="13"/>
  <c r="AE214" i="13"/>
  <c r="AD214" i="13"/>
  <c r="AC214" i="13"/>
  <c r="AB214" i="13"/>
  <c r="AA214" i="13"/>
  <c r="Z214" i="13"/>
  <c r="Y214" i="13"/>
  <c r="X214" i="13"/>
  <c r="W214" i="13"/>
  <c r="V214" i="13"/>
  <c r="U214" i="13"/>
  <c r="T214" i="13"/>
  <c r="S214" i="13"/>
  <c r="R214" i="13"/>
  <c r="Q214" i="13"/>
  <c r="P214" i="13"/>
  <c r="O214" i="13"/>
  <c r="N214" i="13"/>
  <c r="M214" i="13"/>
  <c r="L214" i="13"/>
  <c r="K214" i="13"/>
  <c r="J214" i="13"/>
  <c r="I214" i="13"/>
  <c r="H214" i="13"/>
  <c r="G214" i="13"/>
  <c r="F214" i="13"/>
  <c r="E214" i="13"/>
  <c r="BZ213" i="13"/>
  <c r="BY213" i="13"/>
  <c r="BX213" i="13"/>
  <c r="BW213" i="13"/>
  <c r="BV213" i="13"/>
  <c r="BU213" i="13"/>
  <c r="BT213" i="13"/>
  <c r="BS213" i="13"/>
  <c r="BR213" i="13"/>
  <c r="BQ213" i="13"/>
  <c r="BP213" i="13"/>
  <c r="BO213" i="13"/>
  <c r="BN213" i="13"/>
  <c r="BM213" i="13"/>
  <c r="BL213" i="13"/>
  <c r="BK213" i="13"/>
  <c r="BJ213" i="13"/>
  <c r="BI213" i="13"/>
  <c r="BH213" i="13"/>
  <c r="BG213" i="13"/>
  <c r="BF213" i="13"/>
  <c r="BE213" i="13"/>
  <c r="BD213" i="13"/>
  <c r="BC213" i="13"/>
  <c r="BB213" i="13"/>
  <c r="BA213" i="13"/>
  <c r="AZ213" i="13"/>
  <c r="AY213" i="13"/>
  <c r="AX213" i="13"/>
  <c r="AW213" i="13"/>
  <c r="AV213" i="13"/>
  <c r="AU213" i="13"/>
  <c r="AT213" i="13"/>
  <c r="AS213" i="13"/>
  <c r="AR213" i="13"/>
  <c r="AQ213" i="13"/>
  <c r="AP213" i="13"/>
  <c r="AO213" i="13"/>
  <c r="AN213" i="13"/>
  <c r="AM213" i="13"/>
  <c r="AL213" i="13"/>
  <c r="AK213" i="13"/>
  <c r="AJ213" i="13"/>
  <c r="AI213" i="13"/>
  <c r="AH213" i="13"/>
  <c r="AG213" i="13"/>
  <c r="AF213" i="13"/>
  <c r="AE213" i="13"/>
  <c r="AD213" i="13"/>
  <c r="AC213" i="13"/>
  <c r="AB213" i="13"/>
  <c r="AA213" i="13"/>
  <c r="Z213" i="13"/>
  <c r="Y213" i="13"/>
  <c r="X213" i="13"/>
  <c r="W213" i="13"/>
  <c r="V213" i="13"/>
  <c r="U213" i="13"/>
  <c r="T213" i="13"/>
  <c r="S213" i="13"/>
  <c r="R213" i="13"/>
  <c r="Q213" i="13"/>
  <c r="P213" i="13"/>
  <c r="O213" i="13"/>
  <c r="N213" i="13"/>
  <c r="M213" i="13"/>
  <c r="L213" i="13"/>
  <c r="K213" i="13"/>
  <c r="J213" i="13"/>
  <c r="I213" i="13"/>
  <c r="H213" i="13"/>
  <c r="G213" i="13"/>
  <c r="F213" i="13"/>
  <c r="E213" i="13"/>
  <c r="BZ212" i="13"/>
  <c r="BY212" i="13"/>
  <c r="BX212" i="13"/>
  <c r="BW212" i="13"/>
  <c r="BV212" i="13"/>
  <c r="BU212" i="13"/>
  <c r="BT212" i="13"/>
  <c r="BS212" i="13"/>
  <c r="BR212" i="13"/>
  <c r="BQ212" i="13"/>
  <c r="BP212" i="13"/>
  <c r="BO212" i="13"/>
  <c r="BN212" i="13"/>
  <c r="BM212" i="13"/>
  <c r="BL212" i="13"/>
  <c r="BK212" i="13"/>
  <c r="BJ212" i="13"/>
  <c r="BI212" i="13"/>
  <c r="BH212" i="13"/>
  <c r="BG212" i="13"/>
  <c r="BF212" i="13"/>
  <c r="BE212" i="13"/>
  <c r="BD212" i="13"/>
  <c r="BC212" i="13"/>
  <c r="BB212" i="13"/>
  <c r="BA212" i="13"/>
  <c r="AZ212" i="13"/>
  <c r="AY212" i="13"/>
  <c r="AX212" i="13"/>
  <c r="AW212" i="13"/>
  <c r="AV212" i="13"/>
  <c r="AU212" i="13"/>
  <c r="AT212" i="13"/>
  <c r="AS212" i="13"/>
  <c r="AR212" i="13"/>
  <c r="AQ212" i="13"/>
  <c r="AP212" i="13"/>
  <c r="AO212" i="13"/>
  <c r="AN212" i="13"/>
  <c r="AM212" i="13"/>
  <c r="AL212" i="13"/>
  <c r="AK212" i="13"/>
  <c r="AJ212" i="13"/>
  <c r="AI212" i="13"/>
  <c r="AH212" i="13"/>
  <c r="AG212" i="13"/>
  <c r="AF212" i="13"/>
  <c r="AE212" i="13"/>
  <c r="AD212" i="13"/>
  <c r="AC212" i="13"/>
  <c r="AB212" i="13"/>
  <c r="AA212" i="13"/>
  <c r="Z212" i="13"/>
  <c r="Y212" i="13"/>
  <c r="X212" i="13"/>
  <c r="W212" i="13"/>
  <c r="V212" i="13"/>
  <c r="U212" i="13"/>
  <c r="T212" i="13"/>
  <c r="S212" i="13"/>
  <c r="R212" i="13"/>
  <c r="Q212" i="13"/>
  <c r="P212" i="13"/>
  <c r="O212" i="13"/>
  <c r="N212" i="13"/>
  <c r="M212" i="13"/>
  <c r="L212" i="13"/>
  <c r="K212" i="13"/>
  <c r="J212" i="13"/>
  <c r="I212" i="13"/>
  <c r="H212" i="13"/>
  <c r="G212" i="13"/>
  <c r="F212" i="13"/>
  <c r="E212" i="13"/>
  <c r="BZ211" i="13"/>
  <c r="BY211" i="13"/>
  <c r="BX211" i="13"/>
  <c r="BW211" i="13"/>
  <c r="BV211" i="13"/>
  <c r="BU211" i="13"/>
  <c r="BT211" i="13"/>
  <c r="BS211" i="13"/>
  <c r="BR211" i="13"/>
  <c r="BQ211" i="13"/>
  <c r="BP211" i="13"/>
  <c r="BO211" i="13"/>
  <c r="BN211" i="13"/>
  <c r="BM211" i="13"/>
  <c r="BL211" i="13"/>
  <c r="BK211" i="13"/>
  <c r="BJ211" i="13"/>
  <c r="BI211" i="13"/>
  <c r="BH211" i="13"/>
  <c r="BG211" i="13"/>
  <c r="BF211" i="13"/>
  <c r="BE211" i="13"/>
  <c r="BD211" i="13"/>
  <c r="BC211" i="13"/>
  <c r="BB211" i="13"/>
  <c r="BA211" i="13"/>
  <c r="AZ211" i="13"/>
  <c r="AY211" i="13"/>
  <c r="AX211" i="13"/>
  <c r="AW211" i="13"/>
  <c r="AV211" i="13"/>
  <c r="AU211" i="13"/>
  <c r="AT211" i="13"/>
  <c r="AS211" i="13"/>
  <c r="AR211" i="13"/>
  <c r="AQ211" i="13"/>
  <c r="AP211" i="13"/>
  <c r="AO211" i="13"/>
  <c r="AN211" i="13"/>
  <c r="AM211" i="13"/>
  <c r="AL211" i="13"/>
  <c r="AK211" i="13"/>
  <c r="AJ211" i="13"/>
  <c r="AI211" i="13"/>
  <c r="AH211" i="13"/>
  <c r="AG211" i="13"/>
  <c r="AF211" i="13"/>
  <c r="AE211" i="13"/>
  <c r="AD211" i="13"/>
  <c r="AC211" i="13"/>
  <c r="AB211" i="13"/>
  <c r="AA211" i="13"/>
  <c r="Z211" i="13"/>
  <c r="Y211" i="13"/>
  <c r="X211" i="13"/>
  <c r="W211" i="13"/>
  <c r="V211" i="13"/>
  <c r="U211" i="13"/>
  <c r="T211" i="13"/>
  <c r="S211" i="13"/>
  <c r="R211" i="13"/>
  <c r="Q211" i="13"/>
  <c r="P211" i="13"/>
  <c r="O211" i="13"/>
  <c r="N211" i="13"/>
  <c r="M211" i="13"/>
  <c r="L211" i="13"/>
  <c r="K211" i="13"/>
  <c r="J211" i="13"/>
  <c r="I211" i="13"/>
  <c r="H211" i="13"/>
  <c r="G211" i="13"/>
  <c r="F211" i="13"/>
  <c r="E211" i="13"/>
  <c r="BZ210" i="13"/>
  <c r="BY210" i="13"/>
  <c r="BX210" i="13"/>
  <c r="BW210" i="13"/>
  <c r="BV210" i="13"/>
  <c r="BU210" i="13"/>
  <c r="BT210" i="13"/>
  <c r="BS210" i="13"/>
  <c r="BR210" i="13"/>
  <c r="BQ210" i="13"/>
  <c r="BP210" i="13"/>
  <c r="BO210" i="13"/>
  <c r="BN210" i="13"/>
  <c r="BM210" i="13"/>
  <c r="BL210" i="13"/>
  <c r="BK210" i="13"/>
  <c r="BJ210" i="13"/>
  <c r="BI210" i="13"/>
  <c r="BH210" i="13"/>
  <c r="BG210" i="13"/>
  <c r="BF210" i="13"/>
  <c r="BE210" i="13"/>
  <c r="BD210" i="13"/>
  <c r="BC210" i="13"/>
  <c r="BB210" i="13"/>
  <c r="BA210" i="13"/>
  <c r="AZ210" i="13"/>
  <c r="AY210" i="13"/>
  <c r="AX210" i="13"/>
  <c r="AW210" i="13"/>
  <c r="AV210" i="13"/>
  <c r="AU210" i="13"/>
  <c r="AT210" i="13"/>
  <c r="AS210" i="13"/>
  <c r="AR210" i="13"/>
  <c r="AQ210" i="13"/>
  <c r="AP210" i="13"/>
  <c r="AO210" i="13"/>
  <c r="AN210" i="13"/>
  <c r="AM210" i="13"/>
  <c r="AL210" i="13"/>
  <c r="AK210" i="13"/>
  <c r="AJ210" i="13"/>
  <c r="AI210" i="13"/>
  <c r="AH210" i="13"/>
  <c r="AG210" i="13"/>
  <c r="AF210" i="13"/>
  <c r="AE210" i="13"/>
  <c r="AD210" i="13"/>
  <c r="AC210" i="13"/>
  <c r="AB210" i="13"/>
  <c r="AA210" i="13"/>
  <c r="Z210" i="13"/>
  <c r="Y210" i="13"/>
  <c r="X210" i="13"/>
  <c r="W210" i="13"/>
  <c r="V210" i="13"/>
  <c r="U210" i="13"/>
  <c r="T210" i="13"/>
  <c r="S210" i="13"/>
  <c r="R210" i="13"/>
  <c r="Q210" i="13"/>
  <c r="P210" i="13"/>
  <c r="O210" i="13"/>
  <c r="N210" i="13"/>
  <c r="M210" i="13"/>
  <c r="L210" i="13"/>
  <c r="K210" i="13"/>
  <c r="J210" i="13"/>
  <c r="I210" i="13"/>
  <c r="H210" i="13"/>
  <c r="G210" i="13"/>
  <c r="F210" i="13"/>
  <c r="E210" i="13"/>
  <c r="BZ209" i="13"/>
  <c r="BY209" i="13"/>
  <c r="BX209" i="13"/>
  <c r="BW209" i="13"/>
  <c r="BV209" i="13"/>
  <c r="BU209" i="13"/>
  <c r="BT209" i="13"/>
  <c r="BS209" i="13"/>
  <c r="BR209" i="13"/>
  <c r="BQ209" i="13"/>
  <c r="BP209" i="13"/>
  <c r="BO209" i="13"/>
  <c r="BN209" i="13"/>
  <c r="BM209" i="13"/>
  <c r="BL209" i="13"/>
  <c r="BK209" i="13"/>
  <c r="BJ209" i="13"/>
  <c r="BI209" i="13"/>
  <c r="BH209" i="13"/>
  <c r="BG209" i="13"/>
  <c r="BF209" i="13"/>
  <c r="BE209" i="13"/>
  <c r="BD209" i="13"/>
  <c r="BC209" i="13"/>
  <c r="BB209" i="13"/>
  <c r="BA209" i="13"/>
  <c r="AZ209" i="13"/>
  <c r="AY209" i="13"/>
  <c r="AX209" i="13"/>
  <c r="AW209" i="13"/>
  <c r="AV209" i="13"/>
  <c r="AU209" i="13"/>
  <c r="AT209" i="13"/>
  <c r="AS209" i="13"/>
  <c r="AR209" i="13"/>
  <c r="AQ209" i="13"/>
  <c r="AP209" i="13"/>
  <c r="AO209" i="13"/>
  <c r="AN209" i="13"/>
  <c r="AM209" i="13"/>
  <c r="AL209" i="13"/>
  <c r="AK209" i="13"/>
  <c r="AJ209" i="13"/>
  <c r="AI209" i="13"/>
  <c r="AH209" i="13"/>
  <c r="AG209" i="13"/>
  <c r="AF209" i="13"/>
  <c r="AE209" i="13"/>
  <c r="AD209" i="13"/>
  <c r="AC209" i="13"/>
  <c r="AB209" i="13"/>
  <c r="AA209" i="13"/>
  <c r="Z209" i="13"/>
  <c r="Y209" i="13"/>
  <c r="X209" i="13"/>
  <c r="W209" i="13"/>
  <c r="V209" i="13"/>
  <c r="U209" i="13"/>
  <c r="T209" i="13"/>
  <c r="S209" i="13"/>
  <c r="R209" i="13"/>
  <c r="Q209" i="13"/>
  <c r="P209" i="13"/>
  <c r="O209" i="13"/>
  <c r="N209" i="13"/>
  <c r="M209" i="13"/>
  <c r="L209" i="13"/>
  <c r="K209" i="13"/>
  <c r="J209" i="13"/>
  <c r="I209" i="13"/>
  <c r="H209" i="13"/>
  <c r="G209" i="13"/>
  <c r="F209" i="13"/>
  <c r="E209" i="13"/>
  <c r="BZ208" i="13"/>
  <c r="BY208" i="13"/>
  <c r="BX208" i="13"/>
  <c r="BW208" i="13"/>
  <c r="BV208" i="13"/>
  <c r="BU208" i="13"/>
  <c r="BT208" i="13"/>
  <c r="BS208" i="13"/>
  <c r="BR208" i="13"/>
  <c r="BQ208" i="13"/>
  <c r="BP208" i="13"/>
  <c r="BO208" i="13"/>
  <c r="BN208" i="13"/>
  <c r="BM208" i="13"/>
  <c r="BL208" i="13"/>
  <c r="BK208" i="13"/>
  <c r="BJ208" i="13"/>
  <c r="BI208" i="13"/>
  <c r="BH208" i="13"/>
  <c r="BG208" i="13"/>
  <c r="BF208" i="13"/>
  <c r="BE208" i="13"/>
  <c r="BD208" i="13"/>
  <c r="BC208" i="13"/>
  <c r="BB208" i="13"/>
  <c r="BA208" i="13"/>
  <c r="AZ208" i="13"/>
  <c r="AY208" i="13"/>
  <c r="AX208" i="13"/>
  <c r="AW208" i="13"/>
  <c r="AV208" i="13"/>
  <c r="AU208" i="13"/>
  <c r="AT208" i="13"/>
  <c r="AS208" i="13"/>
  <c r="AR208" i="13"/>
  <c r="AQ208" i="13"/>
  <c r="AP208" i="13"/>
  <c r="AO208" i="13"/>
  <c r="AN208" i="13"/>
  <c r="AM208" i="13"/>
  <c r="AL208" i="13"/>
  <c r="AK208" i="13"/>
  <c r="AJ208" i="13"/>
  <c r="AI208" i="13"/>
  <c r="AH208" i="13"/>
  <c r="AG208" i="13"/>
  <c r="AF208" i="13"/>
  <c r="AE208" i="13"/>
  <c r="AD208" i="13"/>
  <c r="AC208" i="13"/>
  <c r="AB208" i="13"/>
  <c r="AA208" i="13"/>
  <c r="Z208" i="13"/>
  <c r="Y208" i="13"/>
  <c r="X208" i="13"/>
  <c r="W208" i="13"/>
  <c r="V208" i="13"/>
  <c r="U208" i="13"/>
  <c r="T208" i="13"/>
  <c r="S208" i="13"/>
  <c r="R208" i="13"/>
  <c r="Q208" i="13"/>
  <c r="P208" i="13"/>
  <c r="O208" i="13"/>
  <c r="N208" i="13"/>
  <c r="M208" i="13"/>
  <c r="L208" i="13"/>
  <c r="K208" i="13"/>
  <c r="J208" i="13"/>
  <c r="I208" i="13"/>
  <c r="H208" i="13"/>
  <c r="G208" i="13"/>
  <c r="F208" i="13"/>
  <c r="E208" i="13"/>
  <c r="BZ207" i="13"/>
  <c r="BY207" i="13"/>
  <c r="BX207" i="13"/>
  <c r="BW207" i="13"/>
  <c r="BV207" i="13"/>
  <c r="BU207" i="13"/>
  <c r="BT207" i="13"/>
  <c r="BS207" i="13"/>
  <c r="BR207" i="13"/>
  <c r="BQ207" i="13"/>
  <c r="BP207" i="13"/>
  <c r="BO207" i="13"/>
  <c r="BN207" i="13"/>
  <c r="BM207" i="13"/>
  <c r="BL207" i="13"/>
  <c r="BK207" i="13"/>
  <c r="BJ207" i="13"/>
  <c r="BI207" i="13"/>
  <c r="BH207" i="13"/>
  <c r="BG207" i="13"/>
  <c r="BF207" i="13"/>
  <c r="BE207" i="13"/>
  <c r="BD207" i="13"/>
  <c r="BC207" i="13"/>
  <c r="BB207" i="13"/>
  <c r="BA207" i="13"/>
  <c r="AZ207" i="13"/>
  <c r="AY207" i="13"/>
  <c r="AX207" i="13"/>
  <c r="AW207" i="13"/>
  <c r="AV207" i="13"/>
  <c r="AU207" i="13"/>
  <c r="AT207" i="13"/>
  <c r="AS207" i="13"/>
  <c r="AR207" i="13"/>
  <c r="AQ207" i="13"/>
  <c r="AP207" i="13"/>
  <c r="AO207" i="13"/>
  <c r="AN207" i="13"/>
  <c r="AM207" i="13"/>
  <c r="AL207" i="13"/>
  <c r="AK207" i="13"/>
  <c r="AJ207" i="13"/>
  <c r="AI207" i="13"/>
  <c r="AH207" i="13"/>
  <c r="AG207" i="13"/>
  <c r="AF207" i="13"/>
  <c r="AE207" i="13"/>
  <c r="AD207" i="13"/>
  <c r="AC207" i="13"/>
  <c r="AB207" i="13"/>
  <c r="AA207" i="13"/>
  <c r="Z207" i="13"/>
  <c r="Y207" i="13"/>
  <c r="X207" i="13"/>
  <c r="W207" i="13"/>
  <c r="V207" i="13"/>
  <c r="U207" i="13"/>
  <c r="T207" i="13"/>
  <c r="S207" i="13"/>
  <c r="R207" i="13"/>
  <c r="Q207" i="13"/>
  <c r="P207" i="13"/>
  <c r="O207" i="13"/>
  <c r="N207" i="13"/>
  <c r="M207" i="13"/>
  <c r="L207" i="13"/>
  <c r="K207" i="13"/>
  <c r="J207" i="13"/>
  <c r="I207" i="13"/>
  <c r="H207" i="13"/>
  <c r="G207" i="13"/>
  <c r="F207" i="13"/>
  <c r="E207" i="13"/>
  <c r="BZ206" i="13"/>
  <c r="BY206" i="13"/>
  <c r="BX206" i="13"/>
  <c r="BW206" i="13"/>
  <c r="BV206" i="13"/>
  <c r="BU206" i="13"/>
  <c r="BT206" i="13"/>
  <c r="BS206" i="13"/>
  <c r="BR206" i="13"/>
  <c r="BQ206" i="13"/>
  <c r="BP206" i="13"/>
  <c r="BO206" i="13"/>
  <c r="BN206" i="13"/>
  <c r="BM206" i="13"/>
  <c r="BL206" i="13"/>
  <c r="BK206" i="13"/>
  <c r="BJ206" i="13"/>
  <c r="BI206" i="13"/>
  <c r="BH206" i="13"/>
  <c r="BG206" i="13"/>
  <c r="BF206" i="13"/>
  <c r="BE206" i="13"/>
  <c r="BD206" i="13"/>
  <c r="BC206" i="13"/>
  <c r="BB206" i="13"/>
  <c r="BA206" i="13"/>
  <c r="AZ206" i="13"/>
  <c r="AY206" i="13"/>
  <c r="AX206" i="13"/>
  <c r="AW206" i="13"/>
  <c r="AV206" i="13"/>
  <c r="AU206" i="13"/>
  <c r="AT206" i="13"/>
  <c r="AS206" i="13"/>
  <c r="AR206" i="13"/>
  <c r="AQ206" i="13"/>
  <c r="AP206" i="13"/>
  <c r="AO206" i="13"/>
  <c r="AN206" i="13"/>
  <c r="AM206" i="13"/>
  <c r="AL206" i="13"/>
  <c r="AK206" i="13"/>
  <c r="AJ206" i="13"/>
  <c r="AI206" i="13"/>
  <c r="AH206" i="13"/>
  <c r="AG206" i="13"/>
  <c r="AF206" i="13"/>
  <c r="AE206" i="13"/>
  <c r="AD206" i="13"/>
  <c r="AC206" i="13"/>
  <c r="AB206" i="13"/>
  <c r="AA206" i="13"/>
  <c r="Z206" i="13"/>
  <c r="Y206" i="13"/>
  <c r="X206" i="13"/>
  <c r="W206" i="13"/>
  <c r="V206" i="13"/>
  <c r="U206" i="13"/>
  <c r="T206" i="13"/>
  <c r="S206" i="13"/>
  <c r="R206" i="13"/>
  <c r="Q206" i="13"/>
  <c r="P206" i="13"/>
  <c r="O206" i="13"/>
  <c r="N206" i="13"/>
  <c r="M206" i="13"/>
  <c r="L206" i="13"/>
  <c r="K206" i="13"/>
  <c r="J206" i="13"/>
  <c r="I206" i="13"/>
  <c r="H206" i="13"/>
  <c r="G206" i="13"/>
  <c r="F206" i="13"/>
  <c r="E206" i="13"/>
  <c r="BZ205" i="13"/>
  <c r="BY205" i="13"/>
  <c r="BX205" i="13"/>
  <c r="BW205" i="13"/>
  <c r="BV205" i="13"/>
  <c r="BU205" i="13"/>
  <c r="BT205" i="13"/>
  <c r="BS205" i="13"/>
  <c r="BR205" i="13"/>
  <c r="BQ205" i="13"/>
  <c r="BP205" i="13"/>
  <c r="BO205" i="13"/>
  <c r="BN205" i="13"/>
  <c r="BM205" i="13"/>
  <c r="BL205" i="13"/>
  <c r="BK205" i="13"/>
  <c r="BJ205" i="13"/>
  <c r="BI205" i="13"/>
  <c r="BH205" i="13"/>
  <c r="BG205" i="13"/>
  <c r="BF205" i="13"/>
  <c r="BE205" i="13"/>
  <c r="BD205" i="13"/>
  <c r="BC205" i="13"/>
  <c r="BB205" i="13"/>
  <c r="BA205" i="13"/>
  <c r="AZ205" i="13"/>
  <c r="AY205" i="13"/>
  <c r="AX205" i="13"/>
  <c r="AW205" i="13"/>
  <c r="AV205" i="13"/>
  <c r="AU205" i="13"/>
  <c r="AT205" i="13"/>
  <c r="AS205" i="13"/>
  <c r="AR205" i="13"/>
  <c r="AQ205" i="13"/>
  <c r="AP205" i="13"/>
  <c r="AO205" i="13"/>
  <c r="AN205" i="13"/>
  <c r="AM205" i="13"/>
  <c r="AL205" i="13"/>
  <c r="AK205" i="13"/>
  <c r="AJ205" i="13"/>
  <c r="AI205" i="13"/>
  <c r="AH205" i="13"/>
  <c r="AG205" i="13"/>
  <c r="AF205" i="13"/>
  <c r="AE205" i="13"/>
  <c r="AD205" i="13"/>
  <c r="AC205" i="13"/>
  <c r="AB205" i="13"/>
  <c r="AA205" i="13"/>
  <c r="Z205" i="13"/>
  <c r="Y205" i="13"/>
  <c r="X205" i="13"/>
  <c r="W205" i="13"/>
  <c r="V205" i="13"/>
  <c r="U205" i="13"/>
  <c r="T205" i="13"/>
  <c r="S205" i="13"/>
  <c r="R205" i="13"/>
  <c r="Q205" i="13"/>
  <c r="P205" i="13"/>
  <c r="O205" i="13"/>
  <c r="N205" i="13"/>
  <c r="M205" i="13"/>
  <c r="L205" i="13"/>
  <c r="K205" i="13"/>
  <c r="J205" i="13"/>
  <c r="I205" i="13"/>
  <c r="H205" i="13"/>
  <c r="G205" i="13"/>
  <c r="F205" i="13"/>
  <c r="E205" i="13"/>
  <c r="BZ204" i="13"/>
  <c r="BY204" i="13"/>
  <c r="BX204" i="13"/>
  <c r="BW204" i="13"/>
  <c r="BV204" i="13"/>
  <c r="BU204" i="13"/>
  <c r="BT204" i="13"/>
  <c r="BS204" i="13"/>
  <c r="BR204" i="13"/>
  <c r="BQ204" i="13"/>
  <c r="BP204" i="13"/>
  <c r="BO204" i="13"/>
  <c r="BN204" i="13"/>
  <c r="BM204" i="13"/>
  <c r="BL204" i="13"/>
  <c r="BK204" i="13"/>
  <c r="BJ204" i="13"/>
  <c r="BI204" i="13"/>
  <c r="BH204" i="13"/>
  <c r="BG204" i="13"/>
  <c r="BF204" i="13"/>
  <c r="BE204" i="13"/>
  <c r="BD204" i="13"/>
  <c r="BC204" i="13"/>
  <c r="BB204" i="13"/>
  <c r="BA204" i="13"/>
  <c r="AZ204" i="13"/>
  <c r="AY204" i="13"/>
  <c r="AX204" i="13"/>
  <c r="AW204" i="13"/>
  <c r="AV204" i="13"/>
  <c r="AU204" i="13"/>
  <c r="AT204" i="13"/>
  <c r="AS204" i="13"/>
  <c r="AR204" i="13"/>
  <c r="AQ204" i="13"/>
  <c r="AP204" i="13"/>
  <c r="AO204" i="13"/>
  <c r="AN204" i="13"/>
  <c r="AM204" i="13"/>
  <c r="AL204" i="13"/>
  <c r="AK204" i="13"/>
  <c r="AJ204" i="13"/>
  <c r="AI204" i="13"/>
  <c r="AH204" i="13"/>
  <c r="AG204" i="13"/>
  <c r="AF204" i="13"/>
  <c r="AE204" i="13"/>
  <c r="AD204" i="13"/>
  <c r="AC204" i="13"/>
  <c r="AB204" i="13"/>
  <c r="AA204" i="13"/>
  <c r="Z204" i="13"/>
  <c r="Y204" i="13"/>
  <c r="X204" i="13"/>
  <c r="W204" i="13"/>
  <c r="V204" i="13"/>
  <c r="U204" i="13"/>
  <c r="T204" i="13"/>
  <c r="S204" i="13"/>
  <c r="R204" i="13"/>
  <c r="Q204" i="13"/>
  <c r="P204" i="13"/>
  <c r="O204" i="13"/>
  <c r="N204" i="13"/>
  <c r="M204" i="13"/>
  <c r="L204" i="13"/>
  <c r="K204" i="13"/>
  <c r="J204" i="13"/>
  <c r="I204" i="13"/>
  <c r="H204" i="13"/>
  <c r="G204" i="13"/>
  <c r="F204" i="13"/>
  <c r="E204" i="13"/>
  <c r="BZ203" i="13"/>
  <c r="BY203" i="13"/>
  <c r="BX203" i="13"/>
  <c r="BW203" i="13"/>
  <c r="BV203" i="13"/>
  <c r="BU203" i="13"/>
  <c r="BT203" i="13"/>
  <c r="BS203" i="13"/>
  <c r="BR203" i="13"/>
  <c r="BQ203" i="13"/>
  <c r="BP203" i="13"/>
  <c r="BO203" i="13"/>
  <c r="BN203" i="13"/>
  <c r="BM203" i="13"/>
  <c r="BL203" i="13"/>
  <c r="BK203" i="13"/>
  <c r="BJ203" i="13"/>
  <c r="BI203" i="13"/>
  <c r="BH203" i="13"/>
  <c r="BG203" i="13"/>
  <c r="BF203" i="13"/>
  <c r="BE203" i="13"/>
  <c r="BD203" i="13"/>
  <c r="BC203" i="13"/>
  <c r="BB203" i="13"/>
  <c r="BA203" i="13"/>
  <c r="AZ203" i="13"/>
  <c r="AY203" i="13"/>
  <c r="AX203" i="13"/>
  <c r="AW203" i="13"/>
  <c r="AV203" i="13"/>
  <c r="AU203" i="13"/>
  <c r="AT203" i="13"/>
  <c r="AS203" i="13"/>
  <c r="AR203" i="13"/>
  <c r="AQ203" i="13"/>
  <c r="AP203" i="13"/>
  <c r="AO203" i="13"/>
  <c r="AN203" i="13"/>
  <c r="AM203" i="13"/>
  <c r="AL203" i="13"/>
  <c r="AK203" i="13"/>
  <c r="AJ203" i="13"/>
  <c r="AI203" i="13"/>
  <c r="AH203" i="13"/>
  <c r="AG203" i="13"/>
  <c r="AF203" i="13"/>
  <c r="AE203" i="13"/>
  <c r="AD203" i="13"/>
  <c r="AC203" i="13"/>
  <c r="AB203" i="13"/>
  <c r="AA203" i="13"/>
  <c r="Z203" i="13"/>
  <c r="Y203" i="13"/>
  <c r="X203" i="13"/>
  <c r="W203" i="13"/>
  <c r="V203" i="13"/>
  <c r="U203" i="13"/>
  <c r="T203" i="13"/>
  <c r="S203" i="13"/>
  <c r="R203" i="13"/>
  <c r="Q203" i="13"/>
  <c r="P203" i="13"/>
  <c r="O203" i="13"/>
  <c r="N203" i="13"/>
  <c r="M203" i="13"/>
  <c r="L203" i="13"/>
  <c r="K203" i="13"/>
  <c r="J203" i="13"/>
  <c r="I203" i="13"/>
  <c r="H203" i="13"/>
  <c r="G203" i="13"/>
  <c r="F203" i="13"/>
  <c r="E203" i="13"/>
  <c r="BZ202" i="13"/>
  <c r="BY202" i="13"/>
  <c r="BX202" i="13"/>
  <c r="BW202" i="13"/>
  <c r="BV202" i="13"/>
  <c r="BU202" i="13"/>
  <c r="BT202" i="13"/>
  <c r="BS202" i="13"/>
  <c r="BR202" i="13"/>
  <c r="BQ202" i="13"/>
  <c r="BP202" i="13"/>
  <c r="BO202" i="13"/>
  <c r="BN202" i="13"/>
  <c r="BM202" i="13"/>
  <c r="BL202" i="13"/>
  <c r="BK202" i="13"/>
  <c r="BJ202" i="13"/>
  <c r="BI202" i="13"/>
  <c r="BH202" i="13"/>
  <c r="BG202" i="13"/>
  <c r="BF202" i="13"/>
  <c r="BE202" i="13"/>
  <c r="BD202" i="13"/>
  <c r="BC202" i="13"/>
  <c r="BB202" i="13"/>
  <c r="BA202" i="13"/>
  <c r="AZ202" i="13"/>
  <c r="AY202" i="13"/>
  <c r="AX202" i="13"/>
  <c r="AW202" i="13"/>
  <c r="AV202" i="13"/>
  <c r="AU202" i="13"/>
  <c r="AT202" i="13"/>
  <c r="AS202" i="13"/>
  <c r="AR202" i="13"/>
  <c r="AQ202" i="13"/>
  <c r="AP202" i="13"/>
  <c r="AO202" i="13"/>
  <c r="AN202" i="13"/>
  <c r="AM202" i="13"/>
  <c r="AL202" i="13"/>
  <c r="AK202" i="13"/>
  <c r="AJ202" i="13"/>
  <c r="AI202" i="13"/>
  <c r="AH202" i="13"/>
  <c r="AG202" i="13"/>
  <c r="AF202" i="13"/>
  <c r="AE202" i="13"/>
  <c r="AD202" i="13"/>
  <c r="AC202" i="13"/>
  <c r="AB202" i="13"/>
  <c r="AA202" i="13"/>
  <c r="Z202" i="13"/>
  <c r="Y202" i="13"/>
  <c r="X202" i="13"/>
  <c r="W202" i="13"/>
  <c r="V202" i="13"/>
  <c r="U202" i="13"/>
  <c r="T202" i="13"/>
  <c r="S202" i="13"/>
  <c r="R202" i="13"/>
  <c r="Q202" i="13"/>
  <c r="P202" i="13"/>
  <c r="O202" i="13"/>
  <c r="N202" i="13"/>
  <c r="M202" i="13"/>
  <c r="L202" i="13"/>
  <c r="K202" i="13"/>
  <c r="J202" i="13"/>
  <c r="I202" i="13"/>
  <c r="H202" i="13"/>
  <c r="G202" i="13"/>
  <c r="F202" i="13"/>
  <c r="E202" i="13"/>
  <c r="BZ201" i="13"/>
  <c r="BY201" i="13"/>
  <c r="BX201" i="13"/>
  <c r="BW201" i="13"/>
  <c r="BV201" i="13"/>
  <c r="BU201" i="13"/>
  <c r="BT201" i="13"/>
  <c r="BS201" i="13"/>
  <c r="BR201" i="13"/>
  <c r="BQ201" i="13"/>
  <c r="BP201" i="13"/>
  <c r="BO201" i="13"/>
  <c r="BN201" i="13"/>
  <c r="BM201" i="13"/>
  <c r="BL201" i="13"/>
  <c r="BK201" i="13"/>
  <c r="BJ201" i="13"/>
  <c r="BI201" i="13"/>
  <c r="BH201" i="13"/>
  <c r="BG201" i="13"/>
  <c r="BF201" i="13"/>
  <c r="BE201" i="13"/>
  <c r="BD201" i="13"/>
  <c r="BC201" i="13"/>
  <c r="BB201" i="13"/>
  <c r="BA201" i="13"/>
  <c r="AZ201" i="13"/>
  <c r="AY201" i="13"/>
  <c r="AX201" i="13"/>
  <c r="AW201" i="13"/>
  <c r="AV201" i="13"/>
  <c r="AU201" i="13"/>
  <c r="AT201" i="13"/>
  <c r="AS201" i="13"/>
  <c r="AR201" i="13"/>
  <c r="AQ201" i="13"/>
  <c r="AP201" i="13"/>
  <c r="AO201" i="13"/>
  <c r="AN201" i="13"/>
  <c r="AM201" i="13"/>
  <c r="AL201" i="13"/>
  <c r="AK201" i="13"/>
  <c r="AJ201" i="13"/>
  <c r="AI201" i="13"/>
  <c r="AH201" i="13"/>
  <c r="AG201" i="13"/>
  <c r="AF201" i="13"/>
  <c r="AE201" i="13"/>
  <c r="AD201" i="13"/>
  <c r="AC201" i="13"/>
  <c r="AB201" i="13"/>
  <c r="AA201" i="13"/>
  <c r="Z201" i="13"/>
  <c r="Y201" i="13"/>
  <c r="X201" i="13"/>
  <c r="W201" i="13"/>
  <c r="V201" i="13"/>
  <c r="U201" i="13"/>
  <c r="T201" i="13"/>
  <c r="S201" i="13"/>
  <c r="R201" i="13"/>
  <c r="Q201" i="13"/>
  <c r="P201" i="13"/>
  <c r="O201" i="13"/>
  <c r="N201" i="13"/>
  <c r="M201" i="13"/>
  <c r="L201" i="13"/>
  <c r="K201" i="13"/>
  <c r="J201" i="13"/>
  <c r="I201" i="13"/>
  <c r="H201" i="13"/>
  <c r="G201" i="13"/>
  <c r="F201" i="13"/>
  <c r="E201" i="13"/>
  <c r="BZ200" i="13"/>
  <c r="BY200" i="13"/>
  <c r="BX200" i="13"/>
  <c r="BW200" i="13"/>
  <c r="BV200" i="13"/>
  <c r="BU200" i="13"/>
  <c r="BT200" i="13"/>
  <c r="BS200" i="13"/>
  <c r="BR200" i="13"/>
  <c r="BQ200" i="13"/>
  <c r="BP200" i="13"/>
  <c r="BO200" i="13"/>
  <c r="BN200" i="13"/>
  <c r="BM200" i="13"/>
  <c r="BL200" i="13"/>
  <c r="BK200" i="13"/>
  <c r="BJ200" i="13"/>
  <c r="BI200" i="13"/>
  <c r="BH200" i="13"/>
  <c r="BG200" i="13"/>
  <c r="BF200" i="13"/>
  <c r="BE200" i="13"/>
  <c r="BD200" i="13"/>
  <c r="BC200" i="13"/>
  <c r="BB200" i="13"/>
  <c r="BA200" i="13"/>
  <c r="AZ200" i="13"/>
  <c r="AY200" i="13"/>
  <c r="AX200" i="13"/>
  <c r="AW200" i="13"/>
  <c r="AV200" i="13"/>
  <c r="AU200" i="13"/>
  <c r="AT200" i="13"/>
  <c r="AS200" i="13"/>
  <c r="AR200" i="13"/>
  <c r="AQ200" i="13"/>
  <c r="AP200" i="13"/>
  <c r="AO200" i="13"/>
  <c r="AN200" i="13"/>
  <c r="AM200" i="13"/>
  <c r="AL200" i="13"/>
  <c r="AK200" i="13"/>
  <c r="AJ200" i="13"/>
  <c r="AI200" i="13"/>
  <c r="AH200" i="13"/>
  <c r="AG200" i="13"/>
  <c r="AF200" i="13"/>
  <c r="AE200" i="13"/>
  <c r="AD200" i="13"/>
  <c r="AC200" i="13"/>
  <c r="AB200" i="13"/>
  <c r="AA200" i="13"/>
  <c r="Z200" i="13"/>
  <c r="Y200" i="13"/>
  <c r="X200" i="13"/>
  <c r="W200" i="13"/>
  <c r="V200" i="13"/>
  <c r="U200" i="13"/>
  <c r="T200" i="13"/>
  <c r="S200" i="13"/>
  <c r="R200" i="13"/>
  <c r="Q200" i="13"/>
  <c r="P200" i="13"/>
  <c r="O200" i="13"/>
  <c r="N200" i="13"/>
  <c r="M200" i="13"/>
  <c r="L200" i="13"/>
  <c r="K200" i="13"/>
  <c r="J200" i="13"/>
  <c r="I200" i="13"/>
  <c r="H200" i="13"/>
  <c r="G200" i="13"/>
  <c r="F200" i="13"/>
  <c r="E200" i="13"/>
  <c r="BZ199" i="13"/>
  <c r="BY199" i="13"/>
  <c r="BX199" i="13"/>
  <c r="BW199" i="13"/>
  <c r="BV199" i="13"/>
  <c r="BU199" i="13"/>
  <c r="BT199" i="13"/>
  <c r="BS199" i="13"/>
  <c r="BR199" i="13"/>
  <c r="BQ199" i="13"/>
  <c r="BP199" i="13"/>
  <c r="BO199" i="13"/>
  <c r="BN199" i="13"/>
  <c r="BM199" i="13"/>
  <c r="BL199" i="13"/>
  <c r="BK199" i="13"/>
  <c r="BJ199" i="13"/>
  <c r="BI199" i="13"/>
  <c r="BH199" i="13"/>
  <c r="BG199" i="13"/>
  <c r="BF199" i="13"/>
  <c r="BE199" i="13"/>
  <c r="BD199" i="13"/>
  <c r="BC199" i="13"/>
  <c r="BB199" i="13"/>
  <c r="BA199" i="13"/>
  <c r="AZ199" i="13"/>
  <c r="AY199" i="13"/>
  <c r="AX199" i="13"/>
  <c r="AW199" i="13"/>
  <c r="AV199" i="13"/>
  <c r="AU199" i="13"/>
  <c r="AT199" i="13"/>
  <c r="AS199" i="13"/>
  <c r="AR199" i="13"/>
  <c r="AQ199" i="13"/>
  <c r="AP199" i="13"/>
  <c r="AO199" i="13"/>
  <c r="AN199" i="13"/>
  <c r="AM199" i="13"/>
  <c r="AL199" i="13"/>
  <c r="AK199" i="13"/>
  <c r="AJ199" i="13"/>
  <c r="AI199" i="13"/>
  <c r="AH199" i="13"/>
  <c r="AG199" i="13"/>
  <c r="AF199" i="13"/>
  <c r="AE199" i="13"/>
  <c r="AD199" i="13"/>
  <c r="AC199" i="13"/>
  <c r="AB199" i="13"/>
  <c r="AA199" i="13"/>
  <c r="Z199" i="13"/>
  <c r="Y199" i="13"/>
  <c r="X199" i="13"/>
  <c r="W199" i="13"/>
  <c r="V199" i="13"/>
  <c r="U199" i="13"/>
  <c r="T199" i="13"/>
  <c r="S199" i="13"/>
  <c r="R199" i="13"/>
  <c r="Q199" i="13"/>
  <c r="P199" i="13"/>
  <c r="O199" i="13"/>
  <c r="N199" i="13"/>
  <c r="M199" i="13"/>
  <c r="L199" i="13"/>
  <c r="K199" i="13"/>
  <c r="J199" i="13"/>
  <c r="I199" i="13"/>
  <c r="H199" i="13"/>
  <c r="G199" i="13"/>
  <c r="F199" i="13"/>
  <c r="E199" i="13"/>
  <c r="BZ198" i="13"/>
  <c r="BY198" i="13"/>
  <c r="BX198" i="13"/>
  <c r="BW198" i="13"/>
  <c r="BV198" i="13"/>
  <c r="BU198" i="13"/>
  <c r="BT198" i="13"/>
  <c r="BS198" i="13"/>
  <c r="BR198" i="13"/>
  <c r="BQ198" i="13"/>
  <c r="BP198" i="13"/>
  <c r="BO198" i="13"/>
  <c r="BN198" i="13"/>
  <c r="BM198" i="13"/>
  <c r="BL198" i="13"/>
  <c r="BK198" i="13"/>
  <c r="BJ198" i="13"/>
  <c r="BI198" i="13"/>
  <c r="BH198" i="13"/>
  <c r="BG198" i="13"/>
  <c r="BF198" i="13"/>
  <c r="BE198" i="13"/>
  <c r="BD198" i="13"/>
  <c r="BC198" i="13"/>
  <c r="BB198" i="13"/>
  <c r="BA198" i="13"/>
  <c r="AZ198" i="13"/>
  <c r="AY198" i="13"/>
  <c r="AX198" i="13"/>
  <c r="AW198" i="13"/>
  <c r="AV198" i="13"/>
  <c r="AU198" i="13"/>
  <c r="AT198" i="13"/>
  <c r="AS198" i="13"/>
  <c r="AR198" i="13"/>
  <c r="AQ198" i="13"/>
  <c r="AP198" i="13"/>
  <c r="AO198" i="13"/>
  <c r="AN198" i="13"/>
  <c r="AM198" i="13"/>
  <c r="AL198" i="13"/>
  <c r="AK198" i="13"/>
  <c r="AJ198" i="13"/>
  <c r="AI198" i="13"/>
  <c r="AH198" i="13"/>
  <c r="AG198" i="13"/>
  <c r="AF198" i="13"/>
  <c r="AE198" i="13"/>
  <c r="AD198" i="13"/>
  <c r="AC198" i="13"/>
  <c r="AB198" i="13"/>
  <c r="AA198" i="13"/>
  <c r="Z198" i="13"/>
  <c r="Y198" i="13"/>
  <c r="X198" i="13"/>
  <c r="W198" i="13"/>
  <c r="V198" i="13"/>
  <c r="U198" i="13"/>
  <c r="T198" i="13"/>
  <c r="S198" i="13"/>
  <c r="R198" i="13"/>
  <c r="Q198" i="13"/>
  <c r="P198" i="13"/>
  <c r="O198" i="13"/>
  <c r="N198" i="13"/>
  <c r="M198" i="13"/>
  <c r="L198" i="13"/>
  <c r="K198" i="13"/>
  <c r="J198" i="13"/>
  <c r="I198" i="13"/>
  <c r="H198" i="13"/>
  <c r="G198" i="13"/>
  <c r="F198" i="13"/>
  <c r="E198" i="13"/>
  <c r="BZ197" i="13"/>
  <c r="BY197" i="13"/>
  <c r="BX197" i="13"/>
  <c r="BW197" i="13"/>
  <c r="BV197" i="13"/>
  <c r="BU197" i="13"/>
  <c r="BT197" i="13"/>
  <c r="BS197" i="13"/>
  <c r="BR197" i="13"/>
  <c r="BQ197" i="13"/>
  <c r="BP197" i="13"/>
  <c r="BO197" i="13"/>
  <c r="BN197" i="13"/>
  <c r="BM197" i="13"/>
  <c r="BL197" i="13"/>
  <c r="BK197" i="13"/>
  <c r="BJ197" i="13"/>
  <c r="BI197" i="13"/>
  <c r="BH197" i="13"/>
  <c r="BG197" i="13"/>
  <c r="BF197" i="13"/>
  <c r="BE197" i="13"/>
  <c r="BD197" i="13"/>
  <c r="BC197" i="13"/>
  <c r="BB197" i="13"/>
  <c r="BA197" i="13"/>
  <c r="AZ197" i="13"/>
  <c r="AY197" i="13"/>
  <c r="AX197" i="13"/>
  <c r="AW197" i="13"/>
  <c r="AV197" i="13"/>
  <c r="AU197" i="13"/>
  <c r="AT197" i="13"/>
  <c r="AS197" i="13"/>
  <c r="AR197" i="13"/>
  <c r="AQ197" i="13"/>
  <c r="AP197" i="13"/>
  <c r="AO197" i="13"/>
  <c r="AN197" i="13"/>
  <c r="AM197" i="13"/>
  <c r="AL197" i="13"/>
  <c r="AK197" i="13"/>
  <c r="AJ197" i="13"/>
  <c r="AI197" i="13"/>
  <c r="AH197" i="13"/>
  <c r="AG197" i="13"/>
  <c r="AF197" i="13"/>
  <c r="AE197" i="13"/>
  <c r="AD197" i="13"/>
  <c r="AC197" i="13"/>
  <c r="AB197" i="13"/>
  <c r="AA197" i="13"/>
  <c r="Z197" i="13"/>
  <c r="Y197" i="13"/>
  <c r="X197" i="13"/>
  <c r="W197" i="13"/>
  <c r="V197" i="13"/>
  <c r="U197" i="13"/>
  <c r="T197" i="13"/>
  <c r="S197" i="13"/>
  <c r="R197" i="13"/>
  <c r="Q197" i="13"/>
  <c r="P197" i="13"/>
  <c r="O197" i="13"/>
  <c r="N197" i="13"/>
  <c r="M197" i="13"/>
  <c r="L197" i="13"/>
  <c r="K197" i="13"/>
  <c r="J197" i="13"/>
  <c r="I197" i="13"/>
  <c r="H197" i="13"/>
  <c r="G197" i="13"/>
  <c r="F197" i="13"/>
  <c r="E197" i="13"/>
  <c r="BZ196" i="13"/>
  <c r="BY196" i="13"/>
  <c r="BX196" i="13"/>
  <c r="BW196" i="13"/>
  <c r="BV196" i="13"/>
  <c r="BU196" i="13"/>
  <c r="BT196" i="13"/>
  <c r="BS196" i="13"/>
  <c r="BR196" i="13"/>
  <c r="BQ196" i="13"/>
  <c r="BP196" i="13"/>
  <c r="BO196" i="13"/>
  <c r="BN196" i="13"/>
  <c r="BM196" i="13"/>
  <c r="BL196" i="13"/>
  <c r="BK196" i="13"/>
  <c r="BJ196" i="13"/>
  <c r="BI196" i="13"/>
  <c r="BH196" i="13"/>
  <c r="BG196" i="13"/>
  <c r="BF196" i="13"/>
  <c r="BE196" i="13"/>
  <c r="BD196" i="13"/>
  <c r="BC196" i="13"/>
  <c r="BB196" i="13"/>
  <c r="BA196" i="13"/>
  <c r="AZ196" i="13"/>
  <c r="AY196" i="13"/>
  <c r="AX196" i="13"/>
  <c r="AW196" i="13"/>
  <c r="AV196" i="13"/>
  <c r="AU196" i="13"/>
  <c r="AT196" i="13"/>
  <c r="AS196" i="13"/>
  <c r="AR196" i="13"/>
  <c r="AQ196" i="13"/>
  <c r="AP196" i="13"/>
  <c r="AO196" i="13"/>
  <c r="AN196" i="13"/>
  <c r="AM196" i="13"/>
  <c r="AL196" i="13"/>
  <c r="AK196" i="13"/>
  <c r="AJ196" i="13"/>
  <c r="AI196" i="13"/>
  <c r="AH196" i="13"/>
  <c r="AG196" i="13"/>
  <c r="AF196" i="13"/>
  <c r="AE196" i="13"/>
  <c r="AD196" i="13"/>
  <c r="AC196" i="13"/>
  <c r="AB196" i="13"/>
  <c r="AA196" i="13"/>
  <c r="Z196" i="13"/>
  <c r="Y196" i="13"/>
  <c r="X196" i="13"/>
  <c r="W196" i="13"/>
  <c r="V196" i="13"/>
  <c r="U196" i="13"/>
  <c r="T196" i="13"/>
  <c r="S196" i="13"/>
  <c r="R196" i="13"/>
  <c r="Q196" i="13"/>
  <c r="P196" i="13"/>
  <c r="O196" i="13"/>
  <c r="N196" i="13"/>
  <c r="M196" i="13"/>
  <c r="L196" i="13"/>
  <c r="K196" i="13"/>
  <c r="J196" i="13"/>
  <c r="I196" i="13"/>
  <c r="H196" i="13"/>
  <c r="G196" i="13"/>
  <c r="F196" i="13"/>
  <c r="E196" i="13"/>
  <c r="BZ195" i="13"/>
  <c r="BY195" i="13"/>
  <c r="BX195" i="13"/>
  <c r="BW195" i="13"/>
  <c r="BV195" i="13"/>
  <c r="BU195" i="13"/>
  <c r="BT195" i="13"/>
  <c r="BS195" i="13"/>
  <c r="BR195" i="13"/>
  <c r="BQ195" i="13"/>
  <c r="BP195" i="13"/>
  <c r="BO195" i="13"/>
  <c r="BN195" i="13"/>
  <c r="BM195" i="13"/>
  <c r="BL195" i="13"/>
  <c r="BK195" i="13"/>
  <c r="BJ195" i="13"/>
  <c r="BI195" i="13"/>
  <c r="BH195" i="13"/>
  <c r="BG195" i="13"/>
  <c r="BF195" i="13"/>
  <c r="BE195" i="13"/>
  <c r="BD195" i="13"/>
  <c r="BC195" i="13"/>
  <c r="BB195" i="13"/>
  <c r="BA195" i="13"/>
  <c r="AZ195" i="13"/>
  <c r="AY195" i="13"/>
  <c r="AX195" i="13"/>
  <c r="AW195" i="13"/>
  <c r="AV195" i="13"/>
  <c r="AU195" i="13"/>
  <c r="AT195" i="13"/>
  <c r="AS195" i="13"/>
  <c r="AR195" i="13"/>
  <c r="AQ195" i="13"/>
  <c r="AP195" i="13"/>
  <c r="AO195" i="13"/>
  <c r="AN195" i="13"/>
  <c r="AM195" i="13"/>
  <c r="AL195" i="13"/>
  <c r="AK195" i="13"/>
  <c r="AJ195" i="13"/>
  <c r="AI195" i="13"/>
  <c r="AH195" i="13"/>
  <c r="AG195" i="13"/>
  <c r="AF195" i="13"/>
  <c r="AE195" i="13"/>
  <c r="AD195" i="13"/>
  <c r="AC195" i="13"/>
  <c r="AB195" i="13"/>
  <c r="AA195" i="13"/>
  <c r="Z195" i="13"/>
  <c r="Y195" i="13"/>
  <c r="X195" i="13"/>
  <c r="W195" i="13"/>
  <c r="V195" i="13"/>
  <c r="U195" i="13"/>
  <c r="T195" i="13"/>
  <c r="S195" i="13"/>
  <c r="R195" i="13"/>
  <c r="Q195" i="13"/>
  <c r="P195" i="13"/>
  <c r="O195" i="13"/>
  <c r="N195" i="13"/>
  <c r="M195" i="13"/>
  <c r="L195" i="13"/>
  <c r="K195" i="13"/>
  <c r="J195" i="13"/>
  <c r="I195" i="13"/>
  <c r="H195" i="13"/>
  <c r="G195" i="13"/>
  <c r="F195" i="13"/>
  <c r="E195" i="13"/>
  <c r="BZ194" i="13"/>
  <c r="BY194" i="13"/>
  <c r="BX194" i="13"/>
  <c r="BW194" i="13"/>
  <c r="BV194" i="13"/>
  <c r="BU194" i="13"/>
  <c r="BT194" i="13"/>
  <c r="BS194" i="13"/>
  <c r="BR194" i="13"/>
  <c r="BQ194" i="13"/>
  <c r="BP194" i="13"/>
  <c r="BO194" i="13"/>
  <c r="BN194" i="13"/>
  <c r="BM194" i="13"/>
  <c r="BL194" i="13"/>
  <c r="BK194" i="13"/>
  <c r="BJ194" i="13"/>
  <c r="BI194" i="13"/>
  <c r="BH194" i="13"/>
  <c r="BG194" i="13"/>
  <c r="BF194" i="13"/>
  <c r="BE194" i="13"/>
  <c r="BD194" i="13"/>
  <c r="BC194" i="13"/>
  <c r="BB194" i="13"/>
  <c r="BA194" i="13"/>
  <c r="AZ194" i="13"/>
  <c r="AY194" i="13"/>
  <c r="AX194" i="13"/>
  <c r="AW194" i="13"/>
  <c r="AV194" i="13"/>
  <c r="AU194" i="13"/>
  <c r="AT194" i="13"/>
  <c r="AS194" i="13"/>
  <c r="AR194" i="13"/>
  <c r="AQ194" i="13"/>
  <c r="AP194" i="13"/>
  <c r="AO194" i="13"/>
  <c r="AN194" i="13"/>
  <c r="AM194" i="13"/>
  <c r="AL194" i="13"/>
  <c r="AK194" i="13"/>
  <c r="AJ194" i="13"/>
  <c r="AI194" i="13"/>
  <c r="AH194" i="13"/>
  <c r="AG194" i="13"/>
  <c r="AF194" i="13"/>
  <c r="AE194" i="13"/>
  <c r="AD194" i="13"/>
  <c r="AC194" i="13"/>
  <c r="AB194" i="13"/>
  <c r="AA194" i="13"/>
  <c r="Z194" i="13"/>
  <c r="Y194" i="13"/>
  <c r="X194" i="13"/>
  <c r="W194" i="13"/>
  <c r="V194" i="13"/>
  <c r="U194" i="13"/>
  <c r="T194" i="13"/>
  <c r="S194" i="13"/>
  <c r="R194" i="13"/>
  <c r="Q194" i="13"/>
  <c r="P194" i="13"/>
  <c r="O194" i="13"/>
  <c r="N194" i="13"/>
  <c r="M194" i="13"/>
  <c r="L194" i="13"/>
  <c r="K194" i="13"/>
  <c r="J194" i="13"/>
  <c r="I194" i="13"/>
  <c r="H194" i="13"/>
  <c r="G194" i="13"/>
  <c r="F194" i="13"/>
  <c r="E194" i="13"/>
  <c r="BZ193" i="13"/>
  <c r="BY193" i="13"/>
  <c r="BX193" i="13"/>
  <c r="BW193" i="13"/>
  <c r="BV193" i="13"/>
  <c r="BU193" i="13"/>
  <c r="BT193" i="13"/>
  <c r="BS193" i="13"/>
  <c r="BR193" i="13"/>
  <c r="BQ193" i="13"/>
  <c r="BP193" i="13"/>
  <c r="BO193" i="13"/>
  <c r="BN193" i="13"/>
  <c r="BM193" i="13"/>
  <c r="BL193" i="13"/>
  <c r="BK193" i="13"/>
  <c r="BJ193" i="13"/>
  <c r="BI193" i="13"/>
  <c r="BH193" i="13"/>
  <c r="BG193" i="13"/>
  <c r="BF193" i="13"/>
  <c r="BE193" i="13"/>
  <c r="BD193" i="13"/>
  <c r="BC193" i="13"/>
  <c r="BB193" i="13"/>
  <c r="BA193" i="13"/>
  <c r="AZ193" i="13"/>
  <c r="AY193" i="13"/>
  <c r="AX193" i="13"/>
  <c r="AW193" i="13"/>
  <c r="AV193" i="13"/>
  <c r="AU193" i="13"/>
  <c r="AT193" i="13"/>
  <c r="AS193" i="13"/>
  <c r="AR193" i="13"/>
  <c r="AQ193" i="13"/>
  <c r="AP193" i="13"/>
  <c r="AO193" i="13"/>
  <c r="AN193" i="13"/>
  <c r="AM193" i="13"/>
  <c r="AL193" i="13"/>
  <c r="AK193" i="13"/>
  <c r="AJ193" i="13"/>
  <c r="AI193" i="13"/>
  <c r="AH193" i="13"/>
  <c r="AG193" i="13"/>
  <c r="AF193" i="13"/>
  <c r="AE193" i="13"/>
  <c r="AD193" i="13"/>
  <c r="AC193" i="13"/>
  <c r="AB193" i="13"/>
  <c r="AA193" i="13"/>
  <c r="Z193" i="13"/>
  <c r="Y193" i="13"/>
  <c r="X193" i="13"/>
  <c r="W193" i="13"/>
  <c r="V193" i="13"/>
  <c r="U193" i="13"/>
  <c r="T193" i="13"/>
  <c r="S193" i="13"/>
  <c r="R193" i="13"/>
  <c r="Q193" i="13"/>
  <c r="P193" i="13"/>
  <c r="O193" i="13"/>
  <c r="N193" i="13"/>
  <c r="M193" i="13"/>
  <c r="L193" i="13"/>
  <c r="K193" i="13"/>
  <c r="J193" i="13"/>
  <c r="I193" i="13"/>
  <c r="H193" i="13"/>
  <c r="G193" i="13"/>
  <c r="F193" i="13"/>
  <c r="E193" i="13"/>
  <c r="BZ192" i="13"/>
  <c r="BY192" i="13"/>
  <c r="BX192" i="13"/>
  <c r="BW192" i="13"/>
  <c r="BV192" i="13"/>
  <c r="BU192" i="13"/>
  <c r="BT192" i="13"/>
  <c r="BS192" i="13"/>
  <c r="BR192" i="13"/>
  <c r="BQ192" i="13"/>
  <c r="BP192" i="13"/>
  <c r="BO192" i="13"/>
  <c r="BN192" i="13"/>
  <c r="BM192" i="13"/>
  <c r="BL192" i="13"/>
  <c r="BK192" i="13"/>
  <c r="BJ192" i="13"/>
  <c r="BI192" i="13"/>
  <c r="BH192" i="13"/>
  <c r="BG192" i="13"/>
  <c r="BF192" i="13"/>
  <c r="BE192" i="13"/>
  <c r="BD192" i="13"/>
  <c r="BC192" i="13"/>
  <c r="BB192" i="13"/>
  <c r="BA192" i="13"/>
  <c r="AZ192" i="13"/>
  <c r="AY192" i="13"/>
  <c r="AX192" i="13"/>
  <c r="AW192" i="13"/>
  <c r="AV192" i="13"/>
  <c r="AU192" i="13"/>
  <c r="AT192" i="13"/>
  <c r="AS192" i="13"/>
  <c r="AR192" i="13"/>
  <c r="AQ192" i="13"/>
  <c r="AP192" i="13"/>
  <c r="AO192" i="13"/>
  <c r="AN192" i="13"/>
  <c r="AM192" i="13"/>
  <c r="AL192" i="13"/>
  <c r="AK192" i="13"/>
  <c r="AJ192" i="13"/>
  <c r="AI192" i="13"/>
  <c r="AH192" i="13"/>
  <c r="AG192" i="13"/>
  <c r="AF192" i="13"/>
  <c r="AE192" i="13"/>
  <c r="AD192" i="13"/>
  <c r="AC192" i="13"/>
  <c r="AB192" i="13"/>
  <c r="AA192" i="13"/>
  <c r="Z192" i="13"/>
  <c r="Y192" i="13"/>
  <c r="X192" i="13"/>
  <c r="W192" i="13"/>
  <c r="V192" i="13"/>
  <c r="U192" i="13"/>
  <c r="T192" i="13"/>
  <c r="S192" i="13"/>
  <c r="R192" i="13"/>
  <c r="Q192" i="13"/>
  <c r="P192" i="13"/>
  <c r="O192" i="13"/>
  <c r="N192" i="13"/>
  <c r="M192" i="13"/>
  <c r="L192" i="13"/>
  <c r="K192" i="13"/>
  <c r="J192" i="13"/>
  <c r="I192" i="13"/>
  <c r="H192" i="13"/>
  <c r="G192" i="13"/>
  <c r="F192" i="13"/>
  <c r="E192" i="13"/>
  <c r="BZ191" i="13"/>
  <c r="BY191" i="13"/>
  <c r="BX191" i="13"/>
  <c r="BW191" i="13"/>
  <c r="BV191" i="13"/>
  <c r="BU191" i="13"/>
  <c r="BT191" i="13"/>
  <c r="BS191" i="13"/>
  <c r="BR191" i="13"/>
  <c r="BQ191" i="13"/>
  <c r="BP191" i="13"/>
  <c r="BO191" i="13"/>
  <c r="BN191" i="13"/>
  <c r="BM191" i="13"/>
  <c r="BL191" i="13"/>
  <c r="BK191" i="13"/>
  <c r="BJ191" i="13"/>
  <c r="BI191" i="13"/>
  <c r="BH191" i="13"/>
  <c r="BG191" i="13"/>
  <c r="BF191" i="13"/>
  <c r="BE191" i="13"/>
  <c r="BD191" i="13"/>
  <c r="BC191" i="13"/>
  <c r="BB191" i="13"/>
  <c r="BA191" i="13"/>
  <c r="AZ191" i="13"/>
  <c r="AY191" i="13"/>
  <c r="AX191" i="13"/>
  <c r="AW191" i="13"/>
  <c r="AV191" i="13"/>
  <c r="AU191" i="13"/>
  <c r="AT191" i="13"/>
  <c r="AS191" i="13"/>
  <c r="AR191" i="13"/>
  <c r="AQ191" i="13"/>
  <c r="AP191" i="13"/>
  <c r="AO191" i="13"/>
  <c r="AN191" i="13"/>
  <c r="AM191" i="13"/>
  <c r="AL191" i="13"/>
  <c r="AK191" i="13"/>
  <c r="AJ191" i="13"/>
  <c r="AI191" i="13"/>
  <c r="AH191" i="13"/>
  <c r="AG191" i="13"/>
  <c r="AF191" i="13"/>
  <c r="AE191" i="13"/>
  <c r="AD191" i="13"/>
  <c r="AC191" i="13"/>
  <c r="AB191" i="13"/>
  <c r="AA191" i="13"/>
  <c r="Z191" i="13"/>
  <c r="Y191" i="13"/>
  <c r="X191" i="13"/>
  <c r="W191" i="13"/>
  <c r="V191" i="13"/>
  <c r="U191" i="13"/>
  <c r="T191" i="13"/>
  <c r="S191" i="13"/>
  <c r="R191" i="13"/>
  <c r="Q191" i="13"/>
  <c r="P191" i="13"/>
  <c r="O191" i="13"/>
  <c r="N191" i="13"/>
  <c r="M191" i="13"/>
  <c r="L191" i="13"/>
  <c r="K191" i="13"/>
  <c r="J191" i="13"/>
  <c r="I191" i="13"/>
  <c r="H191" i="13"/>
  <c r="G191" i="13"/>
  <c r="F191" i="13"/>
  <c r="E191" i="13"/>
  <c r="BZ190" i="13"/>
  <c r="BY190" i="13"/>
  <c r="BX190" i="13"/>
  <c r="BW190" i="13"/>
  <c r="BV190" i="13"/>
  <c r="BU190" i="13"/>
  <c r="BT190" i="13"/>
  <c r="BS190" i="13"/>
  <c r="BR190" i="13"/>
  <c r="BQ190" i="13"/>
  <c r="BP190" i="13"/>
  <c r="BO190" i="13"/>
  <c r="BN190" i="13"/>
  <c r="BM190" i="13"/>
  <c r="BL190" i="13"/>
  <c r="BK190" i="13"/>
  <c r="BJ190" i="13"/>
  <c r="BI190" i="13"/>
  <c r="BH190" i="13"/>
  <c r="BG190" i="13"/>
  <c r="BF190" i="13"/>
  <c r="BE190" i="13"/>
  <c r="BD190" i="13"/>
  <c r="BC190" i="13"/>
  <c r="BB190" i="13"/>
  <c r="BA190" i="13"/>
  <c r="AZ190" i="13"/>
  <c r="AY190" i="13"/>
  <c r="AX190" i="13"/>
  <c r="AW190" i="13"/>
  <c r="AV190" i="13"/>
  <c r="AU190" i="13"/>
  <c r="AT190" i="13"/>
  <c r="AS190" i="13"/>
  <c r="AR190" i="13"/>
  <c r="AQ190" i="13"/>
  <c r="AP190" i="13"/>
  <c r="AO190" i="13"/>
  <c r="AN190" i="13"/>
  <c r="AM190" i="13"/>
  <c r="AL190" i="13"/>
  <c r="AK190" i="13"/>
  <c r="AJ190" i="13"/>
  <c r="AI190" i="13"/>
  <c r="AH190" i="13"/>
  <c r="AG190" i="13"/>
  <c r="AF190" i="13"/>
  <c r="AE190" i="13"/>
  <c r="AD190" i="13"/>
  <c r="AC190" i="13"/>
  <c r="AB190" i="13"/>
  <c r="AA190" i="13"/>
  <c r="Z190" i="13"/>
  <c r="Y190" i="13"/>
  <c r="X190" i="13"/>
  <c r="W190" i="13"/>
  <c r="V190" i="13"/>
  <c r="U190" i="13"/>
  <c r="T190" i="13"/>
  <c r="S190" i="13"/>
  <c r="R190" i="13"/>
  <c r="Q190" i="13"/>
  <c r="P190" i="13"/>
  <c r="O190" i="13"/>
  <c r="N190" i="13"/>
  <c r="M190" i="13"/>
  <c r="L190" i="13"/>
  <c r="K190" i="13"/>
  <c r="J190" i="13"/>
  <c r="I190" i="13"/>
  <c r="H190" i="13"/>
  <c r="G190" i="13"/>
  <c r="F190" i="13"/>
  <c r="E190" i="13"/>
  <c r="BZ187" i="13"/>
  <c r="BY187" i="13"/>
  <c r="BX187" i="13"/>
  <c r="BW187" i="13"/>
  <c r="BV187" i="13"/>
  <c r="BU187" i="13"/>
  <c r="BT187" i="13"/>
  <c r="BS187" i="13"/>
  <c r="BR187" i="13"/>
  <c r="BQ187" i="13"/>
  <c r="BP187" i="13"/>
  <c r="BO187" i="13"/>
  <c r="BN187" i="13"/>
  <c r="BM187" i="13"/>
  <c r="BL187" i="13"/>
  <c r="BK187" i="13"/>
  <c r="BJ187" i="13"/>
  <c r="BI187" i="13"/>
  <c r="BH187" i="13"/>
  <c r="BG187" i="13"/>
  <c r="BF187" i="13"/>
  <c r="BE187" i="13"/>
  <c r="BD187" i="13"/>
  <c r="BC187" i="13"/>
  <c r="BB187" i="13"/>
  <c r="BA187" i="13"/>
  <c r="AZ187" i="13"/>
  <c r="AY187" i="13"/>
  <c r="AX187" i="13"/>
  <c r="AW187" i="13"/>
  <c r="AV187" i="13"/>
  <c r="AU187" i="13"/>
  <c r="AT187" i="13"/>
  <c r="AS187" i="13"/>
  <c r="AR187" i="13"/>
  <c r="AQ187" i="13"/>
  <c r="AP187" i="13"/>
  <c r="AO187" i="13"/>
  <c r="AN187" i="13"/>
  <c r="AM187" i="13"/>
  <c r="AL187" i="13"/>
  <c r="AK187" i="13"/>
  <c r="AJ187" i="13"/>
  <c r="AI187" i="13"/>
  <c r="AH187" i="13"/>
  <c r="AG187" i="13"/>
  <c r="AF187" i="13"/>
  <c r="AE187" i="13"/>
  <c r="AD187" i="13"/>
  <c r="AC187" i="13"/>
  <c r="AB187" i="13"/>
  <c r="AA187" i="13"/>
  <c r="Z187" i="13"/>
  <c r="Y187" i="13"/>
  <c r="X187" i="13"/>
  <c r="W187" i="13"/>
  <c r="V187" i="13"/>
  <c r="U187" i="13"/>
  <c r="T187" i="13"/>
  <c r="S187" i="13"/>
  <c r="R187" i="13"/>
  <c r="Q187" i="13"/>
  <c r="P187" i="13"/>
  <c r="O187" i="13"/>
  <c r="N187" i="13"/>
  <c r="M187" i="13"/>
  <c r="L187" i="13"/>
  <c r="K187" i="13"/>
  <c r="J187" i="13"/>
  <c r="I187" i="13"/>
  <c r="H187" i="13"/>
  <c r="G187" i="13"/>
  <c r="F187" i="13"/>
  <c r="E187" i="13"/>
  <c r="BZ186" i="13"/>
  <c r="BY186" i="13"/>
  <c r="BX186" i="13"/>
  <c r="BW186" i="13"/>
  <c r="BV186" i="13"/>
  <c r="BU186" i="13"/>
  <c r="BT186" i="13"/>
  <c r="BS186" i="13"/>
  <c r="BR186" i="13"/>
  <c r="BQ186" i="13"/>
  <c r="BP186" i="13"/>
  <c r="BO186" i="13"/>
  <c r="BN186" i="13"/>
  <c r="BM186" i="13"/>
  <c r="BL186" i="13"/>
  <c r="BK186" i="13"/>
  <c r="BJ186" i="13"/>
  <c r="BI186" i="13"/>
  <c r="BH186" i="13"/>
  <c r="BG186" i="13"/>
  <c r="BF186" i="13"/>
  <c r="BE186" i="13"/>
  <c r="BD186" i="13"/>
  <c r="BC186" i="13"/>
  <c r="BB186" i="13"/>
  <c r="BA186" i="13"/>
  <c r="AZ186" i="13"/>
  <c r="AY186" i="13"/>
  <c r="AX186" i="13"/>
  <c r="AW186" i="13"/>
  <c r="AV186" i="13"/>
  <c r="AU186" i="13"/>
  <c r="AT186" i="13"/>
  <c r="AS186" i="13"/>
  <c r="AR186" i="13"/>
  <c r="AQ186" i="13"/>
  <c r="AP186" i="13"/>
  <c r="AO186" i="13"/>
  <c r="AN186" i="13"/>
  <c r="AM186" i="13"/>
  <c r="AL186" i="13"/>
  <c r="AK186" i="13"/>
  <c r="AJ186" i="13"/>
  <c r="AI186" i="13"/>
  <c r="AH186" i="13"/>
  <c r="AG186" i="13"/>
  <c r="AF186" i="13"/>
  <c r="AE186" i="13"/>
  <c r="AD186" i="13"/>
  <c r="AC186" i="13"/>
  <c r="AB186" i="13"/>
  <c r="AA186" i="13"/>
  <c r="Z186" i="13"/>
  <c r="Y186" i="13"/>
  <c r="X186" i="13"/>
  <c r="W186" i="13"/>
  <c r="V186" i="13"/>
  <c r="U186" i="13"/>
  <c r="T186" i="13"/>
  <c r="S186" i="13"/>
  <c r="R186" i="13"/>
  <c r="Q186" i="13"/>
  <c r="P186" i="13"/>
  <c r="O186" i="13"/>
  <c r="N186" i="13"/>
  <c r="M186" i="13"/>
  <c r="L186" i="13"/>
  <c r="K186" i="13"/>
  <c r="J186" i="13"/>
  <c r="I186" i="13"/>
  <c r="H186" i="13"/>
  <c r="G186" i="13"/>
  <c r="F186" i="13"/>
  <c r="E186" i="13"/>
  <c r="BZ185" i="13"/>
  <c r="BY185" i="13"/>
  <c r="BX185" i="13"/>
  <c r="BW185" i="13"/>
  <c r="BV185" i="13"/>
  <c r="BU185" i="13"/>
  <c r="BT185" i="13"/>
  <c r="BS185" i="13"/>
  <c r="BR185" i="13"/>
  <c r="BQ185" i="13"/>
  <c r="BP185" i="13"/>
  <c r="BO185" i="13"/>
  <c r="BN185" i="13"/>
  <c r="BM185" i="13"/>
  <c r="BL185" i="13"/>
  <c r="BK185" i="13"/>
  <c r="BJ185" i="13"/>
  <c r="BI185" i="13"/>
  <c r="BH185" i="13"/>
  <c r="BG185" i="13"/>
  <c r="BF185" i="13"/>
  <c r="BE185" i="13"/>
  <c r="BD185" i="13"/>
  <c r="BC185" i="13"/>
  <c r="BB185" i="13"/>
  <c r="BA185" i="13"/>
  <c r="AZ185" i="13"/>
  <c r="AY185" i="13"/>
  <c r="AX185" i="13"/>
  <c r="AW185" i="13"/>
  <c r="AV185" i="13"/>
  <c r="AU185" i="13"/>
  <c r="AT185" i="13"/>
  <c r="AS185" i="13"/>
  <c r="AR185" i="13"/>
  <c r="AQ185" i="13"/>
  <c r="AP185" i="13"/>
  <c r="AO185" i="13"/>
  <c r="AN185" i="13"/>
  <c r="AM185" i="13"/>
  <c r="AL185" i="13"/>
  <c r="AK185" i="13"/>
  <c r="AJ185" i="13"/>
  <c r="AI185" i="13"/>
  <c r="AH185" i="13"/>
  <c r="AG185" i="13"/>
  <c r="AF185" i="13"/>
  <c r="AE185" i="13"/>
  <c r="AD185" i="13"/>
  <c r="AC185" i="13"/>
  <c r="AB185" i="13"/>
  <c r="AA185" i="13"/>
  <c r="Z185" i="13"/>
  <c r="Y185" i="13"/>
  <c r="X185" i="13"/>
  <c r="W185" i="13"/>
  <c r="V185" i="13"/>
  <c r="U185" i="13"/>
  <c r="T185" i="13"/>
  <c r="S185" i="13"/>
  <c r="R185" i="13"/>
  <c r="Q185" i="13"/>
  <c r="P185" i="13"/>
  <c r="O185" i="13"/>
  <c r="N185" i="13"/>
  <c r="M185" i="13"/>
  <c r="L185" i="13"/>
  <c r="K185" i="13"/>
  <c r="J185" i="13"/>
  <c r="I185" i="13"/>
  <c r="H185" i="13"/>
  <c r="G185" i="13"/>
  <c r="F185" i="13"/>
  <c r="E185" i="13"/>
  <c r="BZ184" i="13"/>
  <c r="BY184" i="13"/>
  <c r="BX184" i="13"/>
  <c r="BW184" i="13"/>
  <c r="BV184" i="13"/>
  <c r="BU184" i="13"/>
  <c r="BT184" i="13"/>
  <c r="BS184" i="13"/>
  <c r="BR184" i="13"/>
  <c r="BQ184" i="13"/>
  <c r="BP184" i="13"/>
  <c r="BO184" i="13"/>
  <c r="BN184" i="13"/>
  <c r="BM184" i="13"/>
  <c r="BL184" i="13"/>
  <c r="BK184" i="13"/>
  <c r="BJ184" i="13"/>
  <c r="BI184" i="13"/>
  <c r="BH184" i="13"/>
  <c r="BG184" i="13"/>
  <c r="BF184" i="13"/>
  <c r="BE184" i="13"/>
  <c r="BD184" i="13"/>
  <c r="BC184" i="13"/>
  <c r="BB184" i="13"/>
  <c r="BA184" i="13"/>
  <c r="AZ184" i="13"/>
  <c r="AY184" i="13"/>
  <c r="AX184" i="13"/>
  <c r="AW184" i="13"/>
  <c r="AV184" i="13"/>
  <c r="AU184" i="13"/>
  <c r="AT184" i="13"/>
  <c r="AS184" i="13"/>
  <c r="AR184" i="13"/>
  <c r="AQ184" i="13"/>
  <c r="AP184" i="13"/>
  <c r="AO184" i="13"/>
  <c r="AN184" i="13"/>
  <c r="AM184" i="13"/>
  <c r="AL184" i="13"/>
  <c r="AK184" i="13"/>
  <c r="AJ184" i="13"/>
  <c r="AI184" i="13"/>
  <c r="AH184" i="13"/>
  <c r="AG184" i="13"/>
  <c r="AF184" i="13"/>
  <c r="AE184" i="13"/>
  <c r="AD184" i="13"/>
  <c r="AC184" i="13"/>
  <c r="AB184" i="13"/>
  <c r="AA184" i="13"/>
  <c r="Z184" i="13"/>
  <c r="Y184" i="13"/>
  <c r="X184" i="13"/>
  <c r="W184" i="13"/>
  <c r="V184" i="13"/>
  <c r="U184" i="13"/>
  <c r="T184" i="13"/>
  <c r="S184" i="13"/>
  <c r="R184" i="13"/>
  <c r="Q184" i="13"/>
  <c r="P184" i="13"/>
  <c r="O184" i="13"/>
  <c r="N184" i="13"/>
  <c r="M184" i="13"/>
  <c r="L184" i="13"/>
  <c r="K184" i="13"/>
  <c r="J184" i="13"/>
  <c r="I184" i="13"/>
  <c r="H184" i="13"/>
  <c r="G184" i="13"/>
  <c r="F184" i="13"/>
  <c r="E184" i="13"/>
  <c r="BZ183" i="13"/>
  <c r="BY183" i="13"/>
  <c r="BX183" i="13"/>
  <c r="BW183" i="13"/>
  <c r="BV183" i="13"/>
  <c r="BU183" i="13"/>
  <c r="BT183" i="13"/>
  <c r="BS183" i="13"/>
  <c r="BR183" i="13"/>
  <c r="BQ183" i="13"/>
  <c r="BP183" i="13"/>
  <c r="BO183" i="13"/>
  <c r="BN183" i="13"/>
  <c r="BM183" i="13"/>
  <c r="BL183" i="13"/>
  <c r="BK183" i="13"/>
  <c r="BJ183" i="13"/>
  <c r="BI183" i="13"/>
  <c r="BH183" i="13"/>
  <c r="BG183" i="13"/>
  <c r="BF183" i="13"/>
  <c r="BE183" i="13"/>
  <c r="BD183" i="13"/>
  <c r="BC183" i="13"/>
  <c r="BB183" i="13"/>
  <c r="BA183" i="13"/>
  <c r="AZ183" i="13"/>
  <c r="AY183" i="13"/>
  <c r="AX183" i="13"/>
  <c r="AW183" i="13"/>
  <c r="AV183" i="13"/>
  <c r="AU183" i="13"/>
  <c r="AT183" i="13"/>
  <c r="AS183" i="13"/>
  <c r="AR183" i="13"/>
  <c r="AQ183" i="13"/>
  <c r="AP183" i="13"/>
  <c r="AO183" i="13"/>
  <c r="AN183" i="13"/>
  <c r="AM183" i="13"/>
  <c r="AL183" i="13"/>
  <c r="AK183" i="13"/>
  <c r="AJ183" i="13"/>
  <c r="AI183" i="13"/>
  <c r="AH183" i="13"/>
  <c r="AG183" i="13"/>
  <c r="AF183" i="13"/>
  <c r="AE183" i="13"/>
  <c r="AD183" i="13"/>
  <c r="AC183" i="13"/>
  <c r="AB183" i="13"/>
  <c r="AA183" i="13"/>
  <c r="Z183" i="13"/>
  <c r="Y183" i="13"/>
  <c r="X183" i="13"/>
  <c r="W183" i="13"/>
  <c r="V183" i="13"/>
  <c r="U183" i="13"/>
  <c r="T183" i="13"/>
  <c r="S183" i="13"/>
  <c r="R183" i="13"/>
  <c r="Q183" i="13"/>
  <c r="P183" i="13"/>
  <c r="O183" i="13"/>
  <c r="N183" i="13"/>
  <c r="M183" i="13"/>
  <c r="L183" i="13"/>
  <c r="K183" i="13"/>
  <c r="J183" i="13"/>
  <c r="I183" i="13"/>
  <c r="H183" i="13"/>
  <c r="G183" i="13"/>
  <c r="F183" i="13"/>
  <c r="E183" i="13"/>
  <c r="BZ182" i="13"/>
  <c r="BY182" i="13"/>
  <c r="BX182" i="13"/>
  <c r="BW182" i="13"/>
  <c r="BV182" i="13"/>
  <c r="BU182" i="13"/>
  <c r="BT182" i="13"/>
  <c r="BS182" i="13"/>
  <c r="BR182" i="13"/>
  <c r="BQ182" i="13"/>
  <c r="BP182" i="13"/>
  <c r="BO182" i="13"/>
  <c r="BN182" i="13"/>
  <c r="BM182" i="13"/>
  <c r="BL182" i="13"/>
  <c r="BK182" i="13"/>
  <c r="BJ182" i="13"/>
  <c r="BI182" i="13"/>
  <c r="BH182" i="13"/>
  <c r="BG182" i="13"/>
  <c r="BF182" i="13"/>
  <c r="BE182" i="13"/>
  <c r="BD182" i="13"/>
  <c r="BC182" i="13"/>
  <c r="BB182" i="13"/>
  <c r="BA182" i="13"/>
  <c r="AZ182" i="13"/>
  <c r="AY182" i="13"/>
  <c r="AX182" i="13"/>
  <c r="AW182" i="13"/>
  <c r="AV182" i="13"/>
  <c r="AU182" i="13"/>
  <c r="AT182" i="13"/>
  <c r="AS182" i="13"/>
  <c r="AR182" i="13"/>
  <c r="AQ182" i="13"/>
  <c r="AP182" i="13"/>
  <c r="AO182" i="13"/>
  <c r="AN182" i="13"/>
  <c r="AM182" i="13"/>
  <c r="AL182" i="13"/>
  <c r="AK182" i="13"/>
  <c r="AJ182" i="13"/>
  <c r="AI182" i="13"/>
  <c r="AH182" i="13"/>
  <c r="AG182" i="13"/>
  <c r="AF182" i="13"/>
  <c r="AE182" i="13"/>
  <c r="AD182" i="13"/>
  <c r="AC182" i="13"/>
  <c r="AB182" i="13"/>
  <c r="AA182" i="13"/>
  <c r="Z182" i="13"/>
  <c r="Y182" i="13"/>
  <c r="X182" i="13"/>
  <c r="W182" i="13"/>
  <c r="V182" i="13"/>
  <c r="U182" i="13"/>
  <c r="T182" i="13"/>
  <c r="S182" i="13"/>
  <c r="R182" i="13"/>
  <c r="Q182" i="13"/>
  <c r="P182" i="13"/>
  <c r="O182" i="13"/>
  <c r="N182" i="13"/>
  <c r="M182" i="13"/>
  <c r="L182" i="13"/>
  <c r="K182" i="13"/>
  <c r="J182" i="13"/>
  <c r="I182" i="13"/>
  <c r="H182" i="13"/>
  <c r="G182" i="13"/>
  <c r="F182" i="13"/>
  <c r="E182" i="13"/>
  <c r="BZ181" i="13"/>
  <c r="BY181" i="13"/>
  <c r="BX181" i="13"/>
  <c r="BW181" i="13"/>
  <c r="BV181" i="13"/>
  <c r="BU181" i="13"/>
  <c r="BT181" i="13"/>
  <c r="BS181" i="13"/>
  <c r="BR181" i="13"/>
  <c r="BQ181" i="13"/>
  <c r="BP181" i="13"/>
  <c r="BO181" i="13"/>
  <c r="BN181" i="13"/>
  <c r="BM181" i="13"/>
  <c r="BL181" i="13"/>
  <c r="BK181" i="13"/>
  <c r="BJ181" i="13"/>
  <c r="BI181" i="13"/>
  <c r="BH181" i="13"/>
  <c r="BG181" i="13"/>
  <c r="BF181" i="13"/>
  <c r="BE181" i="13"/>
  <c r="BD181" i="13"/>
  <c r="BC181" i="13"/>
  <c r="BB181" i="13"/>
  <c r="BA181" i="13"/>
  <c r="AZ181" i="13"/>
  <c r="AY181" i="13"/>
  <c r="AX181" i="13"/>
  <c r="AW181" i="13"/>
  <c r="AV181" i="13"/>
  <c r="AU181" i="13"/>
  <c r="AT181" i="13"/>
  <c r="AS181" i="13"/>
  <c r="AR181" i="13"/>
  <c r="AQ181" i="13"/>
  <c r="AP181" i="13"/>
  <c r="AO181" i="13"/>
  <c r="AN181" i="13"/>
  <c r="AM181" i="13"/>
  <c r="AL181" i="13"/>
  <c r="AK181" i="13"/>
  <c r="AJ181" i="13"/>
  <c r="AI181" i="13"/>
  <c r="AH181" i="13"/>
  <c r="AG181" i="13"/>
  <c r="AF181" i="13"/>
  <c r="AE181" i="13"/>
  <c r="AD181" i="13"/>
  <c r="AC181" i="13"/>
  <c r="AB181" i="13"/>
  <c r="AA181" i="13"/>
  <c r="Z181" i="13"/>
  <c r="Y181" i="13"/>
  <c r="X181" i="13"/>
  <c r="W181" i="13"/>
  <c r="V181" i="13"/>
  <c r="U181" i="13"/>
  <c r="T181" i="13"/>
  <c r="S181" i="13"/>
  <c r="R181" i="13"/>
  <c r="Q181" i="13"/>
  <c r="P181" i="13"/>
  <c r="O181" i="13"/>
  <c r="N181" i="13"/>
  <c r="M181" i="13"/>
  <c r="L181" i="13"/>
  <c r="K181" i="13"/>
  <c r="J181" i="13"/>
  <c r="I181" i="13"/>
  <c r="H181" i="13"/>
  <c r="G181" i="13"/>
  <c r="F181" i="13"/>
  <c r="E181" i="13"/>
  <c r="BZ180" i="13"/>
  <c r="BY180" i="13"/>
  <c r="BX180" i="13"/>
  <c r="BW180" i="13"/>
  <c r="BV180" i="13"/>
  <c r="BU180" i="13"/>
  <c r="BT180" i="13"/>
  <c r="BS180" i="13"/>
  <c r="BR180" i="13"/>
  <c r="BQ180" i="13"/>
  <c r="BP180" i="13"/>
  <c r="BO180" i="13"/>
  <c r="BN180" i="13"/>
  <c r="BM180" i="13"/>
  <c r="BL180" i="13"/>
  <c r="BK180" i="13"/>
  <c r="BJ180" i="13"/>
  <c r="BI180" i="13"/>
  <c r="BH180" i="13"/>
  <c r="BG180" i="13"/>
  <c r="BF180" i="13"/>
  <c r="BE180" i="13"/>
  <c r="BD180" i="13"/>
  <c r="BC180" i="13"/>
  <c r="BB180" i="13"/>
  <c r="BA180" i="13"/>
  <c r="AZ180" i="13"/>
  <c r="AY180" i="13"/>
  <c r="AX180" i="13"/>
  <c r="AW180" i="13"/>
  <c r="AV180" i="13"/>
  <c r="AU180" i="13"/>
  <c r="AT180" i="13"/>
  <c r="AS180" i="13"/>
  <c r="AR180" i="13"/>
  <c r="AQ180" i="13"/>
  <c r="AP180" i="13"/>
  <c r="AO180" i="13"/>
  <c r="AN180" i="13"/>
  <c r="AM180" i="13"/>
  <c r="AL180" i="13"/>
  <c r="AK180" i="13"/>
  <c r="AJ180" i="13"/>
  <c r="AI180" i="13"/>
  <c r="AH180" i="13"/>
  <c r="AG180" i="13"/>
  <c r="AF180" i="13"/>
  <c r="AE180" i="13"/>
  <c r="AD180" i="13"/>
  <c r="AC180" i="13"/>
  <c r="AB180" i="13"/>
  <c r="AA180" i="13"/>
  <c r="Z180" i="13"/>
  <c r="Y180" i="13"/>
  <c r="X180" i="13"/>
  <c r="W180" i="13"/>
  <c r="V180" i="13"/>
  <c r="U180" i="13"/>
  <c r="T180" i="13"/>
  <c r="S180" i="13"/>
  <c r="R180" i="13"/>
  <c r="Q180" i="13"/>
  <c r="P180" i="13"/>
  <c r="O180" i="13"/>
  <c r="N180" i="13"/>
  <c r="M180" i="13"/>
  <c r="L180" i="13"/>
  <c r="K180" i="13"/>
  <c r="J180" i="13"/>
  <c r="I180" i="13"/>
  <c r="H180" i="13"/>
  <c r="G180" i="13"/>
  <c r="F180" i="13"/>
  <c r="E180" i="13"/>
  <c r="BZ179" i="13"/>
  <c r="BY179" i="13"/>
  <c r="BX179" i="13"/>
  <c r="BW179" i="13"/>
  <c r="BV179" i="13"/>
  <c r="BU179" i="13"/>
  <c r="BT179" i="13"/>
  <c r="BS179" i="13"/>
  <c r="BR179" i="13"/>
  <c r="BQ179" i="13"/>
  <c r="BP179" i="13"/>
  <c r="BO179" i="13"/>
  <c r="BN179" i="13"/>
  <c r="BM179" i="13"/>
  <c r="BL179" i="13"/>
  <c r="BK179" i="13"/>
  <c r="BJ179" i="13"/>
  <c r="BI179" i="13"/>
  <c r="BH179" i="13"/>
  <c r="BG179" i="13"/>
  <c r="BF179" i="13"/>
  <c r="BE179" i="13"/>
  <c r="BD179" i="13"/>
  <c r="BC179" i="13"/>
  <c r="BB179" i="13"/>
  <c r="BA179" i="13"/>
  <c r="AZ179" i="13"/>
  <c r="AY179" i="13"/>
  <c r="AX179" i="13"/>
  <c r="AW179" i="13"/>
  <c r="AV179" i="13"/>
  <c r="AU179" i="13"/>
  <c r="AT179" i="13"/>
  <c r="AS179" i="13"/>
  <c r="AR179" i="13"/>
  <c r="AQ179" i="13"/>
  <c r="AP179" i="13"/>
  <c r="AO179" i="13"/>
  <c r="AN179" i="13"/>
  <c r="AM179" i="13"/>
  <c r="AL179" i="13"/>
  <c r="AK179" i="13"/>
  <c r="AJ179" i="13"/>
  <c r="AI179" i="13"/>
  <c r="AH179" i="13"/>
  <c r="AG179" i="13"/>
  <c r="AF179" i="13"/>
  <c r="AE179" i="13"/>
  <c r="AD179" i="13"/>
  <c r="AC179" i="13"/>
  <c r="AB179" i="13"/>
  <c r="AA179" i="13"/>
  <c r="Z179" i="13"/>
  <c r="Y179" i="13"/>
  <c r="X179" i="13"/>
  <c r="W179" i="13"/>
  <c r="V179" i="13"/>
  <c r="U179" i="13"/>
  <c r="T179" i="13"/>
  <c r="S179" i="13"/>
  <c r="R179" i="13"/>
  <c r="Q179" i="13"/>
  <c r="P179" i="13"/>
  <c r="O179" i="13"/>
  <c r="N179" i="13"/>
  <c r="M179" i="13"/>
  <c r="L179" i="13"/>
  <c r="K179" i="13"/>
  <c r="J179" i="13"/>
  <c r="I179" i="13"/>
  <c r="H179" i="13"/>
  <c r="G179" i="13"/>
  <c r="F179" i="13"/>
  <c r="E179" i="13"/>
  <c r="BZ178" i="13"/>
  <c r="BY178" i="13"/>
  <c r="BX178" i="13"/>
  <c r="BW178" i="13"/>
  <c r="BV178" i="13"/>
  <c r="BU178" i="13"/>
  <c r="BT178" i="13"/>
  <c r="BS178" i="13"/>
  <c r="BR178" i="13"/>
  <c r="BQ178" i="13"/>
  <c r="BP178" i="13"/>
  <c r="BO178" i="13"/>
  <c r="BN178" i="13"/>
  <c r="BM178" i="13"/>
  <c r="BL178" i="13"/>
  <c r="BK178" i="13"/>
  <c r="BJ178" i="13"/>
  <c r="BI178" i="13"/>
  <c r="BH178" i="13"/>
  <c r="BG178" i="13"/>
  <c r="BF178" i="13"/>
  <c r="BE178" i="13"/>
  <c r="BD178" i="13"/>
  <c r="BC178" i="13"/>
  <c r="BB178" i="13"/>
  <c r="BA178" i="13"/>
  <c r="AZ178" i="13"/>
  <c r="AY178" i="13"/>
  <c r="AX178" i="13"/>
  <c r="AW178" i="13"/>
  <c r="AV178" i="13"/>
  <c r="AU178" i="13"/>
  <c r="AT178" i="13"/>
  <c r="AS178" i="13"/>
  <c r="AR178" i="13"/>
  <c r="AQ178" i="13"/>
  <c r="AP178" i="13"/>
  <c r="AO178" i="13"/>
  <c r="AN178" i="13"/>
  <c r="AM178" i="13"/>
  <c r="AL178" i="13"/>
  <c r="AK178" i="13"/>
  <c r="AJ178" i="13"/>
  <c r="AI178" i="13"/>
  <c r="AH178" i="13"/>
  <c r="AG178" i="13"/>
  <c r="AF178" i="13"/>
  <c r="AE178" i="13"/>
  <c r="AD178" i="13"/>
  <c r="AC178" i="13"/>
  <c r="AB178" i="13"/>
  <c r="AA178" i="13"/>
  <c r="Z178" i="13"/>
  <c r="Y178" i="13"/>
  <c r="X178" i="13"/>
  <c r="W178" i="13"/>
  <c r="V178" i="13"/>
  <c r="U178" i="13"/>
  <c r="T178" i="13"/>
  <c r="S178" i="13"/>
  <c r="R178" i="13"/>
  <c r="Q178" i="13"/>
  <c r="P178" i="13"/>
  <c r="O178" i="13"/>
  <c r="N178" i="13"/>
  <c r="M178" i="13"/>
  <c r="L178" i="13"/>
  <c r="K178" i="13"/>
  <c r="J178" i="13"/>
  <c r="I178" i="13"/>
  <c r="H178" i="13"/>
  <c r="G178" i="13"/>
  <c r="F178" i="13"/>
  <c r="E178" i="13"/>
  <c r="BZ177" i="13"/>
  <c r="BY177" i="13"/>
  <c r="BX177" i="13"/>
  <c r="BW177" i="13"/>
  <c r="BV177" i="13"/>
  <c r="BU177" i="13"/>
  <c r="BT177" i="13"/>
  <c r="BS177" i="13"/>
  <c r="BR177" i="13"/>
  <c r="BQ177" i="13"/>
  <c r="BP177" i="13"/>
  <c r="BO177" i="13"/>
  <c r="BN177" i="13"/>
  <c r="BM177" i="13"/>
  <c r="BL177" i="13"/>
  <c r="BK177" i="13"/>
  <c r="BJ177" i="13"/>
  <c r="BI177" i="13"/>
  <c r="BH177" i="13"/>
  <c r="BG177" i="13"/>
  <c r="BF177" i="13"/>
  <c r="BE177" i="13"/>
  <c r="BD177" i="13"/>
  <c r="BC177" i="13"/>
  <c r="BB177" i="13"/>
  <c r="BA177" i="13"/>
  <c r="AZ177" i="13"/>
  <c r="AY177" i="13"/>
  <c r="AX177" i="13"/>
  <c r="AW177" i="13"/>
  <c r="AV177" i="13"/>
  <c r="AU177" i="13"/>
  <c r="AT177" i="13"/>
  <c r="AS177" i="13"/>
  <c r="AR177" i="13"/>
  <c r="AQ177" i="13"/>
  <c r="AP177" i="13"/>
  <c r="AO177" i="13"/>
  <c r="AN177" i="13"/>
  <c r="AM177" i="13"/>
  <c r="AL177" i="13"/>
  <c r="AK177" i="13"/>
  <c r="AJ177" i="13"/>
  <c r="AI177" i="13"/>
  <c r="AH177" i="13"/>
  <c r="AG177" i="13"/>
  <c r="AF177" i="13"/>
  <c r="AE177" i="13"/>
  <c r="AD177" i="13"/>
  <c r="AC177" i="13"/>
  <c r="AB177" i="13"/>
  <c r="AA177" i="13"/>
  <c r="Z177" i="13"/>
  <c r="Y177" i="13"/>
  <c r="X177" i="13"/>
  <c r="W177" i="13"/>
  <c r="V177" i="13"/>
  <c r="U177" i="13"/>
  <c r="T177" i="13"/>
  <c r="S177" i="13"/>
  <c r="R177" i="13"/>
  <c r="Q177" i="13"/>
  <c r="P177" i="13"/>
  <c r="O177" i="13"/>
  <c r="N177" i="13"/>
  <c r="M177" i="13"/>
  <c r="L177" i="13"/>
  <c r="K177" i="13"/>
  <c r="J177" i="13"/>
  <c r="I177" i="13"/>
  <c r="H177" i="13"/>
  <c r="G177" i="13"/>
  <c r="F177" i="13"/>
  <c r="E177" i="13"/>
  <c r="BZ176" i="13"/>
  <c r="BY176" i="13"/>
  <c r="BX176" i="13"/>
  <c r="BW176" i="13"/>
  <c r="BV176" i="13"/>
  <c r="BU176" i="13"/>
  <c r="BT176" i="13"/>
  <c r="BS176" i="13"/>
  <c r="BR176" i="13"/>
  <c r="BQ176" i="13"/>
  <c r="BP176" i="13"/>
  <c r="BO176" i="13"/>
  <c r="BN176" i="13"/>
  <c r="BM176" i="13"/>
  <c r="BL176" i="13"/>
  <c r="BK176" i="13"/>
  <c r="BJ176" i="13"/>
  <c r="BI176" i="13"/>
  <c r="BH176" i="13"/>
  <c r="BG176" i="13"/>
  <c r="BF176" i="13"/>
  <c r="BE176" i="13"/>
  <c r="BD176" i="13"/>
  <c r="BC176" i="13"/>
  <c r="BB176" i="13"/>
  <c r="BA176" i="13"/>
  <c r="AZ176" i="13"/>
  <c r="AY176" i="13"/>
  <c r="AX176" i="13"/>
  <c r="AW176" i="13"/>
  <c r="AV176" i="13"/>
  <c r="AU176" i="13"/>
  <c r="AT176" i="13"/>
  <c r="AS176" i="13"/>
  <c r="AR176" i="13"/>
  <c r="AQ176" i="13"/>
  <c r="AP176" i="13"/>
  <c r="AO176" i="13"/>
  <c r="AN176" i="13"/>
  <c r="AM176" i="13"/>
  <c r="AL176" i="13"/>
  <c r="AK176" i="13"/>
  <c r="AJ176" i="13"/>
  <c r="AI176" i="13"/>
  <c r="AH176" i="13"/>
  <c r="AG176" i="13"/>
  <c r="AF176" i="13"/>
  <c r="AE176" i="13"/>
  <c r="AD176" i="13"/>
  <c r="AC176" i="13"/>
  <c r="AB176" i="13"/>
  <c r="AA176" i="13"/>
  <c r="Z176" i="13"/>
  <c r="Y176" i="13"/>
  <c r="X176" i="13"/>
  <c r="W176" i="13"/>
  <c r="V176" i="13"/>
  <c r="U176" i="13"/>
  <c r="T176" i="13"/>
  <c r="S176" i="13"/>
  <c r="R176" i="13"/>
  <c r="Q176" i="13"/>
  <c r="P176" i="13"/>
  <c r="O176" i="13"/>
  <c r="N176" i="13"/>
  <c r="M176" i="13"/>
  <c r="L176" i="13"/>
  <c r="K176" i="13"/>
  <c r="J176" i="13"/>
  <c r="I176" i="13"/>
  <c r="H176" i="13"/>
  <c r="G176" i="13"/>
  <c r="F176" i="13"/>
  <c r="E176" i="13"/>
  <c r="BZ175" i="13"/>
  <c r="BY175" i="13"/>
  <c r="BX175" i="13"/>
  <c r="BW175" i="13"/>
  <c r="BV175" i="13"/>
  <c r="BU175" i="13"/>
  <c r="BT175" i="13"/>
  <c r="BS175" i="13"/>
  <c r="BR175" i="13"/>
  <c r="BQ175" i="13"/>
  <c r="BP175" i="13"/>
  <c r="BO175" i="13"/>
  <c r="BN175" i="13"/>
  <c r="BM175" i="13"/>
  <c r="BL175" i="13"/>
  <c r="BK175" i="13"/>
  <c r="BJ175" i="13"/>
  <c r="BI175" i="13"/>
  <c r="BH175" i="13"/>
  <c r="BG175" i="13"/>
  <c r="BF175" i="13"/>
  <c r="BE175" i="13"/>
  <c r="BD175" i="13"/>
  <c r="BC175" i="13"/>
  <c r="BB175" i="13"/>
  <c r="BA175" i="13"/>
  <c r="AZ175" i="13"/>
  <c r="AY175" i="13"/>
  <c r="AX175" i="13"/>
  <c r="AW175" i="13"/>
  <c r="AV175" i="13"/>
  <c r="AU175" i="13"/>
  <c r="AT175" i="13"/>
  <c r="AS175" i="13"/>
  <c r="AR175" i="13"/>
  <c r="AQ175" i="13"/>
  <c r="AP175" i="13"/>
  <c r="AO175" i="13"/>
  <c r="AN175" i="13"/>
  <c r="AM175" i="13"/>
  <c r="AL175" i="13"/>
  <c r="AK175" i="13"/>
  <c r="AJ175" i="13"/>
  <c r="AI175" i="13"/>
  <c r="AH175" i="13"/>
  <c r="AG175" i="13"/>
  <c r="AF175" i="13"/>
  <c r="AE175" i="13"/>
  <c r="AD175" i="13"/>
  <c r="AC175" i="13"/>
  <c r="AB175" i="13"/>
  <c r="AA175" i="13"/>
  <c r="Z175" i="13"/>
  <c r="Y175" i="13"/>
  <c r="X175" i="13"/>
  <c r="W175" i="13"/>
  <c r="V175" i="13"/>
  <c r="U175" i="13"/>
  <c r="T175" i="13"/>
  <c r="S175" i="13"/>
  <c r="R175" i="13"/>
  <c r="Q175" i="13"/>
  <c r="P175" i="13"/>
  <c r="O175" i="13"/>
  <c r="N175" i="13"/>
  <c r="M175" i="13"/>
  <c r="L175" i="13"/>
  <c r="K175" i="13"/>
  <c r="J175" i="13"/>
  <c r="I175" i="13"/>
  <c r="H175" i="13"/>
  <c r="G175" i="13"/>
  <c r="F175" i="13"/>
  <c r="E175" i="13"/>
  <c r="BZ174" i="13"/>
  <c r="BY174" i="13"/>
  <c r="BX174" i="13"/>
  <c r="BW174" i="13"/>
  <c r="BV174" i="13"/>
  <c r="BU174" i="13"/>
  <c r="BT174" i="13"/>
  <c r="BS174" i="13"/>
  <c r="BR174" i="13"/>
  <c r="BQ174" i="13"/>
  <c r="BP174" i="13"/>
  <c r="BO174" i="13"/>
  <c r="BN174" i="13"/>
  <c r="BM174" i="13"/>
  <c r="BL174" i="13"/>
  <c r="BK174" i="13"/>
  <c r="BJ174" i="13"/>
  <c r="BI174" i="13"/>
  <c r="BH174" i="13"/>
  <c r="BG174" i="13"/>
  <c r="BF174" i="13"/>
  <c r="BE174" i="13"/>
  <c r="BD174" i="13"/>
  <c r="BC174" i="13"/>
  <c r="BB174" i="13"/>
  <c r="BA174" i="13"/>
  <c r="AZ174" i="13"/>
  <c r="AY174" i="13"/>
  <c r="AX174" i="13"/>
  <c r="AW174" i="13"/>
  <c r="AV174" i="13"/>
  <c r="AU174" i="13"/>
  <c r="AT174" i="13"/>
  <c r="AS174" i="13"/>
  <c r="AR174" i="13"/>
  <c r="AQ174" i="13"/>
  <c r="AP174" i="13"/>
  <c r="AO174" i="13"/>
  <c r="AN174" i="13"/>
  <c r="AM174" i="13"/>
  <c r="AL174" i="13"/>
  <c r="AK174" i="13"/>
  <c r="AJ174" i="13"/>
  <c r="AI174" i="13"/>
  <c r="AH174" i="13"/>
  <c r="AG174" i="13"/>
  <c r="AF174" i="13"/>
  <c r="AE174" i="13"/>
  <c r="AD174" i="13"/>
  <c r="AC174" i="13"/>
  <c r="AB174" i="13"/>
  <c r="AA174" i="13"/>
  <c r="Z174" i="13"/>
  <c r="Y174" i="13"/>
  <c r="X174" i="13"/>
  <c r="W174" i="13"/>
  <c r="V174" i="13"/>
  <c r="U174" i="13"/>
  <c r="T174" i="13"/>
  <c r="S174" i="13"/>
  <c r="R174" i="13"/>
  <c r="Q174" i="13"/>
  <c r="P174" i="13"/>
  <c r="O174" i="13"/>
  <c r="N174" i="13"/>
  <c r="M174" i="13"/>
  <c r="L174" i="13"/>
  <c r="K174" i="13"/>
  <c r="J174" i="13"/>
  <c r="I174" i="13"/>
  <c r="H174" i="13"/>
  <c r="G174" i="13"/>
  <c r="F174" i="13"/>
  <c r="E174" i="13"/>
  <c r="BZ173" i="13"/>
  <c r="BY173" i="13"/>
  <c r="BX173" i="13"/>
  <c r="BW173" i="13"/>
  <c r="BV173" i="13"/>
  <c r="BU173" i="13"/>
  <c r="BT173" i="13"/>
  <c r="BS173" i="13"/>
  <c r="BR173" i="13"/>
  <c r="BQ173" i="13"/>
  <c r="BP173" i="13"/>
  <c r="BO173" i="13"/>
  <c r="BN173" i="13"/>
  <c r="BM173" i="13"/>
  <c r="BL173" i="13"/>
  <c r="BK173" i="13"/>
  <c r="BJ173" i="13"/>
  <c r="BI173" i="13"/>
  <c r="BH173" i="13"/>
  <c r="BG173" i="13"/>
  <c r="BF173" i="13"/>
  <c r="BE173" i="13"/>
  <c r="BD173" i="13"/>
  <c r="BC173" i="13"/>
  <c r="BB173" i="13"/>
  <c r="BA173" i="13"/>
  <c r="AZ173" i="13"/>
  <c r="AY173" i="13"/>
  <c r="AX173" i="13"/>
  <c r="AW173" i="13"/>
  <c r="AV173" i="13"/>
  <c r="AU173" i="13"/>
  <c r="AT173" i="13"/>
  <c r="AS173" i="13"/>
  <c r="AR173" i="13"/>
  <c r="AQ173" i="13"/>
  <c r="AP173" i="13"/>
  <c r="AO173" i="13"/>
  <c r="AN173" i="13"/>
  <c r="AM173" i="13"/>
  <c r="AL173" i="13"/>
  <c r="AK173" i="13"/>
  <c r="AJ173" i="13"/>
  <c r="AI173" i="13"/>
  <c r="AH173" i="13"/>
  <c r="AG173" i="13"/>
  <c r="AF173" i="13"/>
  <c r="AE173" i="13"/>
  <c r="AD173" i="13"/>
  <c r="AC173" i="13"/>
  <c r="AB173" i="13"/>
  <c r="AA173" i="13"/>
  <c r="Z173" i="13"/>
  <c r="Y173" i="13"/>
  <c r="X173" i="13"/>
  <c r="W173" i="13"/>
  <c r="V173" i="13"/>
  <c r="U173" i="13"/>
  <c r="T173" i="13"/>
  <c r="S173" i="13"/>
  <c r="R173" i="13"/>
  <c r="Q173" i="13"/>
  <c r="P173" i="13"/>
  <c r="O173" i="13"/>
  <c r="N173" i="13"/>
  <c r="M173" i="13"/>
  <c r="L173" i="13"/>
  <c r="K173" i="13"/>
  <c r="J173" i="13"/>
  <c r="I173" i="13"/>
  <c r="H173" i="13"/>
  <c r="G173" i="13"/>
  <c r="F173" i="13"/>
  <c r="E173" i="13"/>
  <c r="BZ172" i="13"/>
  <c r="BY172" i="13"/>
  <c r="BX172" i="13"/>
  <c r="BW172" i="13"/>
  <c r="BV172" i="13"/>
  <c r="BU172" i="13"/>
  <c r="BT172" i="13"/>
  <c r="BS172" i="13"/>
  <c r="BR172" i="13"/>
  <c r="BQ172" i="13"/>
  <c r="BP172" i="13"/>
  <c r="BO172" i="13"/>
  <c r="BN172" i="13"/>
  <c r="BM172" i="13"/>
  <c r="BL172" i="13"/>
  <c r="BK172" i="13"/>
  <c r="BJ172" i="13"/>
  <c r="BI172" i="13"/>
  <c r="BH172" i="13"/>
  <c r="BG172" i="13"/>
  <c r="BF172" i="13"/>
  <c r="BE172" i="13"/>
  <c r="BD172" i="13"/>
  <c r="BC172" i="13"/>
  <c r="BB172" i="13"/>
  <c r="BA172" i="13"/>
  <c r="AZ172" i="13"/>
  <c r="AY172" i="13"/>
  <c r="AX172" i="13"/>
  <c r="AW172" i="13"/>
  <c r="AV172" i="13"/>
  <c r="AU172" i="13"/>
  <c r="AT172" i="13"/>
  <c r="AS172" i="13"/>
  <c r="AR172" i="13"/>
  <c r="AQ172" i="13"/>
  <c r="AP172" i="13"/>
  <c r="AO172" i="13"/>
  <c r="AN172" i="13"/>
  <c r="AM172" i="13"/>
  <c r="AL172" i="13"/>
  <c r="AK172" i="13"/>
  <c r="AJ172" i="13"/>
  <c r="AI172" i="13"/>
  <c r="AH172" i="13"/>
  <c r="AG172" i="13"/>
  <c r="AF172" i="13"/>
  <c r="AE172" i="13"/>
  <c r="AD172" i="13"/>
  <c r="AC172" i="13"/>
  <c r="AB172" i="13"/>
  <c r="AA172" i="13"/>
  <c r="Z172" i="13"/>
  <c r="Y172" i="13"/>
  <c r="X172" i="13"/>
  <c r="W172" i="13"/>
  <c r="V172" i="13"/>
  <c r="U172" i="13"/>
  <c r="T172" i="13"/>
  <c r="S172" i="13"/>
  <c r="R172" i="13"/>
  <c r="Q172" i="13"/>
  <c r="P172" i="13"/>
  <c r="O172" i="13"/>
  <c r="N172" i="13"/>
  <c r="M172" i="13"/>
  <c r="L172" i="13"/>
  <c r="K172" i="13"/>
  <c r="J172" i="13"/>
  <c r="I172" i="13"/>
  <c r="H172" i="13"/>
  <c r="G172" i="13"/>
  <c r="F172" i="13"/>
  <c r="E172" i="13"/>
  <c r="BZ171" i="13"/>
  <c r="BY171" i="13"/>
  <c r="BX171" i="13"/>
  <c r="BW171" i="13"/>
  <c r="BV171" i="13"/>
  <c r="BU171" i="13"/>
  <c r="BT171" i="13"/>
  <c r="BS171" i="13"/>
  <c r="BR171" i="13"/>
  <c r="BQ171" i="13"/>
  <c r="BP171" i="13"/>
  <c r="BO171" i="13"/>
  <c r="BN171" i="13"/>
  <c r="BM171" i="13"/>
  <c r="BL171" i="13"/>
  <c r="BK171" i="13"/>
  <c r="BJ171" i="13"/>
  <c r="BI171" i="13"/>
  <c r="BH171" i="13"/>
  <c r="BG171" i="13"/>
  <c r="BF171" i="13"/>
  <c r="BE171" i="13"/>
  <c r="BD171" i="13"/>
  <c r="BC171" i="13"/>
  <c r="BB171" i="13"/>
  <c r="BA171" i="13"/>
  <c r="AZ171" i="13"/>
  <c r="AY171" i="13"/>
  <c r="AX171" i="13"/>
  <c r="AW171" i="13"/>
  <c r="AV171" i="13"/>
  <c r="AU171" i="13"/>
  <c r="AT171" i="13"/>
  <c r="AS171" i="13"/>
  <c r="AR171" i="13"/>
  <c r="AQ171" i="13"/>
  <c r="AP171" i="13"/>
  <c r="AO171" i="13"/>
  <c r="AN171" i="13"/>
  <c r="AM171" i="13"/>
  <c r="AL171" i="13"/>
  <c r="AK171" i="13"/>
  <c r="AJ171" i="13"/>
  <c r="AI171" i="13"/>
  <c r="AH171" i="13"/>
  <c r="AG171" i="13"/>
  <c r="AF171" i="13"/>
  <c r="AE171" i="13"/>
  <c r="AD171" i="13"/>
  <c r="AC171" i="13"/>
  <c r="AB171" i="13"/>
  <c r="AA171" i="13"/>
  <c r="Z171" i="13"/>
  <c r="Y171" i="13"/>
  <c r="X171" i="13"/>
  <c r="W171" i="13"/>
  <c r="V171" i="13"/>
  <c r="U171" i="13"/>
  <c r="T171" i="13"/>
  <c r="S171" i="13"/>
  <c r="R171" i="13"/>
  <c r="Q171" i="13"/>
  <c r="P171" i="13"/>
  <c r="O171" i="13"/>
  <c r="N171" i="13"/>
  <c r="M171" i="13"/>
  <c r="L171" i="13"/>
  <c r="K171" i="13"/>
  <c r="J171" i="13"/>
  <c r="I171" i="13"/>
  <c r="H171" i="13"/>
  <c r="G171" i="13"/>
  <c r="F171" i="13"/>
  <c r="E171" i="13"/>
  <c r="BZ170" i="13"/>
  <c r="BY170" i="13"/>
  <c r="BX170" i="13"/>
  <c r="BW170" i="13"/>
  <c r="BV170" i="13"/>
  <c r="BU170" i="13"/>
  <c r="BT170" i="13"/>
  <c r="BS170" i="13"/>
  <c r="BR170" i="13"/>
  <c r="BQ170" i="13"/>
  <c r="BP170" i="13"/>
  <c r="BO170" i="13"/>
  <c r="BN170" i="13"/>
  <c r="BM170" i="13"/>
  <c r="BL170" i="13"/>
  <c r="BK170" i="13"/>
  <c r="BJ170" i="13"/>
  <c r="BI170" i="13"/>
  <c r="BH170" i="13"/>
  <c r="BG170" i="13"/>
  <c r="BF170" i="13"/>
  <c r="BE170" i="13"/>
  <c r="BD170" i="13"/>
  <c r="BC170" i="13"/>
  <c r="BB170" i="13"/>
  <c r="BA170" i="13"/>
  <c r="AZ170" i="13"/>
  <c r="AY170" i="13"/>
  <c r="AX170" i="13"/>
  <c r="AW170" i="13"/>
  <c r="AV170" i="13"/>
  <c r="AU170" i="13"/>
  <c r="AT170" i="13"/>
  <c r="AS170" i="13"/>
  <c r="AR170" i="13"/>
  <c r="AQ170" i="13"/>
  <c r="AP170" i="13"/>
  <c r="AO170" i="13"/>
  <c r="AN170" i="13"/>
  <c r="AM170" i="13"/>
  <c r="AL170" i="13"/>
  <c r="AK170" i="13"/>
  <c r="AJ170" i="13"/>
  <c r="AI170" i="13"/>
  <c r="AH170" i="13"/>
  <c r="AG170" i="13"/>
  <c r="AF170" i="13"/>
  <c r="AE170" i="13"/>
  <c r="AD170" i="13"/>
  <c r="AC170" i="13"/>
  <c r="AB170" i="13"/>
  <c r="AA170" i="13"/>
  <c r="Z170" i="13"/>
  <c r="Y170" i="13"/>
  <c r="X170" i="13"/>
  <c r="W170" i="13"/>
  <c r="V170" i="13"/>
  <c r="U170" i="13"/>
  <c r="T170" i="13"/>
  <c r="S170" i="13"/>
  <c r="R170" i="13"/>
  <c r="Q170" i="13"/>
  <c r="P170" i="13"/>
  <c r="O170" i="13"/>
  <c r="N170" i="13"/>
  <c r="M170" i="13"/>
  <c r="L170" i="13"/>
  <c r="K170" i="13"/>
  <c r="J170" i="13"/>
  <c r="I170" i="13"/>
  <c r="H170" i="13"/>
  <c r="G170" i="13"/>
  <c r="F170" i="13"/>
  <c r="E170" i="13"/>
  <c r="BZ169" i="13"/>
  <c r="BY169" i="13"/>
  <c r="BX169" i="13"/>
  <c r="BW169" i="13"/>
  <c r="BV169" i="13"/>
  <c r="BU169" i="13"/>
  <c r="BT169" i="13"/>
  <c r="BS169" i="13"/>
  <c r="BR169" i="13"/>
  <c r="BQ169" i="13"/>
  <c r="BP169" i="13"/>
  <c r="BO169" i="13"/>
  <c r="BN169" i="13"/>
  <c r="BM169" i="13"/>
  <c r="BL169" i="13"/>
  <c r="BK169" i="13"/>
  <c r="BJ169" i="13"/>
  <c r="BI169" i="13"/>
  <c r="BH169" i="13"/>
  <c r="BG169" i="13"/>
  <c r="BF169" i="13"/>
  <c r="BE169" i="13"/>
  <c r="BD169" i="13"/>
  <c r="BC169" i="13"/>
  <c r="BB169" i="13"/>
  <c r="BA169" i="13"/>
  <c r="AZ169" i="13"/>
  <c r="AY169" i="13"/>
  <c r="AX169" i="13"/>
  <c r="AW169" i="13"/>
  <c r="AV169" i="13"/>
  <c r="AU169" i="13"/>
  <c r="AT169" i="13"/>
  <c r="AS169" i="13"/>
  <c r="AR169" i="13"/>
  <c r="AQ169" i="13"/>
  <c r="AP169" i="13"/>
  <c r="AO169" i="13"/>
  <c r="AN169" i="13"/>
  <c r="AM169" i="13"/>
  <c r="AL169" i="13"/>
  <c r="AK169" i="13"/>
  <c r="AJ169" i="13"/>
  <c r="AI169" i="13"/>
  <c r="AH169" i="13"/>
  <c r="AG169" i="13"/>
  <c r="AF169" i="13"/>
  <c r="AE169" i="13"/>
  <c r="AD169" i="13"/>
  <c r="AC169" i="13"/>
  <c r="AB169" i="13"/>
  <c r="AA169" i="13"/>
  <c r="Z169" i="13"/>
  <c r="Y169" i="13"/>
  <c r="X169" i="13"/>
  <c r="W169" i="13"/>
  <c r="V169" i="13"/>
  <c r="U169" i="13"/>
  <c r="T169" i="13"/>
  <c r="S169" i="13"/>
  <c r="R169" i="13"/>
  <c r="Q169" i="13"/>
  <c r="P169" i="13"/>
  <c r="O169" i="13"/>
  <c r="N169" i="13"/>
  <c r="M169" i="13"/>
  <c r="L169" i="13"/>
  <c r="K169" i="13"/>
  <c r="J169" i="13"/>
  <c r="I169" i="13"/>
  <c r="H169" i="13"/>
  <c r="G169" i="13"/>
  <c r="F169" i="13"/>
  <c r="E169" i="13"/>
  <c r="BZ168" i="13"/>
  <c r="BY168" i="13"/>
  <c r="BX168" i="13"/>
  <c r="BW168" i="13"/>
  <c r="BV168" i="13"/>
  <c r="BU168" i="13"/>
  <c r="BT168" i="13"/>
  <c r="BS168" i="13"/>
  <c r="BR168" i="13"/>
  <c r="BQ168" i="13"/>
  <c r="BP168" i="13"/>
  <c r="BO168" i="13"/>
  <c r="BN168" i="13"/>
  <c r="BM168" i="13"/>
  <c r="BL168" i="13"/>
  <c r="BK168" i="13"/>
  <c r="BJ168" i="13"/>
  <c r="BI168" i="13"/>
  <c r="BH168" i="13"/>
  <c r="BG168" i="13"/>
  <c r="BF168" i="13"/>
  <c r="BE168" i="13"/>
  <c r="BD168" i="13"/>
  <c r="BC168" i="13"/>
  <c r="BB168" i="13"/>
  <c r="BA168" i="13"/>
  <c r="AZ168" i="13"/>
  <c r="AY168" i="13"/>
  <c r="AX168" i="13"/>
  <c r="AW168" i="13"/>
  <c r="AV168" i="13"/>
  <c r="AU168" i="13"/>
  <c r="AT168" i="13"/>
  <c r="AS168" i="13"/>
  <c r="AR168" i="13"/>
  <c r="AQ168" i="13"/>
  <c r="AP168" i="13"/>
  <c r="AO168" i="13"/>
  <c r="AN168" i="13"/>
  <c r="AM168" i="13"/>
  <c r="AL168" i="13"/>
  <c r="AK168" i="13"/>
  <c r="AJ168" i="13"/>
  <c r="AI168" i="13"/>
  <c r="AH168" i="13"/>
  <c r="AG168" i="13"/>
  <c r="AF168" i="13"/>
  <c r="AE168" i="13"/>
  <c r="AD168" i="13"/>
  <c r="AC168" i="13"/>
  <c r="AB168" i="13"/>
  <c r="AA168" i="13"/>
  <c r="Z168" i="13"/>
  <c r="Y168" i="13"/>
  <c r="X168" i="13"/>
  <c r="W168" i="13"/>
  <c r="V168" i="13"/>
  <c r="U168" i="13"/>
  <c r="T168" i="13"/>
  <c r="S168" i="13"/>
  <c r="R168" i="13"/>
  <c r="Q168" i="13"/>
  <c r="P168" i="13"/>
  <c r="O168" i="13"/>
  <c r="N168" i="13"/>
  <c r="M168" i="13"/>
  <c r="L168" i="13"/>
  <c r="K168" i="13"/>
  <c r="J168" i="13"/>
  <c r="I168" i="13"/>
  <c r="H168" i="13"/>
  <c r="G168" i="13"/>
  <c r="F168" i="13"/>
  <c r="E168" i="13"/>
  <c r="BZ167" i="13"/>
  <c r="BY167" i="13"/>
  <c r="BX167" i="13"/>
  <c r="BW167" i="13"/>
  <c r="BV167" i="13"/>
  <c r="BU167" i="13"/>
  <c r="BT167" i="13"/>
  <c r="BS167" i="13"/>
  <c r="BR167" i="13"/>
  <c r="BQ167" i="13"/>
  <c r="BP167" i="13"/>
  <c r="BO167" i="13"/>
  <c r="BN167" i="13"/>
  <c r="BM167" i="13"/>
  <c r="BL167" i="13"/>
  <c r="BK167" i="13"/>
  <c r="BJ167" i="13"/>
  <c r="BI167" i="13"/>
  <c r="BH167" i="13"/>
  <c r="BG167" i="13"/>
  <c r="BF167" i="13"/>
  <c r="BE167" i="13"/>
  <c r="BD167" i="13"/>
  <c r="BC167" i="13"/>
  <c r="BB167" i="13"/>
  <c r="BA167" i="13"/>
  <c r="AZ167" i="13"/>
  <c r="AY167" i="13"/>
  <c r="AX167" i="13"/>
  <c r="AW167" i="13"/>
  <c r="AV167" i="13"/>
  <c r="AU167" i="13"/>
  <c r="AT167" i="13"/>
  <c r="AS167" i="13"/>
  <c r="AR167" i="13"/>
  <c r="AQ167" i="13"/>
  <c r="AP167" i="13"/>
  <c r="AO167" i="13"/>
  <c r="AN167" i="13"/>
  <c r="AM167" i="13"/>
  <c r="AL167" i="13"/>
  <c r="AK167" i="13"/>
  <c r="AJ167" i="13"/>
  <c r="AI167" i="13"/>
  <c r="AH167" i="13"/>
  <c r="AG167" i="13"/>
  <c r="AF167" i="13"/>
  <c r="AE167" i="13"/>
  <c r="AD167" i="13"/>
  <c r="AC167" i="13"/>
  <c r="AB167" i="13"/>
  <c r="AA167" i="13"/>
  <c r="Z167" i="13"/>
  <c r="Y167" i="13"/>
  <c r="X167" i="13"/>
  <c r="W167" i="13"/>
  <c r="V167" i="13"/>
  <c r="U167" i="13"/>
  <c r="T167" i="13"/>
  <c r="S167" i="13"/>
  <c r="R167" i="13"/>
  <c r="Q167" i="13"/>
  <c r="P167" i="13"/>
  <c r="O167" i="13"/>
  <c r="N167" i="13"/>
  <c r="M167" i="13"/>
  <c r="L167" i="13"/>
  <c r="K167" i="13"/>
  <c r="J167" i="13"/>
  <c r="I167" i="13"/>
  <c r="H167" i="13"/>
  <c r="G167" i="13"/>
  <c r="F167" i="13"/>
  <c r="E167" i="13"/>
  <c r="BZ166" i="13"/>
  <c r="BY166" i="13"/>
  <c r="BX166" i="13"/>
  <c r="BW166" i="13"/>
  <c r="BV166" i="13"/>
  <c r="BU166" i="13"/>
  <c r="BT166" i="13"/>
  <c r="BS166" i="13"/>
  <c r="BR166" i="13"/>
  <c r="BQ166" i="13"/>
  <c r="BP166" i="13"/>
  <c r="BO166" i="13"/>
  <c r="BN166" i="13"/>
  <c r="BM166" i="13"/>
  <c r="BL166" i="13"/>
  <c r="BK166" i="13"/>
  <c r="BJ166" i="13"/>
  <c r="BI166" i="13"/>
  <c r="BH166" i="13"/>
  <c r="BG166" i="13"/>
  <c r="BF166" i="13"/>
  <c r="BE166" i="13"/>
  <c r="BD166" i="13"/>
  <c r="BC166" i="13"/>
  <c r="BB166" i="13"/>
  <c r="BA166" i="13"/>
  <c r="AZ166" i="13"/>
  <c r="AY166" i="13"/>
  <c r="AX166" i="13"/>
  <c r="AW166" i="13"/>
  <c r="AV166" i="13"/>
  <c r="AU166" i="13"/>
  <c r="AT166" i="13"/>
  <c r="AS166" i="13"/>
  <c r="AR166" i="13"/>
  <c r="AQ166" i="13"/>
  <c r="AP166" i="13"/>
  <c r="AO166" i="13"/>
  <c r="AN166" i="13"/>
  <c r="AM166" i="13"/>
  <c r="AL166" i="13"/>
  <c r="AK166" i="13"/>
  <c r="AJ166" i="13"/>
  <c r="AI166" i="13"/>
  <c r="AH166" i="13"/>
  <c r="AG166" i="13"/>
  <c r="AF166" i="13"/>
  <c r="AE166" i="13"/>
  <c r="AD166" i="13"/>
  <c r="AC166" i="13"/>
  <c r="AB166" i="13"/>
  <c r="AA166" i="13"/>
  <c r="Z166" i="13"/>
  <c r="Y166" i="13"/>
  <c r="X166" i="13"/>
  <c r="W166" i="13"/>
  <c r="V166" i="13"/>
  <c r="U166" i="13"/>
  <c r="T166" i="13"/>
  <c r="S166" i="13"/>
  <c r="R166" i="13"/>
  <c r="Q166" i="13"/>
  <c r="P166" i="13"/>
  <c r="O166" i="13"/>
  <c r="N166" i="13"/>
  <c r="M166" i="13"/>
  <c r="L166" i="13"/>
  <c r="K166" i="13"/>
  <c r="J166" i="13"/>
  <c r="I166" i="13"/>
  <c r="H166" i="13"/>
  <c r="G166" i="13"/>
  <c r="F166" i="13"/>
  <c r="E166" i="13"/>
  <c r="BZ165" i="13"/>
  <c r="BY165" i="13"/>
  <c r="BX165" i="13"/>
  <c r="BW165" i="13"/>
  <c r="BV165" i="13"/>
  <c r="BU165" i="13"/>
  <c r="BT165" i="13"/>
  <c r="BS165" i="13"/>
  <c r="BR165" i="13"/>
  <c r="BQ165" i="13"/>
  <c r="BP165" i="13"/>
  <c r="BO165" i="13"/>
  <c r="BN165" i="13"/>
  <c r="BM165" i="13"/>
  <c r="BL165" i="13"/>
  <c r="BK165" i="13"/>
  <c r="BJ165" i="13"/>
  <c r="BI165" i="13"/>
  <c r="BH165" i="13"/>
  <c r="BG165" i="13"/>
  <c r="BF165" i="13"/>
  <c r="BE165" i="13"/>
  <c r="BD165" i="13"/>
  <c r="BC165" i="13"/>
  <c r="BB165" i="13"/>
  <c r="BA165" i="13"/>
  <c r="AZ165" i="13"/>
  <c r="AY165" i="13"/>
  <c r="AX165" i="13"/>
  <c r="AW165" i="13"/>
  <c r="AV165" i="13"/>
  <c r="AU165" i="13"/>
  <c r="AT165" i="13"/>
  <c r="AS165" i="13"/>
  <c r="AR165" i="13"/>
  <c r="AQ165" i="13"/>
  <c r="AP165" i="13"/>
  <c r="AO165" i="13"/>
  <c r="AN165" i="13"/>
  <c r="AM165" i="13"/>
  <c r="AL165" i="13"/>
  <c r="AK165" i="13"/>
  <c r="AJ165" i="13"/>
  <c r="AI165" i="13"/>
  <c r="AH165" i="13"/>
  <c r="AG165" i="13"/>
  <c r="AF165" i="13"/>
  <c r="AE165" i="13"/>
  <c r="AD165" i="13"/>
  <c r="AC165" i="13"/>
  <c r="AB165" i="13"/>
  <c r="AA165" i="13"/>
  <c r="Z165" i="13"/>
  <c r="Y165" i="13"/>
  <c r="X165" i="13"/>
  <c r="W165" i="13"/>
  <c r="V165" i="13"/>
  <c r="U165" i="13"/>
  <c r="T165" i="13"/>
  <c r="S165" i="13"/>
  <c r="R165" i="13"/>
  <c r="Q165" i="13"/>
  <c r="P165" i="13"/>
  <c r="O165" i="13"/>
  <c r="N165" i="13"/>
  <c r="M165" i="13"/>
  <c r="L165" i="13"/>
  <c r="K165" i="13"/>
  <c r="J165" i="13"/>
  <c r="I165" i="13"/>
  <c r="H165" i="13"/>
  <c r="G165" i="13"/>
  <c r="F165" i="13"/>
  <c r="E165" i="13"/>
  <c r="BZ164" i="13"/>
  <c r="BY164" i="13"/>
  <c r="BX164" i="13"/>
  <c r="BW164" i="13"/>
  <c r="BV164" i="13"/>
  <c r="BU164" i="13"/>
  <c r="BT164" i="13"/>
  <c r="BS164" i="13"/>
  <c r="BR164" i="13"/>
  <c r="BQ164" i="13"/>
  <c r="BP164" i="13"/>
  <c r="BO164" i="13"/>
  <c r="BN164" i="13"/>
  <c r="BM164" i="13"/>
  <c r="BL164" i="13"/>
  <c r="BK164" i="13"/>
  <c r="BJ164" i="13"/>
  <c r="BI164" i="13"/>
  <c r="BH164" i="13"/>
  <c r="BG164" i="13"/>
  <c r="BF164" i="13"/>
  <c r="BE164" i="13"/>
  <c r="BD164" i="13"/>
  <c r="BC164" i="13"/>
  <c r="BB164" i="13"/>
  <c r="BA164" i="13"/>
  <c r="AZ164" i="13"/>
  <c r="AY164" i="13"/>
  <c r="AX164" i="13"/>
  <c r="AW164" i="13"/>
  <c r="AV164" i="13"/>
  <c r="AU164" i="13"/>
  <c r="AT164" i="13"/>
  <c r="AS164" i="13"/>
  <c r="AR164" i="13"/>
  <c r="AQ164" i="13"/>
  <c r="AP164" i="13"/>
  <c r="AO164" i="13"/>
  <c r="AN164" i="13"/>
  <c r="AM164" i="13"/>
  <c r="AL164" i="13"/>
  <c r="AK164" i="13"/>
  <c r="AJ164" i="13"/>
  <c r="AI164" i="13"/>
  <c r="AH164" i="13"/>
  <c r="AG164" i="13"/>
  <c r="AF164" i="13"/>
  <c r="AE164" i="13"/>
  <c r="AD164" i="13"/>
  <c r="AC164" i="13"/>
  <c r="AB164" i="13"/>
  <c r="AA164" i="13"/>
  <c r="Z164" i="13"/>
  <c r="Y164" i="13"/>
  <c r="X164" i="13"/>
  <c r="W164" i="13"/>
  <c r="V164" i="13"/>
  <c r="U164" i="13"/>
  <c r="T164" i="13"/>
  <c r="S164" i="13"/>
  <c r="R164" i="13"/>
  <c r="Q164" i="13"/>
  <c r="P164" i="13"/>
  <c r="O164" i="13"/>
  <c r="N164" i="13"/>
  <c r="M164" i="13"/>
  <c r="L164" i="13"/>
  <c r="K164" i="13"/>
  <c r="J164" i="13"/>
  <c r="I164" i="13"/>
  <c r="H164" i="13"/>
  <c r="G164" i="13"/>
  <c r="F164" i="13"/>
  <c r="E164" i="13"/>
  <c r="BZ163" i="13"/>
  <c r="BY163" i="13"/>
  <c r="BX163" i="13"/>
  <c r="BW163" i="13"/>
  <c r="BV163" i="13"/>
  <c r="BU163" i="13"/>
  <c r="BT163" i="13"/>
  <c r="BS163" i="13"/>
  <c r="BR163" i="13"/>
  <c r="BQ163" i="13"/>
  <c r="BP163" i="13"/>
  <c r="BO163" i="13"/>
  <c r="BN163" i="13"/>
  <c r="BM163" i="13"/>
  <c r="BL163" i="13"/>
  <c r="BK163" i="13"/>
  <c r="BJ163" i="13"/>
  <c r="BI163" i="13"/>
  <c r="BH163" i="13"/>
  <c r="BG163" i="13"/>
  <c r="BF163" i="13"/>
  <c r="BE163" i="13"/>
  <c r="BD163" i="13"/>
  <c r="BC163" i="13"/>
  <c r="BB163" i="13"/>
  <c r="BA163" i="13"/>
  <c r="AZ163" i="13"/>
  <c r="AY163" i="13"/>
  <c r="AX163" i="13"/>
  <c r="AW163" i="13"/>
  <c r="AV163" i="13"/>
  <c r="AU163" i="13"/>
  <c r="AT163" i="13"/>
  <c r="AS163" i="13"/>
  <c r="AR163" i="13"/>
  <c r="AQ163" i="13"/>
  <c r="AP163" i="13"/>
  <c r="AO163" i="13"/>
  <c r="AN163" i="13"/>
  <c r="AM163" i="13"/>
  <c r="AL163" i="13"/>
  <c r="AK163" i="13"/>
  <c r="AJ163" i="13"/>
  <c r="AI163" i="13"/>
  <c r="AH163" i="13"/>
  <c r="AG163" i="13"/>
  <c r="AF163" i="13"/>
  <c r="AE163" i="13"/>
  <c r="AD163" i="13"/>
  <c r="AC163" i="13"/>
  <c r="AB163" i="13"/>
  <c r="AA163" i="13"/>
  <c r="Z163" i="13"/>
  <c r="Y163" i="13"/>
  <c r="X163" i="13"/>
  <c r="W163" i="13"/>
  <c r="V163" i="13"/>
  <c r="U163" i="13"/>
  <c r="T163" i="13"/>
  <c r="S163" i="13"/>
  <c r="R163" i="13"/>
  <c r="Q163" i="13"/>
  <c r="P163" i="13"/>
  <c r="O163" i="13"/>
  <c r="N163" i="13"/>
  <c r="M163" i="13"/>
  <c r="L163" i="13"/>
  <c r="K163" i="13"/>
  <c r="J163" i="13"/>
  <c r="I163" i="13"/>
  <c r="H163" i="13"/>
  <c r="G163" i="13"/>
  <c r="F163" i="13"/>
  <c r="E163" i="13"/>
  <c r="BZ162" i="13"/>
  <c r="BY162" i="13"/>
  <c r="BX162" i="13"/>
  <c r="BW162" i="13"/>
  <c r="BV162" i="13"/>
  <c r="BU162" i="13"/>
  <c r="BT162" i="13"/>
  <c r="BS162" i="13"/>
  <c r="BR162" i="13"/>
  <c r="BQ162" i="13"/>
  <c r="BP162" i="13"/>
  <c r="BO162" i="13"/>
  <c r="BN162" i="13"/>
  <c r="BM162" i="13"/>
  <c r="BL162" i="13"/>
  <c r="BK162" i="13"/>
  <c r="BJ162" i="13"/>
  <c r="BI162" i="13"/>
  <c r="BH162" i="13"/>
  <c r="BG162" i="13"/>
  <c r="BF162" i="13"/>
  <c r="BE162" i="13"/>
  <c r="BD162" i="13"/>
  <c r="BC162" i="13"/>
  <c r="BB162" i="13"/>
  <c r="BA162" i="13"/>
  <c r="AZ162" i="13"/>
  <c r="AY162" i="13"/>
  <c r="AX162" i="13"/>
  <c r="AW162" i="13"/>
  <c r="AV162" i="13"/>
  <c r="AU162" i="13"/>
  <c r="AT162" i="13"/>
  <c r="AS162" i="13"/>
  <c r="AR162" i="13"/>
  <c r="AQ162" i="13"/>
  <c r="AP162" i="13"/>
  <c r="AO162" i="13"/>
  <c r="AN162" i="13"/>
  <c r="AM162" i="13"/>
  <c r="AL162" i="13"/>
  <c r="AK162" i="13"/>
  <c r="AJ162" i="13"/>
  <c r="AI162" i="13"/>
  <c r="AH162" i="13"/>
  <c r="AG162" i="13"/>
  <c r="AF162" i="13"/>
  <c r="AE162" i="13"/>
  <c r="AD162" i="13"/>
  <c r="AC162" i="13"/>
  <c r="AB162" i="13"/>
  <c r="AA162" i="13"/>
  <c r="Z162" i="13"/>
  <c r="Y162" i="13"/>
  <c r="X162" i="13"/>
  <c r="W162" i="13"/>
  <c r="V162" i="13"/>
  <c r="U162" i="13"/>
  <c r="T162" i="13"/>
  <c r="S162" i="13"/>
  <c r="R162" i="13"/>
  <c r="Q162" i="13"/>
  <c r="P162" i="13"/>
  <c r="O162" i="13"/>
  <c r="N162" i="13"/>
  <c r="M162" i="13"/>
  <c r="L162" i="13"/>
  <c r="K162" i="13"/>
  <c r="J162" i="13"/>
  <c r="I162" i="13"/>
  <c r="H162" i="13"/>
  <c r="G162" i="13"/>
  <c r="F162" i="13"/>
  <c r="E162" i="13"/>
  <c r="BZ161" i="13"/>
  <c r="BY161" i="13"/>
  <c r="BX161" i="13"/>
  <c r="BW161" i="13"/>
  <c r="BV161" i="13"/>
  <c r="BU161" i="13"/>
  <c r="BT161" i="13"/>
  <c r="BS161" i="13"/>
  <c r="BR161" i="13"/>
  <c r="BQ161" i="13"/>
  <c r="BP161" i="13"/>
  <c r="BO161" i="13"/>
  <c r="BN161" i="13"/>
  <c r="BM161" i="13"/>
  <c r="BL161" i="13"/>
  <c r="BK161" i="13"/>
  <c r="BJ161" i="13"/>
  <c r="BI161" i="13"/>
  <c r="BH161" i="13"/>
  <c r="BG161" i="13"/>
  <c r="BF161" i="13"/>
  <c r="BE161" i="13"/>
  <c r="BD161" i="13"/>
  <c r="BC161" i="13"/>
  <c r="BB161" i="13"/>
  <c r="BA161" i="13"/>
  <c r="AZ161" i="13"/>
  <c r="AY161" i="13"/>
  <c r="AX161" i="13"/>
  <c r="AW161" i="13"/>
  <c r="AV161" i="13"/>
  <c r="AU161" i="13"/>
  <c r="AT161" i="13"/>
  <c r="AS161" i="13"/>
  <c r="AR161" i="13"/>
  <c r="AQ161" i="13"/>
  <c r="AP161" i="13"/>
  <c r="AO161" i="13"/>
  <c r="AN161" i="13"/>
  <c r="AM161" i="13"/>
  <c r="AL161" i="13"/>
  <c r="AK161" i="13"/>
  <c r="AJ161" i="13"/>
  <c r="AI161" i="13"/>
  <c r="AH161" i="13"/>
  <c r="AG161" i="13"/>
  <c r="AF161" i="13"/>
  <c r="AE161" i="13"/>
  <c r="AD161" i="13"/>
  <c r="AC161" i="13"/>
  <c r="AB161" i="13"/>
  <c r="AA161" i="13"/>
  <c r="Z161" i="13"/>
  <c r="Y161" i="13"/>
  <c r="X161" i="13"/>
  <c r="W161" i="13"/>
  <c r="V161" i="13"/>
  <c r="U161" i="13"/>
  <c r="T161" i="13"/>
  <c r="S161" i="13"/>
  <c r="R161" i="13"/>
  <c r="Q161" i="13"/>
  <c r="P161" i="13"/>
  <c r="O161" i="13"/>
  <c r="N161" i="13"/>
  <c r="M161" i="13"/>
  <c r="L161" i="13"/>
  <c r="K161" i="13"/>
  <c r="J161" i="13"/>
  <c r="I161" i="13"/>
  <c r="H161" i="13"/>
  <c r="G161" i="13"/>
  <c r="F161" i="13"/>
  <c r="E161" i="13"/>
  <c r="BZ160" i="13"/>
  <c r="BY160" i="13"/>
  <c r="BX160" i="13"/>
  <c r="BW160" i="13"/>
  <c r="BV160" i="13"/>
  <c r="BU160" i="13"/>
  <c r="BT160" i="13"/>
  <c r="BS160" i="13"/>
  <c r="BR160" i="13"/>
  <c r="BQ160" i="13"/>
  <c r="BP160" i="13"/>
  <c r="BO160" i="13"/>
  <c r="BN160" i="13"/>
  <c r="BM160" i="13"/>
  <c r="BL160" i="13"/>
  <c r="BK160" i="13"/>
  <c r="BJ160" i="13"/>
  <c r="BI160" i="13"/>
  <c r="BH160" i="13"/>
  <c r="BG160" i="13"/>
  <c r="BF160" i="13"/>
  <c r="BE160" i="13"/>
  <c r="BD160" i="13"/>
  <c r="BC160" i="13"/>
  <c r="BB160" i="13"/>
  <c r="BA160" i="13"/>
  <c r="AZ160" i="13"/>
  <c r="AY160" i="13"/>
  <c r="AX160" i="13"/>
  <c r="AW160" i="13"/>
  <c r="AV160" i="13"/>
  <c r="AU160" i="13"/>
  <c r="AT160" i="13"/>
  <c r="AS160" i="13"/>
  <c r="AR160" i="13"/>
  <c r="AQ160" i="13"/>
  <c r="AP160" i="13"/>
  <c r="AO160" i="13"/>
  <c r="AN160" i="13"/>
  <c r="AM160" i="13"/>
  <c r="AL160" i="13"/>
  <c r="AK160" i="13"/>
  <c r="AJ160" i="13"/>
  <c r="AI160" i="13"/>
  <c r="AH160" i="13"/>
  <c r="AG160" i="13"/>
  <c r="AF160" i="13"/>
  <c r="AE160" i="13"/>
  <c r="AD160" i="13"/>
  <c r="AC160" i="13"/>
  <c r="AB160" i="13"/>
  <c r="AA160" i="13"/>
  <c r="Z160" i="13"/>
  <c r="Y160" i="13"/>
  <c r="X160" i="13"/>
  <c r="W160" i="13"/>
  <c r="V160" i="13"/>
  <c r="U160" i="13"/>
  <c r="T160" i="13"/>
  <c r="S160" i="13"/>
  <c r="R160" i="13"/>
  <c r="Q160" i="13"/>
  <c r="P160" i="13"/>
  <c r="O160" i="13"/>
  <c r="N160" i="13"/>
  <c r="M160" i="13"/>
  <c r="L160" i="13"/>
  <c r="K160" i="13"/>
  <c r="J160" i="13"/>
  <c r="I160" i="13"/>
  <c r="H160" i="13"/>
  <c r="G160" i="13"/>
  <c r="F160" i="13"/>
  <c r="E160" i="13"/>
  <c r="BZ159" i="13"/>
  <c r="BY159" i="13"/>
  <c r="BX159" i="13"/>
  <c r="BW159" i="13"/>
  <c r="BV159" i="13"/>
  <c r="BU159" i="13"/>
  <c r="BT159" i="13"/>
  <c r="BS159" i="13"/>
  <c r="BR159" i="13"/>
  <c r="BQ159" i="13"/>
  <c r="BP159" i="13"/>
  <c r="BO159" i="13"/>
  <c r="BN159" i="13"/>
  <c r="BM159" i="13"/>
  <c r="BL159" i="13"/>
  <c r="BK159" i="13"/>
  <c r="BJ159" i="13"/>
  <c r="BI159" i="13"/>
  <c r="BH159" i="13"/>
  <c r="BG159" i="13"/>
  <c r="BF159" i="13"/>
  <c r="BE159" i="13"/>
  <c r="BD159" i="13"/>
  <c r="BC159" i="13"/>
  <c r="BB159" i="13"/>
  <c r="BA159" i="13"/>
  <c r="AZ159" i="13"/>
  <c r="AY159" i="13"/>
  <c r="AX159" i="13"/>
  <c r="AW159" i="13"/>
  <c r="AV159" i="13"/>
  <c r="AU159" i="13"/>
  <c r="AT159" i="13"/>
  <c r="AS159" i="13"/>
  <c r="AR159" i="13"/>
  <c r="AQ159" i="13"/>
  <c r="AP159" i="13"/>
  <c r="AO159" i="13"/>
  <c r="AN159" i="13"/>
  <c r="AM159" i="13"/>
  <c r="AL159" i="13"/>
  <c r="AK159" i="13"/>
  <c r="AJ159" i="13"/>
  <c r="AI159" i="13"/>
  <c r="AH159" i="13"/>
  <c r="AG159" i="13"/>
  <c r="AF159" i="13"/>
  <c r="AE159" i="13"/>
  <c r="AD159" i="13"/>
  <c r="AC159" i="13"/>
  <c r="AB159" i="13"/>
  <c r="AA159" i="13"/>
  <c r="Z159" i="13"/>
  <c r="Y159" i="13"/>
  <c r="X159" i="13"/>
  <c r="W159" i="13"/>
  <c r="V159" i="13"/>
  <c r="U159" i="13"/>
  <c r="T159" i="13"/>
  <c r="S159" i="13"/>
  <c r="R159" i="13"/>
  <c r="Q159" i="13"/>
  <c r="P159" i="13"/>
  <c r="O159" i="13"/>
  <c r="N159" i="13"/>
  <c r="M159" i="13"/>
  <c r="L159" i="13"/>
  <c r="K159" i="13"/>
  <c r="J159" i="13"/>
  <c r="I159" i="13"/>
  <c r="H159" i="13"/>
  <c r="G159" i="13"/>
  <c r="F159" i="13"/>
  <c r="E159" i="13"/>
  <c r="BZ158" i="13"/>
  <c r="BY158" i="13"/>
  <c r="BX158" i="13"/>
  <c r="BW158" i="13"/>
  <c r="BV158" i="13"/>
  <c r="BU158" i="13"/>
  <c r="BT158" i="13"/>
  <c r="BS158" i="13"/>
  <c r="BR158" i="13"/>
  <c r="BQ158" i="13"/>
  <c r="BP158" i="13"/>
  <c r="BO158" i="13"/>
  <c r="BN158" i="13"/>
  <c r="BM158" i="13"/>
  <c r="BL158" i="13"/>
  <c r="BK158" i="13"/>
  <c r="BJ158" i="13"/>
  <c r="BI158" i="13"/>
  <c r="BH158" i="13"/>
  <c r="BG158" i="13"/>
  <c r="BF158" i="13"/>
  <c r="BE158" i="13"/>
  <c r="BD158" i="13"/>
  <c r="BC158" i="13"/>
  <c r="BB158" i="13"/>
  <c r="BA158" i="13"/>
  <c r="AZ158" i="13"/>
  <c r="AY158" i="13"/>
  <c r="AX158" i="13"/>
  <c r="AW158" i="13"/>
  <c r="AV158" i="13"/>
  <c r="AU158" i="13"/>
  <c r="AT158" i="13"/>
  <c r="AS158" i="13"/>
  <c r="AR158" i="13"/>
  <c r="AQ158" i="13"/>
  <c r="AP158" i="13"/>
  <c r="AO158" i="13"/>
  <c r="AN158" i="13"/>
  <c r="AM158" i="13"/>
  <c r="AL158" i="13"/>
  <c r="AK158" i="13"/>
  <c r="AJ158" i="13"/>
  <c r="AI158" i="13"/>
  <c r="AH158" i="13"/>
  <c r="AG158" i="13"/>
  <c r="AF158" i="13"/>
  <c r="AE158" i="13"/>
  <c r="AD158" i="13"/>
  <c r="AC158" i="13"/>
  <c r="AB158" i="13"/>
  <c r="AA158" i="13"/>
  <c r="Z158" i="13"/>
  <c r="Y158" i="13"/>
  <c r="X158" i="13"/>
  <c r="W158" i="13"/>
  <c r="V158" i="13"/>
  <c r="U158" i="13"/>
  <c r="T158" i="13"/>
  <c r="S158" i="13"/>
  <c r="R158" i="13"/>
  <c r="Q158" i="13"/>
  <c r="P158" i="13"/>
  <c r="O158" i="13"/>
  <c r="N158" i="13"/>
  <c r="M158" i="13"/>
  <c r="L158" i="13"/>
  <c r="K158" i="13"/>
  <c r="J158" i="13"/>
  <c r="I158" i="13"/>
  <c r="H158" i="13"/>
  <c r="G158" i="13"/>
  <c r="F158" i="13"/>
  <c r="E158" i="13"/>
  <c r="BZ157" i="13"/>
  <c r="BY157" i="13"/>
  <c r="BX157" i="13"/>
  <c r="BW157" i="13"/>
  <c r="BV157" i="13"/>
  <c r="BU157" i="13"/>
  <c r="BT157" i="13"/>
  <c r="BS157" i="13"/>
  <c r="BR157" i="13"/>
  <c r="BQ157" i="13"/>
  <c r="BP157" i="13"/>
  <c r="BO157" i="13"/>
  <c r="BN157" i="13"/>
  <c r="BM157" i="13"/>
  <c r="BL157" i="13"/>
  <c r="BK157" i="13"/>
  <c r="BJ157" i="13"/>
  <c r="BI157" i="13"/>
  <c r="BH157" i="13"/>
  <c r="BG157" i="13"/>
  <c r="BF157" i="13"/>
  <c r="BE157" i="13"/>
  <c r="BD157" i="13"/>
  <c r="BC157" i="13"/>
  <c r="BB157" i="13"/>
  <c r="BA157" i="13"/>
  <c r="AZ157" i="13"/>
  <c r="AY157" i="13"/>
  <c r="AX157" i="13"/>
  <c r="AW157" i="13"/>
  <c r="AV157" i="13"/>
  <c r="AU157" i="13"/>
  <c r="AT157" i="13"/>
  <c r="AS157" i="13"/>
  <c r="AR157" i="13"/>
  <c r="AQ157" i="13"/>
  <c r="AP157" i="13"/>
  <c r="AO157" i="13"/>
  <c r="AN157" i="13"/>
  <c r="AM157" i="13"/>
  <c r="AL157" i="13"/>
  <c r="AK157" i="13"/>
  <c r="AJ157" i="13"/>
  <c r="AI157" i="13"/>
  <c r="AH157" i="13"/>
  <c r="AG157" i="13"/>
  <c r="AF157" i="13"/>
  <c r="AE157" i="13"/>
  <c r="AD157" i="13"/>
  <c r="AC157" i="13"/>
  <c r="AB157" i="13"/>
  <c r="AA157" i="13"/>
  <c r="Z157" i="13"/>
  <c r="Y157" i="13"/>
  <c r="X157" i="13"/>
  <c r="W157" i="13"/>
  <c r="V157" i="13"/>
  <c r="U157" i="13"/>
  <c r="T157" i="13"/>
  <c r="S157" i="13"/>
  <c r="R157" i="13"/>
  <c r="Q157" i="13"/>
  <c r="P157" i="13"/>
  <c r="O157" i="13"/>
  <c r="N157" i="13"/>
  <c r="M157" i="13"/>
  <c r="L157" i="13"/>
  <c r="K157" i="13"/>
  <c r="J157" i="13"/>
  <c r="I157" i="13"/>
  <c r="H157" i="13"/>
  <c r="G157" i="13"/>
  <c r="F157" i="13"/>
  <c r="E157" i="13"/>
  <c r="BZ156" i="13"/>
  <c r="BY156" i="13"/>
  <c r="BX156" i="13"/>
  <c r="BW156" i="13"/>
  <c r="BV156" i="13"/>
  <c r="BU156" i="13"/>
  <c r="BT156" i="13"/>
  <c r="BS156" i="13"/>
  <c r="BR156" i="13"/>
  <c r="BQ156" i="13"/>
  <c r="BP156" i="13"/>
  <c r="BO156" i="13"/>
  <c r="BN156" i="13"/>
  <c r="BM156" i="13"/>
  <c r="BL156" i="13"/>
  <c r="BK156" i="13"/>
  <c r="BJ156" i="13"/>
  <c r="BI156" i="13"/>
  <c r="BH156" i="13"/>
  <c r="BG156" i="13"/>
  <c r="BF156" i="13"/>
  <c r="BE156" i="13"/>
  <c r="BD156" i="13"/>
  <c r="BC156" i="13"/>
  <c r="BB156" i="13"/>
  <c r="BA156" i="13"/>
  <c r="AZ156" i="13"/>
  <c r="AY156" i="13"/>
  <c r="AX156" i="13"/>
  <c r="AW156" i="13"/>
  <c r="AV156" i="13"/>
  <c r="AU156" i="13"/>
  <c r="AT156" i="13"/>
  <c r="AS156" i="13"/>
  <c r="AR156" i="13"/>
  <c r="AQ156" i="13"/>
  <c r="AP156" i="13"/>
  <c r="AO156" i="13"/>
  <c r="AN156" i="13"/>
  <c r="AM156" i="13"/>
  <c r="AL156" i="13"/>
  <c r="AK156" i="13"/>
  <c r="AJ156" i="13"/>
  <c r="AI156" i="13"/>
  <c r="AH156" i="13"/>
  <c r="AG156" i="13"/>
  <c r="AF156" i="13"/>
  <c r="AE156" i="13"/>
  <c r="AD156" i="13"/>
  <c r="AC156" i="13"/>
  <c r="AB156" i="13"/>
  <c r="AA156" i="13"/>
  <c r="Z156" i="13"/>
  <c r="Y156" i="13"/>
  <c r="X156" i="13"/>
  <c r="W156" i="13"/>
  <c r="V156" i="13"/>
  <c r="U156" i="13"/>
  <c r="T156" i="13"/>
  <c r="S156" i="13"/>
  <c r="R156" i="13"/>
  <c r="Q156" i="13"/>
  <c r="P156" i="13"/>
  <c r="O156" i="13"/>
  <c r="N156" i="13"/>
  <c r="M156" i="13"/>
  <c r="L156" i="13"/>
  <c r="K156" i="13"/>
  <c r="J156" i="13"/>
  <c r="I156" i="13"/>
  <c r="H156" i="13"/>
  <c r="G156" i="13"/>
  <c r="F156" i="13"/>
  <c r="E156" i="13"/>
  <c r="BZ155" i="13"/>
  <c r="BY155" i="13"/>
  <c r="BX155" i="13"/>
  <c r="BW155" i="13"/>
  <c r="BV155" i="13"/>
  <c r="BU155" i="13"/>
  <c r="BT155" i="13"/>
  <c r="BS155" i="13"/>
  <c r="BR155" i="13"/>
  <c r="BQ155" i="13"/>
  <c r="BP155" i="13"/>
  <c r="BO155" i="13"/>
  <c r="BN155" i="13"/>
  <c r="BM155" i="13"/>
  <c r="BL155" i="13"/>
  <c r="BK155" i="13"/>
  <c r="BJ155" i="13"/>
  <c r="BI155" i="13"/>
  <c r="BH155" i="13"/>
  <c r="BG155" i="13"/>
  <c r="BF155" i="13"/>
  <c r="BE155" i="13"/>
  <c r="BD155" i="13"/>
  <c r="BC155" i="13"/>
  <c r="BB155" i="13"/>
  <c r="BA155" i="13"/>
  <c r="AZ155" i="13"/>
  <c r="AY155" i="13"/>
  <c r="AX155" i="13"/>
  <c r="AW155" i="13"/>
  <c r="AV155" i="13"/>
  <c r="AU155" i="13"/>
  <c r="AT155" i="13"/>
  <c r="AS155" i="13"/>
  <c r="AR155" i="13"/>
  <c r="AQ155" i="13"/>
  <c r="AP155" i="13"/>
  <c r="AO155" i="13"/>
  <c r="AN155" i="13"/>
  <c r="AM155" i="13"/>
  <c r="AL155" i="13"/>
  <c r="AK155" i="13"/>
  <c r="AJ155" i="13"/>
  <c r="AI155" i="13"/>
  <c r="AH155" i="13"/>
  <c r="AG155" i="13"/>
  <c r="AF155" i="13"/>
  <c r="AE155" i="13"/>
  <c r="AD155" i="13"/>
  <c r="AC155" i="13"/>
  <c r="AB155" i="13"/>
  <c r="AA155" i="13"/>
  <c r="Z155" i="13"/>
  <c r="Y155" i="13"/>
  <c r="X155" i="13"/>
  <c r="W155" i="13"/>
  <c r="V155" i="13"/>
  <c r="U155" i="13"/>
  <c r="T155" i="13"/>
  <c r="S155" i="13"/>
  <c r="R155" i="13"/>
  <c r="Q155" i="13"/>
  <c r="P155" i="13"/>
  <c r="O155" i="13"/>
  <c r="N155" i="13"/>
  <c r="M155" i="13"/>
  <c r="L155" i="13"/>
  <c r="K155" i="13"/>
  <c r="J155" i="13"/>
  <c r="I155" i="13"/>
  <c r="H155" i="13"/>
  <c r="G155" i="13"/>
  <c r="F155" i="13"/>
  <c r="E155" i="13"/>
  <c r="BZ154" i="13"/>
  <c r="BY154" i="13"/>
  <c r="BX154" i="13"/>
  <c r="BW154" i="13"/>
  <c r="BV154" i="13"/>
  <c r="BU154" i="13"/>
  <c r="BT154" i="13"/>
  <c r="BS154" i="13"/>
  <c r="BR154" i="13"/>
  <c r="BQ154" i="13"/>
  <c r="BP154" i="13"/>
  <c r="BO154" i="13"/>
  <c r="BN154" i="13"/>
  <c r="BM154" i="13"/>
  <c r="BL154" i="13"/>
  <c r="BK154" i="13"/>
  <c r="BJ154" i="13"/>
  <c r="BI154" i="13"/>
  <c r="BH154" i="13"/>
  <c r="BG154" i="13"/>
  <c r="BF154" i="13"/>
  <c r="BE154" i="13"/>
  <c r="BD154" i="13"/>
  <c r="BC154" i="13"/>
  <c r="BB154" i="13"/>
  <c r="BA154" i="13"/>
  <c r="AZ154" i="13"/>
  <c r="AY154" i="13"/>
  <c r="AX154" i="13"/>
  <c r="AW154" i="13"/>
  <c r="AV154" i="13"/>
  <c r="AU154" i="13"/>
  <c r="AT154" i="13"/>
  <c r="AS154" i="13"/>
  <c r="AR154" i="13"/>
  <c r="AQ154" i="13"/>
  <c r="AP154" i="13"/>
  <c r="AO154" i="13"/>
  <c r="AN154" i="13"/>
  <c r="AM154" i="13"/>
  <c r="AL154" i="13"/>
  <c r="AK154" i="13"/>
  <c r="AJ154" i="13"/>
  <c r="AI154" i="13"/>
  <c r="AH154" i="13"/>
  <c r="AG154" i="13"/>
  <c r="AF154" i="13"/>
  <c r="AE154" i="13"/>
  <c r="AD154" i="13"/>
  <c r="AC154" i="13"/>
  <c r="AB154" i="13"/>
  <c r="AA154" i="13"/>
  <c r="Z154" i="13"/>
  <c r="Y154" i="13"/>
  <c r="X154" i="13"/>
  <c r="W154" i="13"/>
  <c r="V154" i="13"/>
  <c r="U154" i="13"/>
  <c r="T154" i="13"/>
  <c r="S154" i="13"/>
  <c r="R154" i="13"/>
  <c r="Q154" i="13"/>
  <c r="P154" i="13"/>
  <c r="O154" i="13"/>
  <c r="N154" i="13"/>
  <c r="M154" i="13"/>
  <c r="L154" i="13"/>
  <c r="K154" i="13"/>
  <c r="J154" i="13"/>
  <c r="I154" i="13"/>
  <c r="H154" i="13"/>
  <c r="G154" i="13"/>
  <c r="F154" i="13"/>
  <c r="E154" i="13"/>
  <c r="BZ153" i="13"/>
  <c r="BY153" i="13"/>
  <c r="BX153" i="13"/>
  <c r="BW153" i="13"/>
  <c r="BV153" i="13"/>
  <c r="BU153" i="13"/>
  <c r="BT153" i="13"/>
  <c r="BS153" i="13"/>
  <c r="BR153" i="13"/>
  <c r="BQ153" i="13"/>
  <c r="BP153" i="13"/>
  <c r="BO153" i="13"/>
  <c r="BN153" i="13"/>
  <c r="BM153" i="13"/>
  <c r="BL153" i="13"/>
  <c r="BK153" i="13"/>
  <c r="BJ153" i="13"/>
  <c r="BI153" i="13"/>
  <c r="BH153" i="13"/>
  <c r="BG153" i="13"/>
  <c r="BF153" i="13"/>
  <c r="BE153" i="13"/>
  <c r="BD153" i="13"/>
  <c r="BC153" i="13"/>
  <c r="BB153" i="13"/>
  <c r="BA153" i="13"/>
  <c r="AZ153" i="13"/>
  <c r="AY153" i="13"/>
  <c r="AX153" i="13"/>
  <c r="AW153" i="13"/>
  <c r="AV153" i="13"/>
  <c r="AU153" i="13"/>
  <c r="AT153" i="13"/>
  <c r="AS153" i="13"/>
  <c r="AR153" i="13"/>
  <c r="AQ153" i="13"/>
  <c r="AP153" i="13"/>
  <c r="AO153" i="13"/>
  <c r="AN153" i="13"/>
  <c r="AM153" i="13"/>
  <c r="AL153" i="13"/>
  <c r="AK153" i="13"/>
  <c r="AJ153" i="13"/>
  <c r="AI153" i="13"/>
  <c r="AH153" i="13"/>
  <c r="AG153" i="13"/>
  <c r="AF153" i="13"/>
  <c r="AE153" i="13"/>
  <c r="AD153" i="13"/>
  <c r="AC153" i="13"/>
  <c r="AB153" i="13"/>
  <c r="AA153" i="13"/>
  <c r="Z153" i="13"/>
  <c r="Y153" i="13"/>
  <c r="X153" i="13"/>
  <c r="W153" i="13"/>
  <c r="V153" i="13"/>
  <c r="U153" i="13"/>
  <c r="T153" i="13"/>
  <c r="S153" i="13"/>
  <c r="R153" i="13"/>
  <c r="Q153" i="13"/>
  <c r="P153" i="13"/>
  <c r="O153" i="13"/>
  <c r="N153" i="13"/>
  <c r="M153" i="13"/>
  <c r="L153" i="13"/>
  <c r="K153" i="13"/>
  <c r="J153" i="13"/>
  <c r="I153" i="13"/>
  <c r="H153" i="13"/>
  <c r="G153" i="13"/>
  <c r="F153" i="13"/>
  <c r="E153" i="13"/>
  <c r="BZ152" i="13"/>
  <c r="BY152" i="13"/>
  <c r="BX152" i="13"/>
  <c r="BW152" i="13"/>
  <c r="BV152" i="13"/>
  <c r="BU152" i="13"/>
  <c r="BT152" i="13"/>
  <c r="BS152" i="13"/>
  <c r="BR152" i="13"/>
  <c r="BQ152" i="13"/>
  <c r="BP152" i="13"/>
  <c r="BO152" i="13"/>
  <c r="BN152" i="13"/>
  <c r="BM152" i="13"/>
  <c r="BL152" i="13"/>
  <c r="BK152" i="13"/>
  <c r="BJ152" i="13"/>
  <c r="BI152" i="13"/>
  <c r="BH152" i="13"/>
  <c r="BG152" i="13"/>
  <c r="BF152" i="13"/>
  <c r="BE152" i="13"/>
  <c r="BD152" i="13"/>
  <c r="BC152" i="13"/>
  <c r="BB152" i="13"/>
  <c r="BA152" i="13"/>
  <c r="AZ152" i="13"/>
  <c r="AY152" i="13"/>
  <c r="AX152" i="13"/>
  <c r="AW152" i="13"/>
  <c r="AV152" i="13"/>
  <c r="AU152" i="13"/>
  <c r="AT152" i="13"/>
  <c r="AS152" i="13"/>
  <c r="AR152" i="13"/>
  <c r="AQ152" i="13"/>
  <c r="AP152" i="13"/>
  <c r="AO152" i="13"/>
  <c r="AN152" i="13"/>
  <c r="AM152" i="13"/>
  <c r="AL152" i="13"/>
  <c r="AK152" i="13"/>
  <c r="AJ152" i="13"/>
  <c r="AI152" i="13"/>
  <c r="AH152" i="13"/>
  <c r="AG152" i="13"/>
  <c r="AF152" i="13"/>
  <c r="AE152" i="13"/>
  <c r="AD152" i="13"/>
  <c r="AC152" i="13"/>
  <c r="AB152" i="13"/>
  <c r="AA152" i="13"/>
  <c r="Z152" i="13"/>
  <c r="Y152" i="13"/>
  <c r="X152" i="13"/>
  <c r="W152" i="13"/>
  <c r="V152" i="13"/>
  <c r="U152" i="13"/>
  <c r="T152" i="13"/>
  <c r="S152" i="13"/>
  <c r="R152" i="13"/>
  <c r="Q152" i="13"/>
  <c r="P152" i="13"/>
  <c r="O152" i="13"/>
  <c r="N152" i="13"/>
  <c r="M152" i="13"/>
  <c r="L152" i="13"/>
  <c r="K152" i="13"/>
  <c r="J152" i="13"/>
  <c r="I152" i="13"/>
  <c r="H152" i="13"/>
  <c r="G152" i="13"/>
  <c r="F152" i="13"/>
  <c r="E152" i="13"/>
  <c r="AJ50" i="16" l="1"/>
  <c r="AE47" i="16"/>
  <c r="AF46" i="16"/>
  <c r="U45" i="16"/>
  <c r="Q45" i="16"/>
  <c r="I45" i="16"/>
  <c r="AI43" i="16"/>
  <c r="AE43" i="16"/>
  <c r="AA43" i="16"/>
  <c r="W43" i="16"/>
  <c r="S43" i="16"/>
  <c r="AK41" i="16"/>
  <c r="AG41" i="16"/>
  <c r="Y41" i="16"/>
  <c r="U41" i="16"/>
  <c r="M41" i="16"/>
  <c r="I41" i="16"/>
  <c r="C35" i="16"/>
  <c r="T34" i="16"/>
  <c r="P34" i="16"/>
  <c r="L34" i="16"/>
  <c r="H34" i="16"/>
  <c r="D34" i="16"/>
  <c r="D30" i="16"/>
  <c r="F48" i="16"/>
  <c r="C47" i="16"/>
  <c r="T46" i="16"/>
  <c r="P46" i="16"/>
  <c r="V44" i="16"/>
  <c r="R44" i="16"/>
  <c r="N44" i="16"/>
  <c r="J44" i="16"/>
  <c r="F44" i="16"/>
  <c r="Z36" i="16"/>
  <c r="AI35" i="16"/>
  <c r="AE35" i="16"/>
  <c r="AA27" i="16"/>
  <c r="AJ26" i="16"/>
  <c r="AF26" i="16"/>
  <c r="O43" i="16"/>
  <c r="K43" i="16"/>
  <c r="G43" i="16"/>
  <c r="AH40" i="16"/>
  <c r="Z40" i="16"/>
  <c r="AA39" i="16"/>
  <c r="W39" i="16"/>
  <c r="O39" i="16"/>
  <c r="K39" i="16"/>
  <c r="D38" i="16"/>
  <c r="AH32" i="16"/>
  <c r="N32" i="16"/>
  <c r="J32" i="16"/>
  <c r="F32" i="16"/>
  <c r="AK29" i="16"/>
  <c r="AG29" i="16"/>
  <c r="AC29" i="16"/>
  <c r="Y29" i="16"/>
  <c r="M29" i="16"/>
  <c r="I29" i="16"/>
  <c r="C27" i="16"/>
  <c r="V24" i="16"/>
  <c r="R24" i="16"/>
  <c r="N24" i="16"/>
  <c r="J24" i="16"/>
  <c r="F24" i="16"/>
  <c r="AK21" i="16"/>
  <c r="AG21" i="16"/>
  <c r="AC21" i="16"/>
  <c r="Y21" i="16"/>
  <c r="U21" i="16"/>
  <c r="Q21" i="16"/>
  <c r="M21" i="16"/>
  <c r="I21" i="16"/>
  <c r="E21" i="16"/>
  <c r="F20" i="16"/>
  <c r="S19" i="16"/>
  <c r="O19" i="16"/>
  <c r="K19" i="16"/>
  <c r="G19" i="16"/>
  <c r="C19" i="16"/>
  <c r="P18" i="16"/>
  <c r="L18" i="16"/>
  <c r="H18" i="16"/>
  <c r="D18" i="16"/>
  <c r="AJ14" i="16"/>
  <c r="AF14" i="16"/>
  <c r="AB14" i="16"/>
  <c r="X14" i="16"/>
  <c r="T14" i="16"/>
  <c r="P14" i="16"/>
  <c r="L14" i="16"/>
  <c r="H14" i="16"/>
  <c r="D14" i="16"/>
  <c r="X78" i="16"/>
  <c r="AD72" i="16"/>
  <c r="X54" i="16"/>
  <c r="AD44" i="16"/>
  <c r="X34" i="16"/>
  <c r="E33" i="16"/>
  <c r="AD32" i="16"/>
  <c r="E29" i="16"/>
  <c r="AD28" i="16"/>
  <c r="AD50" i="16"/>
  <c r="B50" i="16"/>
  <c r="AD46" i="16"/>
  <c r="B46" i="16"/>
  <c r="X40" i="16"/>
  <c r="E39" i="16"/>
  <c r="X36" i="16"/>
  <c r="AD34" i="16"/>
  <c r="B34" i="16"/>
  <c r="B30" i="16"/>
  <c r="AD26" i="16"/>
  <c r="X24" i="16"/>
  <c r="I23" i="16"/>
  <c r="Q9" i="16"/>
  <c r="C31" i="16"/>
  <c r="Z28" i="16"/>
  <c r="V28" i="16"/>
  <c r="R28" i="16"/>
  <c r="N28" i="16"/>
  <c r="J28" i="16"/>
  <c r="F28" i="16"/>
  <c r="W27" i="16"/>
  <c r="S27" i="16"/>
  <c r="O27" i="16"/>
  <c r="K27" i="16"/>
  <c r="G27" i="16"/>
  <c r="AB26" i="16"/>
  <c r="T26" i="16"/>
  <c r="P26" i="16"/>
  <c r="L26" i="16"/>
  <c r="H26" i="16"/>
  <c r="D26" i="16"/>
  <c r="AH24" i="16"/>
  <c r="Z24" i="16"/>
  <c r="AJ22" i="16"/>
  <c r="AF22" i="16"/>
  <c r="AB22" i="16"/>
  <c r="X22" i="16"/>
  <c r="T22" i="16"/>
  <c r="P22" i="16"/>
  <c r="L22" i="16"/>
  <c r="H22" i="16"/>
  <c r="D22" i="16"/>
  <c r="AI15" i="16"/>
  <c r="AE15" i="16"/>
  <c r="AA15" i="16"/>
  <c r="W15" i="16"/>
  <c r="S15" i="16"/>
  <c r="O15" i="16"/>
  <c r="K15" i="16"/>
  <c r="G15" i="16"/>
  <c r="C15" i="16"/>
  <c r="AE11" i="16"/>
  <c r="AA11" i="16"/>
  <c r="S11" i="16"/>
  <c r="O11" i="16"/>
  <c r="K11" i="16"/>
  <c r="G11" i="16"/>
  <c r="C11" i="16"/>
  <c r="AI10" i="16"/>
  <c r="AE10" i="16"/>
  <c r="AA10" i="16"/>
  <c r="W10" i="16"/>
  <c r="S10" i="16"/>
  <c r="O10" i="16"/>
  <c r="G10" i="16"/>
  <c r="C10" i="16"/>
  <c r="AE9" i="16"/>
  <c r="AA9" i="16"/>
  <c r="S9" i="16"/>
  <c r="O9" i="16"/>
  <c r="K9" i="16"/>
  <c r="G9" i="16"/>
  <c r="C9" i="16"/>
  <c r="E81" i="16"/>
  <c r="AJ34" i="16"/>
  <c r="AF34" i="16"/>
  <c r="AK33" i="16"/>
  <c r="AG33" i="16"/>
  <c r="AC33" i="16"/>
  <c r="Y33" i="16"/>
  <c r="Z32" i="16"/>
  <c r="V32" i="16"/>
  <c r="R32" i="16"/>
  <c r="AI31" i="16"/>
  <c r="AE31" i="16"/>
  <c r="AA31" i="16"/>
  <c r="AJ30" i="16"/>
  <c r="AF30" i="16"/>
  <c r="U29" i="16"/>
  <c r="Q29" i="16"/>
  <c r="AI27" i="16"/>
  <c r="AE27" i="16"/>
  <c r="AK25" i="16"/>
  <c r="AG25" i="16"/>
  <c r="AH20" i="16"/>
  <c r="AD20" i="16"/>
  <c r="Z20" i="16"/>
  <c r="V20" i="16"/>
  <c r="R20" i="16"/>
  <c r="N20" i="16"/>
  <c r="AI19" i="16"/>
  <c r="AE19" i="16"/>
  <c r="AA19" i="16"/>
  <c r="AJ18" i="16"/>
  <c r="AF18" i="16"/>
  <c r="AB18" i="16"/>
  <c r="X18" i="16"/>
  <c r="T18" i="16"/>
  <c r="AK17" i="16"/>
  <c r="AG17" i="16"/>
  <c r="AC17" i="16"/>
  <c r="Y17" i="16"/>
  <c r="U17" i="16"/>
  <c r="Q17" i="16"/>
  <c r="M17" i="16"/>
  <c r="I17" i="16"/>
  <c r="E17" i="16"/>
  <c r="AK13" i="16"/>
  <c r="AG13" i="16"/>
  <c r="AC13" i="16"/>
  <c r="Y13" i="16"/>
  <c r="U13" i="16"/>
  <c r="Q13" i="16"/>
  <c r="M13" i="16"/>
  <c r="I13" i="16"/>
  <c r="E13" i="16"/>
  <c r="B80" i="16"/>
  <c r="B72" i="16"/>
  <c r="X66" i="16"/>
  <c r="E49" i="16"/>
  <c r="AH50" i="16"/>
  <c r="Z50" i="16"/>
  <c r="V50" i="16"/>
  <c r="AJ48" i="16"/>
  <c r="AF48" i="16"/>
  <c r="AB48" i="16"/>
  <c r="T48" i="16"/>
  <c r="P48" i="16"/>
  <c r="L48" i="16"/>
  <c r="H48" i="16"/>
  <c r="V46" i="16"/>
  <c r="R46" i="16"/>
  <c r="N46" i="16"/>
  <c r="J46" i="16"/>
  <c r="AC39" i="16"/>
  <c r="Y39" i="16"/>
  <c r="U39" i="16"/>
  <c r="Q39" i="16"/>
  <c r="M39" i="16"/>
  <c r="I39" i="16"/>
  <c r="AI37" i="16"/>
  <c r="AE37" i="16"/>
  <c r="AA37" i="16"/>
  <c r="W37" i="16"/>
  <c r="S37" i="16"/>
  <c r="O37" i="16"/>
  <c r="K37" i="16"/>
  <c r="G37" i="16"/>
  <c r="AJ36" i="16"/>
  <c r="AJ28" i="16"/>
  <c r="AF28" i="16"/>
  <c r="AJ24" i="16"/>
  <c r="AF24" i="16"/>
  <c r="AB24" i="16"/>
  <c r="T24" i="16"/>
  <c r="P24" i="16"/>
  <c r="L24" i="16"/>
  <c r="H24" i="16"/>
  <c r="R50" i="16"/>
  <c r="N50" i="16"/>
  <c r="J50" i="16"/>
  <c r="F50" i="16"/>
  <c r="D48" i="16"/>
  <c r="AH46" i="16"/>
  <c r="Z46" i="16"/>
  <c r="F46" i="16"/>
  <c r="D44" i="16"/>
  <c r="AJ40" i="16"/>
  <c r="AF40" i="16"/>
  <c r="AB40" i="16"/>
  <c r="T40" i="16"/>
  <c r="P40" i="16"/>
  <c r="L40" i="16"/>
  <c r="H40" i="16"/>
  <c r="AK35" i="16"/>
  <c r="AG35" i="16"/>
  <c r="AH34" i="16"/>
  <c r="Z34" i="16"/>
  <c r="V34" i="16"/>
  <c r="R34" i="16"/>
  <c r="N34" i="16"/>
  <c r="J34" i="16"/>
  <c r="F34" i="16"/>
  <c r="U31" i="16"/>
  <c r="Q31" i="16"/>
  <c r="M31" i="16"/>
  <c r="I31" i="16"/>
  <c r="D28" i="16"/>
  <c r="D24" i="16"/>
  <c r="E23" i="16"/>
  <c r="AJ16" i="16"/>
  <c r="AF16" i="16"/>
  <c r="AB16" i="16"/>
  <c r="X16" i="16"/>
  <c r="T16" i="16"/>
  <c r="P16" i="16"/>
  <c r="L16" i="16"/>
  <c r="H16" i="16"/>
  <c r="D16" i="16"/>
  <c r="AJ12" i="16"/>
  <c r="AF12" i="16"/>
  <c r="AB12" i="16"/>
  <c r="X12" i="16"/>
  <c r="T12" i="16"/>
  <c r="P12" i="16"/>
  <c r="L12" i="16"/>
  <c r="H12" i="16"/>
  <c r="D12" i="16"/>
  <c r="M9" i="16"/>
  <c r="I9" i="16"/>
  <c r="E9" i="16"/>
  <c r="AD78" i="16"/>
  <c r="X76" i="16"/>
  <c r="E63" i="16"/>
  <c r="AD58" i="16"/>
  <c r="E47" i="16"/>
  <c r="B75" i="16"/>
  <c r="E72" i="16"/>
  <c r="B63" i="16"/>
  <c r="AB61" i="16"/>
  <c r="E60" i="16"/>
  <c r="AD59" i="16"/>
  <c r="M52" i="16"/>
  <c r="B51" i="16"/>
  <c r="E48" i="16"/>
  <c r="AD47" i="16"/>
  <c r="AC36" i="16"/>
  <c r="E36" i="16"/>
  <c r="AD35" i="16"/>
  <c r="B27" i="16"/>
  <c r="E24" i="16"/>
  <c r="AF36" i="16"/>
  <c r="AB36" i="16"/>
  <c r="T36" i="16"/>
  <c r="P36" i="16"/>
  <c r="L36" i="16"/>
  <c r="H36" i="16"/>
  <c r="W33" i="16"/>
  <c r="S33" i="16"/>
  <c r="O33" i="16"/>
  <c r="K33" i="16"/>
  <c r="G33" i="16"/>
  <c r="C33" i="16"/>
  <c r="L32" i="16"/>
  <c r="H32" i="16"/>
  <c r="D32" i="16"/>
  <c r="AH30" i="16"/>
  <c r="Z30" i="16"/>
  <c r="V30" i="16"/>
  <c r="AI29" i="16"/>
  <c r="AE29" i="16"/>
  <c r="AA29" i="16"/>
  <c r="K29" i="16"/>
  <c r="G29" i="16"/>
  <c r="C29" i="16"/>
  <c r="AC27" i="16"/>
  <c r="Y27" i="16"/>
  <c r="AI25" i="16"/>
  <c r="AE25" i="16"/>
  <c r="AA25" i="16"/>
  <c r="W25" i="16"/>
  <c r="S25" i="16"/>
  <c r="O25" i="16"/>
  <c r="K25" i="16"/>
  <c r="G25" i="16"/>
  <c r="C25" i="16"/>
  <c r="AI21" i="16"/>
  <c r="AE21" i="16"/>
  <c r="AA21" i="16"/>
  <c r="W21" i="16"/>
  <c r="S21" i="16"/>
  <c r="O21" i="16"/>
  <c r="K21" i="16"/>
  <c r="G21" i="16"/>
  <c r="C21" i="16"/>
  <c r="H20" i="16"/>
  <c r="D20" i="16"/>
  <c r="U19" i="16"/>
  <c r="Q19" i="16"/>
  <c r="M19" i="16"/>
  <c r="I19" i="16"/>
  <c r="E19" i="16"/>
  <c r="N18" i="16"/>
  <c r="J18" i="16"/>
  <c r="F18" i="16"/>
  <c r="AH14" i="16"/>
  <c r="AD14" i="16"/>
  <c r="Z14" i="16"/>
  <c r="V14" i="16"/>
  <c r="R14" i="16"/>
  <c r="N14" i="16"/>
  <c r="J14" i="16"/>
  <c r="F14" i="16"/>
  <c r="AD74" i="16"/>
  <c r="X64" i="16"/>
  <c r="AC35" i="16"/>
  <c r="Y35" i="16"/>
  <c r="U35" i="16"/>
  <c r="Q35" i="16"/>
  <c r="M35" i="16"/>
  <c r="I35" i="16"/>
  <c r="AI33" i="16"/>
  <c r="AE33" i="16"/>
  <c r="AA33" i="16"/>
  <c r="R30" i="16"/>
  <c r="N30" i="16"/>
  <c r="J30" i="16"/>
  <c r="F30" i="16"/>
  <c r="AK27" i="16"/>
  <c r="AG27" i="16"/>
  <c r="AH26" i="16"/>
  <c r="Z26" i="16"/>
  <c r="V26" i="16"/>
  <c r="R26" i="16"/>
  <c r="N26" i="16"/>
  <c r="J26" i="16"/>
  <c r="F26" i="16"/>
  <c r="AK23" i="16"/>
  <c r="AG23" i="16"/>
  <c r="AC23" i="16"/>
  <c r="Y23" i="16"/>
  <c r="U23" i="16"/>
  <c r="Q23" i="16"/>
  <c r="M23" i="16"/>
  <c r="AH22" i="16"/>
  <c r="AD22" i="16"/>
  <c r="Z22" i="16"/>
  <c r="V22" i="16"/>
  <c r="R22" i="16"/>
  <c r="N22" i="16"/>
  <c r="J22" i="16"/>
  <c r="F22" i="16"/>
  <c r="AK15" i="16"/>
  <c r="AG15" i="16"/>
  <c r="AC15" i="16"/>
  <c r="Y15" i="16"/>
  <c r="U15" i="16"/>
  <c r="Q15" i="16"/>
  <c r="M15" i="16"/>
  <c r="I15" i="16"/>
  <c r="E15" i="16"/>
  <c r="AK11" i="16"/>
  <c r="AG11" i="16"/>
  <c r="AC11" i="16"/>
  <c r="Y11" i="16"/>
  <c r="U11" i="16"/>
  <c r="Q11" i="16"/>
  <c r="M11" i="16"/>
  <c r="I11" i="16"/>
  <c r="E11" i="16"/>
  <c r="AK10" i="16"/>
  <c r="AG10" i="16"/>
  <c r="AC10" i="16"/>
  <c r="Y10" i="16"/>
  <c r="U10" i="16"/>
  <c r="Q10" i="16"/>
  <c r="M10" i="16"/>
  <c r="I10" i="16"/>
  <c r="E10" i="16"/>
  <c r="AK9" i="16"/>
  <c r="AG9" i="16"/>
  <c r="AC9" i="16"/>
  <c r="Y9" i="16"/>
  <c r="U9" i="16"/>
  <c r="E35" i="16"/>
  <c r="N75" i="16"/>
  <c r="W66" i="16"/>
  <c r="L65" i="16"/>
  <c r="AK64" i="16"/>
  <c r="Y64" i="16"/>
  <c r="S46" i="16"/>
  <c r="AF45" i="16"/>
  <c r="K42" i="16"/>
  <c r="X65" i="16"/>
  <c r="Z75" i="16"/>
  <c r="AI66" i="16"/>
  <c r="AJ65" i="16"/>
  <c r="AF57" i="16"/>
  <c r="T57" i="16"/>
  <c r="H57" i="16"/>
  <c r="Y52" i="16"/>
  <c r="AE46" i="16"/>
  <c r="G46" i="16"/>
  <c r="AC12" i="16"/>
  <c r="AD11" i="16"/>
  <c r="R11" i="16"/>
  <c r="F11" i="16"/>
  <c r="AD10" i="16"/>
  <c r="R10" i="16"/>
  <c r="F10" i="16"/>
  <c r="AD9" i="16"/>
  <c r="R9" i="16"/>
  <c r="AD71" i="16"/>
  <c r="X53" i="16"/>
  <c r="AH79" i="16"/>
  <c r="V79" i="16"/>
  <c r="J79" i="16"/>
  <c r="V67" i="16"/>
  <c r="J67" i="16"/>
  <c r="K66" i="16"/>
  <c r="S58" i="16"/>
  <c r="G58" i="16"/>
  <c r="AK52" i="16"/>
  <c r="Z51" i="16"/>
  <c r="R47" i="16"/>
  <c r="F47" i="16"/>
  <c r="AA14" i="16"/>
  <c r="AB13" i="16"/>
  <c r="P13" i="16"/>
  <c r="D13" i="16"/>
  <c r="Q12" i="16"/>
  <c r="E12" i="16"/>
  <c r="F9" i="16"/>
  <c r="AG80" i="16"/>
  <c r="U80" i="16"/>
  <c r="I80" i="16"/>
  <c r="AE58" i="16"/>
  <c r="AB49" i="16"/>
  <c r="P49" i="16"/>
  <c r="AC48" i="16"/>
  <c r="Q48" i="16"/>
  <c r="AD23" i="16"/>
  <c r="AG20" i="16"/>
  <c r="U20" i="16"/>
  <c r="AH19" i="16"/>
  <c r="AI18" i="16"/>
  <c r="W18" i="16"/>
  <c r="AJ17" i="16"/>
  <c r="X17" i="16"/>
  <c r="AK16" i="16"/>
  <c r="Y16" i="16"/>
  <c r="M16" i="16"/>
  <c r="Z15" i="16"/>
  <c r="N15" i="16"/>
  <c r="O14" i="16"/>
  <c r="C14" i="16"/>
  <c r="Y76" i="16"/>
  <c r="M76" i="16"/>
  <c r="AH67" i="16"/>
  <c r="L53" i="16"/>
  <c r="AA50" i="16"/>
  <c r="O50" i="16"/>
  <c r="C50" i="16"/>
  <c r="D49" i="16"/>
  <c r="AC24" i="16"/>
  <c r="Q24" i="16"/>
  <c r="R23" i="16"/>
  <c r="AF21" i="16"/>
  <c r="T21" i="16"/>
  <c r="H21" i="16"/>
  <c r="I20" i="16"/>
  <c r="V19" i="16"/>
  <c r="J19" i="16"/>
  <c r="K18" i="16"/>
  <c r="L17" i="16"/>
  <c r="X75" i="16"/>
  <c r="AK76" i="16"/>
  <c r="AG68" i="16"/>
  <c r="R59" i="16"/>
  <c r="F59" i="16"/>
  <c r="AA26" i="16"/>
  <c r="O26" i="16"/>
  <c r="AB25" i="16"/>
  <c r="P25" i="16"/>
  <c r="D25" i="16"/>
  <c r="AE22" i="16"/>
  <c r="S22" i="16"/>
  <c r="G22" i="16"/>
  <c r="X77" i="16"/>
  <c r="T81" i="16"/>
  <c r="H81" i="16"/>
  <c r="T69" i="16"/>
  <c r="U68" i="16"/>
  <c r="I68" i="16"/>
  <c r="AC60" i="16"/>
  <c r="Q60" i="16"/>
  <c r="AJ53" i="16"/>
  <c r="AA38" i="16"/>
  <c r="O38" i="16"/>
  <c r="C38" i="16"/>
  <c r="N27" i="16"/>
  <c r="F23" i="16"/>
  <c r="S70" i="16"/>
  <c r="AF69" i="16"/>
  <c r="H69" i="16"/>
  <c r="C62" i="16"/>
  <c r="D61" i="16"/>
  <c r="Z39" i="16"/>
  <c r="N39" i="16"/>
  <c r="AB37" i="16"/>
  <c r="AF81" i="16"/>
  <c r="L77" i="16"/>
  <c r="AC72" i="16"/>
  <c r="Q72" i="16"/>
  <c r="R71" i="16"/>
  <c r="AE70" i="16"/>
  <c r="G70" i="16"/>
  <c r="Z63" i="16"/>
  <c r="N63" i="16"/>
  <c r="AA62" i="16"/>
  <c r="O62" i="16"/>
  <c r="P61" i="16"/>
  <c r="AI54" i="16"/>
  <c r="W54" i="16"/>
  <c r="K54" i="16"/>
  <c r="AH43" i="16"/>
  <c r="V43" i="16"/>
  <c r="AI42" i="16"/>
  <c r="P37" i="16"/>
  <c r="D37" i="16"/>
  <c r="AE34" i="16"/>
  <c r="AI30" i="16"/>
  <c r="W30" i="16"/>
  <c r="AJ29" i="16"/>
  <c r="AK28" i="16"/>
  <c r="Y28" i="16"/>
  <c r="M28" i="16"/>
  <c r="AJ77" i="16"/>
  <c r="AB73" i="16"/>
  <c r="AH55" i="16"/>
  <c r="V55" i="16"/>
  <c r="J55" i="16"/>
  <c r="J43" i="16"/>
  <c r="AK40" i="16"/>
  <c r="Y40" i="16"/>
  <c r="M40" i="16"/>
  <c r="R35" i="16"/>
  <c r="S34" i="16"/>
  <c r="G34" i="16"/>
  <c r="AF33" i="16"/>
  <c r="T33" i="16"/>
  <c r="H33" i="16"/>
  <c r="AG32" i="16"/>
  <c r="U32" i="16"/>
  <c r="K30" i="16"/>
  <c r="L29" i="16"/>
  <c r="P73" i="16"/>
  <c r="D73" i="16"/>
  <c r="F71" i="16"/>
  <c r="AG44" i="16"/>
  <c r="U44" i="16"/>
  <c r="I44" i="16"/>
  <c r="Q36" i="16"/>
  <c r="F35" i="16"/>
  <c r="V31" i="16"/>
  <c r="J31" i="16"/>
  <c r="B59" i="16"/>
  <c r="N80" i="16"/>
  <c r="P78" i="16"/>
  <c r="E77" i="16"/>
  <c r="X70" i="16"/>
  <c r="Y69" i="16"/>
  <c r="B68" i="16"/>
  <c r="C67" i="16"/>
  <c r="AE63" i="16"/>
  <c r="AF62" i="16"/>
  <c r="AG61" i="16"/>
  <c r="J60" i="16"/>
  <c r="X58" i="16"/>
  <c r="L58" i="16"/>
  <c r="D54" i="16"/>
  <c r="E53" i="16"/>
  <c r="AD52" i="16"/>
  <c r="F52" i="16"/>
  <c r="T50" i="16"/>
  <c r="X46" i="16"/>
  <c r="AB42" i="16"/>
  <c r="E41" i="16"/>
  <c r="T38" i="16"/>
  <c r="J36" i="16"/>
  <c r="C78" i="16"/>
  <c r="D77" i="16"/>
  <c r="AC76" i="16"/>
  <c r="Q76" i="16"/>
  <c r="E76" i="16"/>
  <c r="AD75" i="16"/>
  <c r="AH71" i="16"/>
  <c r="X69" i="16"/>
  <c r="N67" i="16"/>
  <c r="B67" i="16"/>
  <c r="E64" i="16"/>
  <c r="AD63" i="16"/>
  <c r="R63" i="16"/>
  <c r="T61" i="16"/>
  <c r="I60" i="16"/>
  <c r="W58" i="16"/>
  <c r="N55" i="16"/>
  <c r="P53" i="16"/>
  <c r="F51" i="16"/>
  <c r="X45" i="16"/>
  <c r="B43" i="16"/>
  <c r="E40" i="16"/>
  <c r="AD39" i="16"/>
  <c r="R39" i="16"/>
  <c r="T37" i="16"/>
  <c r="X33" i="16"/>
  <c r="B31" i="16"/>
  <c r="O30" i="16"/>
  <c r="AC28" i="16"/>
  <c r="E28" i="16"/>
  <c r="AD27" i="16"/>
  <c r="AH23" i="16"/>
  <c r="W22" i="16"/>
  <c r="L21" i="16"/>
  <c r="Y20" i="16"/>
  <c r="O18" i="16"/>
  <c r="C18" i="16"/>
  <c r="AD15" i="16"/>
  <c r="AE14" i="16"/>
  <c r="J9" i="16"/>
  <c r="B13" i="16"/>
  <c r="H73" i="16"/>
  <c r="AG72" i="16"/>
  <c r="U72" i="16"/>
  <c r="AI71" i="16"/>
  <c r="N68" i="16"/>
  <c r="AA67" i="16"/>
  <c r="I61" i="16"/>
  <c r="AH60" i="16"/>
  <c r="Y56" i="16"/>
  <c r="AC53" i="16"/>
  <c r="N43" i="16"/>
  <c r="C43" i="16"/>
  <c r="Q40" i="16"/>
  <c r="AE39" i="16"/>
  <c r="M32" i="16"/>
  <c r="AG24" i="16"/>
  <c r="U24" i="16"/>
  <c r="V9" i="16"/>
  <c r="AK80" i="16"/>
  <c r="Z80" i="16"/>
  <c r="D78" i="16"/>
  <c r="J72" i="16"/>
  <c r="W71" i="16"/>
  <c r="Z67" i="16"/>
  <c r="O67" i="16"/>
  <c r="F64" i="16"/>
  <c r="H61" i="16"/>
  <c r="AG60" i="16"/>
  <c r="V60" i="16"/>
  <c r="N56" i="16"/>
  <c r="AB53" i="16"/>
  <c r="Q53" i="16"/>
  <c r="S51" i="16"/>
  <c r="K47" i="16"/>
  <c r="AJ46" i="16"/>
  <c r="D29" i="16"/>
  <c r="I24" i="16"/>
  <c r="AB17" i="16"/>
  <c r="Y80" i="16"/>
  <c r="O78" i="16"/>
  <c r="AC77" i="16"/>
  <c r="I72" i="16"/>
  <c r="V71" i="16"/>
  <c r="U60" i="16"/>
  <c r="M56" i="16"/>
  <c r="C54" i="16"/>
  <c r="R51" i="16"/>
  <c r="G51" i="16"/>
  <c r="AF50" i="16"/>
  <c r="J47" i="16"/>
  <c r="AI46" i="16"/>
  <c r="S39" i="16"/>
  <c r="U37" i="16"/>
  <c r="I36" i="16"/>
  <c r="G14" i="16"/>
  <c r="AF13" i="16"/>
  <c r="AB77" i="16"/>
  <c r="Q77" i="16"/>
  <c r="K71" i="16"/>
  <c r="S63" i="16"/>
  <c r="AI59" i="16"/>
  <c r="AE50" i="16"/>
  <c r="AA42" i="16"/>
  <c r="AH35" i="16"/>
  <c r="K34" i="16"/>
  <c r="Z31" i="16"/>
  <c r="N31" i="16"/>
  <c r="Q28" i="16"/>
  <c r="V23" i="16"/>
  <c r="M20" i="16"/>
  <c r="AC16" i="16"/>
  <c r="T13" i="16"/>
  <c r="P77" i="16"/>
  <c r="R76" i="16"/>
  <c r="AE75" i="16"/>
  <c r="J71" i="16"/>
  <c r="AJ70" i="16"/>
  <c r="AK69" i="16"/>
  <c r="AB66" i="16"/>
  <c r="AH59" i="16"/>
  <c r="D53" i="16"/>
  <c r="AC52" i="16"/>
  <c r="R52" i="16"/>
  <c r="AG49" i="16"/>
  <c r="U49" i="16"/>
  <c r="I49" i="16"/>
  <c r="W46" i="16"/>
  <c r="P42" i="16"/>
  <c r="I37" i="16"/>
  <c r="V35" i="16"/>
  <c r="AA30" i="16"/>
  <c r="P17" i="16"/>
  <c r="D17" i="16"/>
  <c r="Q16" i="16"/>
  <c r="H13" i="16"/>
  <c r="AH8" i="16"/>
  <c r="AA79" i="16"/>
  <c r="F76" i="16"/>
  <c r="S75" i="16"/>
  <c r="AI70" i="16"/>
  <c r="W70" i="16"/>
  <c r="L70" i="16"/>
  <c r="AJ69" i="16"/>
  <c r="AA66" i="16"/>
  <c r="G63" i="16"/>
  <c r="W59" i="16"/>
  <c r="AA55" i="16"/>
  <c r="Q52" i="16"/>
  <c r="S50" i="16"/>
  <c r="H50" i="16"/>
  <c r="AF49" i="16"/>
  <c r="T49" i="16"/>
  <c r="H49" i="16"/>
  <c r="L46" i="16"/>
  <c r="O42" i="16"/>
  <c r="G39" i="16"/>
  <c r="H37" i="16"/>
  <c r="AJ33" i="16"/>
  <c r="Z19" i="16"/>
  <c r="E16" i="16"/>
  <c r="AG12" i="16"/>
  <c r="Z79" i="16"/>
  <c r="R75" i="16"/>
  <c r="K70" i="16"/>
  <c r="F63" i="16"/>
  <c r="V59" i="16"/>
  <c r="AJ58" i="16"/>
  <c r="Z55" i="16"/>
  <c r="O55" i="16"/>
  <c r="G50" i="16"/>
  <c r="AH48" i="16"/>
  <c r="K46" i="16"/>
  <c r="AK45" i="16"/>
  <c r="D42" i="16"/>
  <c r="AC41" i="16"/>
  <c r="F39" i="16"/>
  <c r="AF38" i="16"/>
  <c r="AH36" i="16"/>
  <c r="R27" i="16"/>
  <c r="J23" i="16"/>
  <c r="AI22" i="16"/>
  <c r="N19" i="16"/>
  <c r="AA18" i="16"/>
  <c r="R15" i="16"/>
  <c r="U12" i="16"/>
  <c r="V8" i="16"/>
  <c r="O79" i="16"/>
  <c r="G75" i="16"/>
  <c r="AF74" i="16"/>
  <c r="Q65" i="16"/>
  <c r="K59" i="16"/>
  <c r="AI58" i="16"/>
  <c r="AG48" i="16"/>
  <c r="AJ45" i="16"/>
  <c r="C42" i="16"/>
  <c r="AB41" i="16"/>
  <c r="Q41" i="16"/>
  <c r="AE38" i="16"/>
  <c r="AG36" i="16"/>
  <c r="J35" i="16"/>
  <c r="AH11" i="16"/>
  <c r="N79" i="16"/>
  <c r="F75" i="16"/>
  <c r="AE74" i="16"/>
  <c r="M69" i="16"/>
  <c r="P66" i="16"/>
  <c r="AC65" i="16"/>
  <c r="P65" i="16"/>
  <c r="AE62" i="16"/>
  <c r="T62" i="16"/>
  <c r="H62" i="16"/>
  <c r="J59" i="16"/>
  <c r="V48" i="16"/>
  <c r="Y45" i="16"/>
  <c r="M45" i="16"/>
  <c r="AK44" i="16"/>
  <c r="P41" i="16"/>
  <c r="AI34" i="16"/>
  <c r="L33" i="16"/>
  <c r="K22" i="16"/>
  <c r="F15" i="16"/>
  <c r="I12" i="16"/>
  <c r="V11" i="16"/>
  <c r="J11" i="16"/>
  <c r="AD76" i="16"/>
  <c r="J8" i="16"/>
  <c r="C79" i="16"/>
  <c r="AB78" i="16"/>
  <c r="T74" i="16"/>
  <c r="H74" i="16"/>
  <c r="AG73" i="16"/>
  <c r="L69" i="16"/>
  <c r="O66" i="16"/>
  <c r="D66" i="16"/>
  <c r="AB65" i="16"/>
  <c r="S62" i="16"/>
  <c r="G62" i="16"/>
  <c r="AF61" i="16"/>
  <c r="C55" i="16"/>
  <c r="AB54" i="16"/>
  <c r="U48" i="16"/>
  <c r="J48" i="16"/>
  <c r="AI47" i="16"/>
  <c r="L45" i="16"/>
  <c r="Z44" i="16"/>
  <c r="V36" i="16"/>
  <c r="AK32" i="16"/>
  <c r="AE26" i="16"/>
  <c r="S26" i="16"/>
  <c r="AJ21" i="16"/>
  <c r="X21" i="16"/>
  <c r="AH10" i="16"/>
  <c r="B78" i="16"/>
  <c r="B56" i="16"/>
  <c r="M38" i="16"/>
  <c r="B71" i="16"/>
  <c r="W11" i="16"/>
  <c r="K10" i="16"/>
  <c r="W9" i="16"/>
  <c r="M80" i="16"/>
  <c r="B77" i="16"/>
  <c r="W8" i="16"/>
  <c r="AI9" i="16"/>
  <c r="AI11" i="16"/>
  <c r="K8" i="16"/>
  <c r="B9" i="18"/>
  <c r="H9" i="10" s="1"/>
  <c r="D58" i="10"/>
  <c r="D76" i="10"/>
  <c r="D61" i="10"/>
  <c r="B9" i="17"/>
  <c r="G9" i="10" s="1"/>
  <c r="H3" i="10"/>
  <c r="G3" i="10"/>
  <c r="M74" i="16"/>
  <c r="M75" i="16"/>
  <c r="M66" i="16"/>
  <c r="M68" i="16"/>
  <c r="B22" i="16"/>
  <c r="B20" i="16"/>
  <c r="M54" i="16"/>
  <c r="B19" i="16"/>
  <c r="B18" i="16"/>
  <c r="B17" i="16"/>
  <c r="B16" i="16"/>
  <c r="B15" i="16"/>
  <c r="B14" i="16"/>
  <c r="B23" i="16"/>
  <c r="B21" i="16"/>
  <c r="D77" i="10"/>
  <c r="Q6" i="17"/>
  <c r="R6" i="17" s="1"/>
  <c r="S6" i="17" s="1"/>
  <c r="T6" i="17" s="1"/>
  <c r="U6" i="17" s="1"/>
  <c r="V6" i="17" s="1"/>
  <c r="W6" i="17" s="1"/>
  <c r="X6" i="17" s="1"/>
  <c r="Y6" i="17" s="1"/>
  <c r="Z6" i="17" s="1"/>
  <c r="AA6" i="17" s="1"/>
  <c r="AB6" i="17" s="1"/>
  <c r="AC6" i="17" s="1"/>
  <c r="AD6" i="17" s="1"/>
  <c r="Q6" i="18"/>
  <c r="R6" i="18" s="1"/>
  <c r="S6" i="18" s="1"/>
  <c r="T6" i="18" s="1"/>
  <c r="U6" i="18" s="1"/>
  <c r="V6" i="18" s="1"/>
  <c r="W6" i="18" s="1"/>
  <c r="X6" i="18" s="1"/>
  <c r="Y6" i="18" s="1"/>
  <c r="Z6" i="18" s="1"/>
  <c r="AA6" i="18" s="1"/>
  <c r="AB6" i="18" s="1"/>
  <c r="AC6" i="18" s="1"/>
  <c r="AD6" i="18" s="1"/>
  <c r="R3" i="10" l="1"/>
  <c r="P3" i="10"/>
  <c r="L3" i="10"/>
  <c r="S3" i="10"/>
  <c r="Q3" i="10"/>
  <c r="S9" i="10"/>
  <c r="C10" i="9" s="1"/>
  <c r="Q9" i="10"/>
  <c r="D10" i="20" s="1"/>
  <c r="S54" i="4" s="1"/>
  <c r="I9" i="10"/>
  <c r="K9" i="10" s="1"/>
  <c r="J10" i="10" s="1"/>
  <c r="I3" i="10"/>
  <c r="P9" i="10"/>
  <c r="B10" i="20" s="1"/>
  <c r="R54" i="4" s="1"/>
  <c r="R9" i="10"/>
  <c r="B10" i="9" s="1"/>
  <c r="B13" i="17"/>
  <c r="G13" i="10" s="1"/>
  <c r="B10" i="17"/>
  <c r="G10" i="10" s="1"/>
  <c r="B31" i="17"/>
  <c r="G31" i="10" s="1"/>
  <c r="B34" i="17"/>
  <c r="G34" i="10" s="1"/>
  <c r="B38" i="17"/>
  <c r="G38" i="10" s="1"/>
  <c r="B43" i="17"/>
  <c r="G43" i="10" s="1"/>
  <c r="B49" i="17"/>
  <c r="G49" i="10" s="1"/>
  <c r="B55" i="17"/>
  <c r="G55" i="10" s="1"/>
  <c r="B61" i="17"/>
  <c r="G61" i="10" s="1"/>
  <c r="B67" i="17"/>
  <c r="G67" i="10" s="1"/>
  <c r="B73" i="17"/>
  <c r="G73" i="10" s="1"/>
  <c r="B14" i="17"/>
  <c r="G14" i="10" s="1"/>
  <c r="B25" i="17"/>
  <c r="G25" i="10" s="1"/>
  <c r="B28" i="17"/>
  <c r="G28" i="10" s="1"/>
  <c r="B39" i="17"/>
  <c r="G39" i="10" s="1"/>
  <c r="B51" i="17"/>
  <c r="G51" i="10" s="1"/>
  <c r="B66" i="17"/>
  <c r="G66" i="10" s="1"/>
  <c r="B30" i="17"/>
  <c r="G30" i="10" s="1"/>
  <c r="B52" i="17"/>
  <c r="G52" i="10" s="1"/>
  <c r="B65" i="17"/>
  <c r="G65" i="10" s="1"/>
  <c r="B20" i="17"/>
  <c r="G20" i="10" s="1"/>
  <c r="B21" i="17"/>
  <c r="G21" i="10" s="1"/>
  <c r="B29" i="17"/>
  <c r="G29" i="10" s="1"/>
  <c r="B35" i="17"/>
  <c r="G35" i="10" s="1"/>
  <c r="B54" i="17"/>
  <c r="G54" i="10" s="1"/>
  <c r="B68" i="17"/>
  <c r="G68" i="10" s="1"/>
  <c r="B26" i="17"/>
  <c r="G26" i="10" s="1"/>
  <c r="B40" i="17"/>
  <c r="G40" i="10" s="1"/>
  <c r="B53" i="17"/>
  <c r="G53" i="10" s="1"/>
  <c r="B11" i="17"/>
  <c r="G11" i="10" s="1"/>
  <c r="B12" i="17"/>
  <c r="G12" i="10" s="1"/>
  <c r="B15" i="17"/>
  <c r="G15" i="10" s="1"/>
  <c r="B42" i="17"/>
  <c r="G42" i="10" s="1"/>
  <c r="B56" i="17"/>
  <c r="G56" i="10" s="1"/>
  <c r="B22" i="17"/>
  <c r="G22" i="10" s="1"/>
  <c r="B27" i="17"/>
  <c r="G27" i="10" s="1"/>
  <c r="B36" i="17"/>
  <c r="G36" i="10" s="1"/>
  <c r="B41" i="17"/>
  <c r="G41" i="10" s="1"/>
  <c r="B57" i="17"/>
  <c r="G57" i="10" s="1"/>
  <c r="B18" i="17"/>
  <c r="G18" i="10" s="1"/>
  <c r="B44" i="17"/>
  <c r="G44" i="10" s="1"/>
  <c r="B58" i="17"/>
  <c r="G58" i="10" s="1"/>
  <c r="B71" i="17"/>
  <c r="G71" i="10" s="1"/>
  <c r="B23" i="17"/>
  <c r="G23" i="10" s="1"/>
  <c r="B32" i="17"/>
  <c r="G32" i="10" s="1"/>
  <c r="B37" i="17"/>
  <c r="G37" i="10" s="1"/>
  <c r="B45" i="17"/>
  <c r="G45" i="10" s="1"/>
  <c r="B60" i="17"/>
  <c r="G60" i="10" s="1"/>
  <c r="B74" i="17"/>
  <c r="G74" i="10" s="1"/>
  <c r="B17" i="17"/>
  <c r="G17" i="10" s="1"/>
  <c r="AE6" i="17"/>
  <c r="AF6" i="17" s="1"/>
  <c r="AG6" i="17" s="1"/>
  <c r="AH6" i="17" s="1"/>
  <c r="AI6" i="17" s="1"/>
  <c r="AJ6" i="17" s="1"/>
  <c r="AK6" i="17" s="1"/>
  <c r="AL6" i="17" s="1"/>
  <c r="AM6" i="17" s="1"/>
  <c r="AN6" i="17" s="1"/>
  <c r="B46" i="17"/>
  <c r="G46" i="10" s="1"/>
  <c r="B69" i="17"/>
  <c r="G69" i="10" s="1"/>
  <c r="B33" i="17"/>
  <c r="G33" i="10" s="1"/>
  <c r="B47" i="17"/>
  <c r="G47" i="10" s="1"/>
  <c r="B72" i="17"/>
  <c r="G72" i="10" s="1"/>
  <c r="B59" i="17"/>
  <c r="G59" i="10" s="1"/>
  <c r="B16" i="17"/>
  <c r="G16" i="10" s="1"/>
  <c r="B63" i="17"/>
  <c r="G63" i="10" s="1"/>
  <c r="B24" i="17"/>
  <c r="G24" i="10" s="1"/>
  <c r="B75" i="17"/>
  <c r="G75" i="10" s="1"/>
  <c r="B48" i="17"/>
  <c r="G48" i="10" s="1"/>
  <c r="B64" i="17"/>
  <c r="G64" i="10" s="1"/>
  <c r="B70" i="17"/>
  <c r="G70" i="10" s="1"/>
  <c r="B50" i="17"/>
  <c r="G50" i="10" s="1"/>
  <c r="B76" i="17"/>
  <c r="G76" i="10" s="1"/>
  <c r="R76" i="10" s="1"/>
  <c r="B62" i="17"/>
  <c r="G62" i="10" s="1"/>
  <c r="B77" i="17"/>
  <c r="G77" i="10" s="1"/>
  <c r="B10" i="18"/>
  <c r="H10" i="10" s="1"/>
  <c r="B12" i="18"/>
  <c r="H12" i="10" s="1"/>
  <c r="B20" i="18"/>
  <c r="H20" i="10" s="1"/>
  <c r="B22" i="18"/>
  <c r="H22" i="10" s="1"/>
  <c r="B26" i="18"/>
  <c r="H26" i="10" s="1"/>
  <c r="B29" i="18"/>
  <c r="H29" i="10" s="1"/>
  <c r="B41" i="18"/>
  <c r="H41" i="10" s="1"/>
  <c r="B47" i="18"/>
  <c r="H47" i="10" s="1"/>
  <c r="B53" i="18"/>
  <c r="H53" i="10" s="1"/>
  <c r="B59" i="18"/>
  <c r="H59" i="10" s="1"/>
  <c r="B65" i="18"/>
  <c r="H65" i="10" s="1"/>
  <c r="B71" i="18"/>
  <c r="H71" i="10" s="1"/>
  <c r="B46" i="18"/>
  <c r="H46" i="10" s="1"/>
  <c r="B62" i="18"/>
  <c r="H62" i="10" s="1"/>
  <c r="B14" i="18"/>
  <c r="H14" i="10" s="1"/>
  <c r="B33" i="18"/>
  <c r="H33" i="10" s="1"/>
  <c r="B38" i="18"/>
  <c r="H38" i="10" s="1"/>
  <c r="B48" i="18"/>
  <c r="H48" i="10" s="1"/>
  <c r="B49" i="18"/>
  <c r="H49" i="10" s="1"/>
  <c r="B63" i="18"/>
  <c r="H63" i="10" s="1"/>
  <c r="B16" i="18"/>
  <c r="H16" i="10" s="1"/>
  <c r="B24" i="18"/>
  <c r="H24" i="10" s="1"/>
  <c r="B50" i="18"/>
  <c r="H50" i="10" s="1"/>
  <c r="B34" i="18"/>
  <c r="H34" i="10" s="1"/>
  <c r="B51" i="18"/>
  <c r="H51" i="10" s="1"/>
  <c r="B11" i="18"/>
  <c r="H11" i="10" s="1"/>
  <c r="AE6" i="18"/>
  <c r="AF6" i="18" s="1"/>
  <c r="AG6" i="18" s="1"/>
  <c r="AH6" i="18" s="1"/>
  <c r="AI6" i="18" s="1"/>
  <c r="AJ6" i="18" s="1"/>
  <c r="AK6" i="18" s="1"/>
  <c r="AL6" i="18" s="1"/>
  <c r="AM6" i="18" s="1"/>
  <c r="AN6" i="18" s="1"/>
  <c r="B28" i="18"/>
  <c r="H28" i="10" s="1"/>
  <c r="B39" i="18"/>
  <c r="H39" i="10" s="1"/>
  <c r="B30" i="18"/>
  <c r="H30" i="10" s="1"/>
  <c r="B31" i="18"/>
  <c r="H31" i="10" s="1"/>
  <c r="B52" i="18"/>
  <c r="H52" i="10" s="1"/>
  <c r="B15" i="18"/>
  <c r="H15" i="10" s="1"/>
  <c r="B19" i="18"/>
  <c r="H19" i="10" s="1"/>
  <c r="B21" i="18"/>
  <c r="H21" i="10" s="1"/>
  <c r="B35" i="18"/>
  <c r="H35" i="10" s="1"/>
  <c r="B54" i="18"/>
  <c r="H54" i="10" s="1"/>
  <c r="B55" i="18"/>
  <c r="H55" i="10" s="1"/>
  <c r="B69" i="18"/>
  <c r="H69" i="10" s="1"/>
  <c r="B40" i="18"/>
  <c r="H40" i="10" s="1"/>
  <c r="B56" i="18"/>
  <c r="H56" i="10" s="1"/>
  <c r="B42" i="18"/>
  <c r="H42" i="10" s="1"/>
  <c r="B43" i="18"/>
  <c r="H43" i="10" s="1"/>
  <c r="B75" i="18"/>
  <c r="H75" i="10" s="1"/>
  <c r="B76" i="18"/>
  <c r="H76" i="10" s="1"/>
  <c r="B23" i="18"/>
  <c r="H23" i="10" s="1"/>
  <c r="B64" i="18"/>
  <c r="H64" i="10" s="1"/>
  <c r="B74" i="18"/>
  <c r="H74" i="10" s="1"/>
  <c r="B61" i="18"/>
  <c r="H61" i="10" s="1"/>
  <c r="H66" i="10"/>
  <c r="B18" i="18"/>
  <c r="H18" i="10" s="1"/>
  <c r="B36" i="18"/>
  <c r="H36" i="10" s="1"/>
  <c r="B45" i="18"/>
  <c r="H45" i="10" s="1"/>
  <c r="B57" i="18"/>
  <c r="H57" i="10" s="1"/>
  <c r="B17" i="18"/>
  <c r="H17" i="10" s="1"/>
  <c r="B27" i="18"/>
  <c r="H27" i="10" s="1"/>
  <c r="B13" i="18"/>
  <c r="H13" i="10" s="1"/>
  <c r="B32" i="18"/>
  <c r="H32" i="10" s="1"/>
  <c r="B67" i="18"/>
  <c r="H67" i="10" s="1"/>
  <c r="B37" i="18"/>
  <c r="H37" i="10" s="1"/>
  <c r="B60" i="18"/>
  <c r="H60" i="10" s="1"/>
  <c r="B73" i="18"/>
  <c r="H73" i="10" s="1"/>
  <c r="B44" i="18"/>
  <c r="H44" i="10" s="1"/>
  <c r="B70" i="18"/>
  <c r="H70" i="10" s="1"/>
  <c r="B58" i="18"/>
  <c r="H58" i="10" s="1"/>
  <c r="B72" i="18"/>
  <c r="H72" i="10" s="1"/>
  <c r="B68" i="18"/>
  <c r="H68" i="10" s="1"/>
  <c r="B19" i="17"/>
  <c r="G19" i="10" s="1"/>
  <c r="B25" i="18"/>
  <c r="H25" i="10" s="1"/>
  <c r="T54" i="4" l="1"/>
  <c r="S23" i="10"/>
  <c r="C24" i="9" s="1"/>
  <c r="Q23" i="10"/>
  <c r="D24" i="20" s="1"/>
  <c r="S68" i="4" s="1"/>
  <c r="I24" i="10"/>
  <c r="R24" i="10"/>
  <c r="B25" i="9" s="1"/>
  <c r="P24" i="10"/>
  <c r="B25" i="20" s="1"/>
  <c r="R69" i="4" s="1"/>
  <c r="Q65" i="10"/>
  <c r="D66" i="20" s="1"/>
  <c r="S110" i="4" s="1"/>
  <c r="S65" i="10"/>
  <c r="C66" i="9" s="1"/>
  <c r="I16" i="10"/>
  <c r="R16" i="10"/>
  <c r="B17" i="9" s="1"/>
  <c r="P16" i="10"/>
  <c r="B17" i="20" s="1"/>
  <c r="R61" i="4" s="1"/>
  <c r="S43" i="10"/>
  <c r="C44" i="9" s="1"/>
  <c r="Q43" i="10"/>
  <c r="D44" i="20" s="1"/>
  <c r="S88" i="4" s="1"/>
  <c r="R33" i="10"/>
  <c r="B34" i="9" s="1"/>
  <c r="I33" i="10"/>
  <c r="P33" i="10"/>
  <c r="B34" i="20" s="1"/>
  <c r="R78" i="4" s="1"/>
  <c r="P69" i="10"/>
  <c r="B70" i="20" s="1"/>
  <c r="R114" i="4" s="1"/>
  <c r="I69" i="10"/>
  <c r="R69" i="10"/>
  <c r="B70" i="9" s="1"/>
  <c r="I44" i="10"/>
  <c r="R44" i="10"/>
  <c r="B45" i="9" s="1"/>
  <c r="P44" i="10"/>
  <c r="B45" i="20" s="1"/>
  <c r="R89" i="4" s="1"/>
  <c r="I53" i="10"/>
  <c r="P53" i="10"/>
  <c r="B54" i="20" s="1"/>
  <c r="R98" i="4" s="1"/>
  <c r="R53" i="10"/>
  <c r="B54" i="9" s="1"/>
  <c r="I30" i="10"/>
  <c r="P30" i="10"/>
  <c r="B31" i="20" s="1"/>
  <c r="R75" i="4" s="1"/>
  <c r="R30" i="10"/>
  <c r="B31" i="9" s="1"/>
  <c r="I43" i="10"/>
  <c r="R43" i="10"/>
  <c r="B44" i="9" s="1"/>
  <c r="P43" i="10"/>
  <c r="B44" i="20" s="1"/>
  <c r="R88" i="4" s="1"/>
  <c r="S66" i="10"/>
  <c r="C67" i="9" s="1"/>
  <c r="Q66" i="10"/>
  <c r="D67" i="20" s="1"/>
  <c r="S111" i="4" s="1"/>
  <c r="S55" i="10"/>
  <c r="C56" i="9" s="1"/>
  <c r="Q55" i="10"/>
  <c r="D56" i="20" s="1"/>
  <c r="S100" i="4" s="1"/>
  <c r="S14" i="10"/>
  <c r="C15" i="9" s="1"/>
  <c r="Q14" i="10"/>
  <c r="D15" i="20" s="1"/>
  <c r="S59" i="4" s="1"/>
  <c r="I40" i="10"/>
  <c r="R40" i="10"/>
  <c r="B41" i="9" s="1"/>
  <c r="P40" i="10"/>
  <c r="B41" i="20" s="1"/>
  <c r="R85" i="4" s="1"/>
  <c r="I66" i="10"/>
  <c r="P66" i="10"/>
  <c r="B67" i="20" s="1"/>
  <c r="R111" i="4" s="1"/>
  <c r="R66" i="10"/>
  <c r="B67" i="9" s="1"/>
  <c r="Q60" i="10"/>
  <c r="D61" i="20" s="1"/>
  <c r="S105" i="4" s="1"/>
  <c r="S60" i="10"/>
  <c r="C61" i="9" s="1"/>
  <c r="S61" i="10"/>
  <c r="C62" i="9" s="1"/>
  <c r="Q61" i="10"/>
  <c r="D62" i="20" s="1"/>
  <c r="S106" i="4" s="1"/>
  <c r="Q54" i="10"/>
  <c r="D55" i="20" s="1"/>
  <c r="S99" i="4" s="1"/>
  <c r="S54" i="10"/>
  <c r="C55" i="9" s="1"/>
  <c r="Q11" i="10"/>
  <c r="D12" i="20" s="1"/>
  <c r="S56" i="4" s="1"/>
  <c r="S11" i="10"/>
  <c r="C12" i="9" s="1"/>
  <c r="S20" i="10"/>
  <c r="C21" i="9" s="1"/>
  <c r="Q20" i="10"/>
  <c r="D21" i="20" s="1"/>
  <c r="S65" i="4" s="1"/>
  <c r="I57" i="10"/>
  <c r="P57" i="10"/>
  <c r="B58" i="20" s="1"/>
  <c r="R102" i="4" s="1"/>
  <c r="R57" i="10"/>
  <c r="B58" i="9" s="1"/>
  <c r="I26" i="10"/>
  <c r="R26" i="10"/>
  <c r="B27" i="9" s="1"/>
  <c r="P26" i="10"/>
  <c r="B27" i="20" s="1"/>
  <c r="R71" i="4" s="1"/>
  <c r="S19" i="10"/>
  <c r="C20" i="9" s="1"/>
  <c r="Q19" i="10"/>
  <c r="D20" i="20" s="1"/>
  <c r="S64" i="4" s="1"/>
  <c r="I25" i="10"/>
  <c r="R25" i="10"/>
  <c r="B26" i="9" s="1"/>
  <c r="P25" i="10"/>
  <c r="B26" i="20" s="1"/>
  <c r="R70" i="4" s="1"/>
  <c r="I63" i="10"/>
  <c r="R63" i="10"/>
  <c r="B64" i="9" s="1"/>
  <c r="P63" i="10"/>
  <c r="B64" i="20" s="1"/>
  <c r="R108" i="4" s="1"/>
  <c r="S52" i="10"/>
  <c r="C53" i="9" s="1"/>
  <c r="Q52" i="10"/>
  <c r="D53" i="20" s="1"/>
  <c r="S97" i="4" s="1"/>
  <c r="I42" i="10"/>
  <c r="R42" i="10"/>
  <c r="B43" i="9" s="1"/>
  <c r="P42" i="10"/>
  <c r="B43" i="20" s="1"/>
  <c r="R87" i="4" s="1"/>
  <c r="S28" i="10"/>
  <c r="C29" i="9" s="1"/>
  <c r="Q28" i="10"/>
  <c r="D29" i="20" s="1"/>
  <c r="S73" i="4" s="1"/>
  <c r="S37" i="10"/>
  <c r="C38" i="9" s="1"/>
  <c r="Q37" i="10"/>
  <c r="D38" i="20" s="1"/>
  <c r="S82" i="4" s="1"/>
  <c r="S35" i="10"/>
  <c r="C36" i="9" s="1"/>
  <c r="Q35" i="10"/>
  <c r="D36" i="20" s="1"/>
  <c r="S80" i="4" s="1"/>
  <c r="S51" i="10"/>
  <c r="C52" i="9" s="1"/>
  <c r="Q51" i="10"/>
  <c r="D52" i="20" s="1"/>
  <c r="S96" i="4" s="1"/>
  <c r="S46" i="10"/>
  <c r="C47" i="9" s="1"/>
  <c r="Q46" i="10"/>
  <c r="D47" i="20" s="1"/>
  <c r="S91" i="4" s="1"/>
  <c r="Q12" i="10"/>
  <c r="D13" i="20" s="1"/>
  <c r="S57" i="4" s="1"/>
  <c r="S12" i="10"/>
  <c r="C13" i="9" s="1"/>
  <c r="I17" i="10"/>
  <c r="P17" i="10"/>
  <c r="B18" i="20" s="1"/>
  <c r="R62" i="4" s="1"/>
  <c r="R17" i="10"/>
  <c r="B18" i="9" s="1"/>
  <c r="I39" i="10"/>
  <c r="R39" i="10"/>
  <c r="B40" i="9" s="1"/>
  <c r="P39" i="10"/>
  <c r="B40" i="20" s="1"/>
  <c r="R84" i="4" s="1"/>
  <c r="S50" i="10"/>
  <c r="C51" i="9" s="1"/>
  <c r="Q50" i="10"/>
  <c r="D51" i="20" s="1"/>
  <c r="S95" i="4" s="1"/>
  <c r="Q24" i="10"/>
  <c r="D25" i="20" s="1"/>
  <c r="S69" i="4" s="1"/>
  <c r="S24" i="10"/>
  <c r="C25" i="9" s="1"/>
  <c r="S59" i="10"/>
  <c r="C60" i="9" s="1"/>
  <c r="Q59" i="10"/>
  <c r="D60" i="20" s="1"/>
  <c r="S104" i="4" s="1"/>
  <c r="I32" i="10"/>
  <c r="R32" i="10"/>
  <c r="B33" i="9" s="1"/>
  <c r="P32" i="10"/>
  <c r="B33" i="20" s="1"/>
  <c r="R77" i="4" s="1"/>
  <c r="Q74" i="10"/>
  <c r="D75" i="20" s="1"/>
  <c r="S119" i="4" s="1"/>
  <c r="S74" i="10"/>
  <c r="C75" i="9" s="1"/>
  <c r="S64" i="10"/>
  <c r="C65" i="9" s="1"/>
  <c r="Q64" i="10"/>
  <c r="D65" i="20" s="1"/>
  <c r="S109" i="4" s="1"/>
  <c r="Q21" i="10"/>
  <c r="D22" i="20" s="1"/>
  <c r="S66" i="4" s="1"/>
  <c r="S21" i="10"/>
  <c r="C22" i="9" s="1"/>
  <c r="S34" i="10"/>
  <c r="C35" i="9" s="1"/>
  <c r="Q34" i="10"/>
  <c r="D35" i="20" s="1"/>
  <c r="S79" i="4" s="1"/>
  <c r="Q77" i="10"/>
  <c r="D78" i="20" s="1"/>
  <c r="S122" i="4" s="1"/>
  <c r="S77" i="10"/>
  <c r="C78" i="9" s="1"/>
  <c r="I68" i="10"/>
  <c r="P68" i="10"/>
  <c r="B69" i="20" s="1"/>
  <c r="R113" i="4" s="1"/>
  <c r="R68" i="10"/>
  <c r="B69" i="9" s="1"/>
  <c r="I10" i="10"/>
  <c r="R10" i="10"/>
  <c r="B11" i="9" s="1"/>
  <c r="P10" i="10"/>
  <c r="B11" i="20" s="1"/>
  <c r="R55" i="4" s="1"/>
  <c r="S25" i="10"/>
  <c r="C26" i="9" s="1"/>
  <c r="Q25" i="10"/>
  <c r="D26" i="20" s="1"/>
  <c r="S70" i="4" s="1"/>
  <c r="I50" i="10"/>
  <c r="P50" i="10"/>
  <c r="B51" i="20" s="1"/>
  <c r="R95" i="4" s="1"/>
  <c r="R50" i="10"/>
  <c r="B51" i="9" s="1"/>
  <c r="R46" i="10"/>
  <c r="B47" i="9" s="1"/>
  <c r="I46" i="10"/>
  <c r="P46" i="10"/>
  <c r="B47" i="20" s="1"/>
  <c r="R91" i="4" s="1"/>
  <c r="I34" i="10"/>
  <c r="R34" i="10"/>
  <c r="B35" i="9" s="1"/>
  <c r="P34" i="10"/>
  <c r="B35" i="20" s="1"/>
  <c r="R79" i="4" s="1"/>
  <c r="I31" i="10"/>
  <c r="R31" i="10"/>
  <c r="B32" i="9" s="1"/>
  <c r="P31" i="10"/>
  <c r="B32" i="20" s="1"/>
  <c r="R76" i="4" s="1"/>
  <c r="Q47" i="10"/>
  <c r="D48" i="20" s="1"/>
  <c r="S92" i="4" s="1"/>
  <c r="S47" i="10"/>
  <c r="C48" i="9" s="1"/>
  <c r="I36" i="10"/>
  <c r="R36" i="10"/>
  <c r="B37" i="9" s="1"/>
  <c r="P36" i="10"/>
  <c r="B37" i="20" s="1"/>
  <c r="R81" i="4" s="1"/>
  <c r="I60" i="10"/>
  <c r="R60" i="10"/>
  <c r="B61" i="9" s="1"/>
  <c r="P60" i="10"/>
  <c r="B61" i="20" s="1"/>
  <c r="R105" i="4" s="1"/>
  <c r="I27" i="10"/>
  <c r="R27" i="10"/>
  <c r="B28" i="9" s="1"/>
  <c r="P27" i="10"/>
  <c r="B28" i="20" s="1"/>
  <c r="R72" i="4" s="1"/>
  <c r="I54" i="10"/>
  <c r="P54" i="10"/>
  <c r="B55" i="20" s="1"/>
  <c r="R99" i="4" s="1"/>
  <c r="R54" i="10"/>
  <c r="B55" i="9" s="1"/>
  <c r="I55" i="10"/>
  <c r="R55" i="10"/>
  <c r="B56" i="9" s="1"/>
  <c r="P55" i="10"/>
  <c r="B56" i="20" s="1"/>
  <c r="R100" i="4" s="1"/>
  <c r="S22" i="10"/>
  <c r="C23" i="9" s="1"/>
  <c r="Q22" i="10"/>
  <c r="D23" i="20" s="1"/>
  <c r="S67" i="4" s="1"/>
  <c r="S13" i="10"/>
  <c r="C14" i="9" s="1"/>
  <c r="Q13" i="10"/>
  <c r="D14" i="20" s="1"/>
  <c r="S58" i="4" s="1"/>
  <c r="I70" i="10"/>
  <c r="R70" i="10"/>
  <c r="B71" i="9" s="1"/>
  <c r="P70" i="10"/>
  <c r="B71" i="20" s="1"/>
  <c r="R115" i="4" s="1"/>
  <c r="S76" i="10"/>
  <c r="C77" i="9" s="1"/>
  <c r="Q76" i="10"/>
  <c r="D77" i="20" s="1"/>
  <c r="S121" i="4" s="1"/>
  <c r="I64" i="10"/>
  <c r="R64" i="10"/>
  <c r="B65" i="9" s="1"/>
  <c r="P64" i="10"/>
  <c r="B65" i="20" s="1"/>
  <c r="R109" i="4" s="1"/>
  <c r="S16" i="10"/>
  <c r="C17" i="9" s="1"/>
  <c r="Q16" i="10"/>
  <c r="D17" i="20" s="1"/>
  <c r="S61" i="4" s="1"/>
  <c r="Q53" i="10"/>
  <c r="D54" i="20" s="1"/>
  <c r="S98" i="4" s="1"/>
  <c r="S53" i="10"/>
  <c r="C54" i="9" s="1"/>
  <c r="R75" i="10"/>
  <c r="B76" i="9" s="1"/>
  <c r="P75" i="10"/>
  <c r="B76" i="20" s="1"/>
  <c r="R120" i="4" s="1"/>
  <c r="I75" i="10"/>
  <c r="S63" i="10"/>
  <c r="C64" i="9" s="1"/>
  <c r="Q63" i="10"/>
  <c r="D64" i="20" s="1"/>
  <c r="S108" i="4" s="1"/>
  <c r="I45" i="10"/>
  <c r="P45" i="10"/>
  <c r="B46" i="20" s="1"/>
  <c r="R90" i="4" s="1"/>
  <c r="R45" i="10"/>
  <c r="B46" i="9" s="1"/>
  <c r="I35" i="10"/>
  <c r="P35" i="10"/>
  <c r="B36" i="20" s="1"/>
  <c r="R80" i="4" s="1"/>
  <c r="R35" i="10"/>
  <c r="B36" i="9" s="1"/>
  <c r="S39" i="10"/>
  <c r="C40" i="9" s="1"/>
  <c r="Q39" i="10"/>
  <c r="D40" i="20" s="1"/>
  <c r="S84" i="4" s="1"/>
  <c r="Q41" i="10"/>
  <c r="D42" i="20" s="1"/>
  <c r="S86" i="4" s="1"/>
  <c r="S41" i="10"/>
  <c r="C42" i="9" s="1"/>
  <c r="Q36" i="10"/>
  <c r="D37" i="20" s="1"/>
  <c r="S81" i="4" s="1"/>
  <c r="S36" i="10"/>
  <c r="C37" i="9" s="1"/>
  <c r="S30" i="10"/>
  <c r="C31" i="9" s="1"/>
  <c r="Q30" i="10"/>
  <c r="D31" i="20" s="1"/>
  <c r="S75" i="4" s="1"/>
  <c r="S56" i="10"/>
  <c r="C57" i="9" s="1"/>
  <c r="Q56" i="10"/>
  <c r="D57" i="20" s="1"/>
  <c r="S101" i="4" s="1"/>
  <c r="S32" i="10"/>
  <c r="C33" i="9" s="1"/>
  <c r="Q32" i="10"/>
  <c r="D33" i="20" s="1"/>
  <c r="S77" i="4" s="1"/>
  <c r="Q45" i="10"/>
  <c r="D46" i="20" s="1"/>
  <c r="S90" i="4" s="1"/>
  <c r="S45" i="10"/>
  <c r="C46" i="9" s="1"/>
  <c r="I19" i="10"/>
  <c r="R19" i="10"/>
  <c r="B20" i="9" s="1"/>
  <c r="P19" i="10"/>
  <c r="B20" i="20" s="1"/>
  <c r="R64" i="4" s="1"/>
  <c r="S10" i="10"/>
  <c r="C11" i="9" s="1"/>
  <c r="Q10" i="10"/>
  <c r="D11" i="20" s="1"/>
  <c r="S55" i="4" s="1"/>
  <c r="I51" i="10"/>
  <c r="R51" i="10"/>
  <c r="B52" i="9" s="1"/>
  <c r="P51" i="10"/>
  <c r="B52" i="20" s="1"/>
  <c r="R96" i="4" s="1"/>
  <c r="S44" i="10"/>
  <c r="C45" i="9" s="1"/>
  <c r="Q44" i="10"/>
  <c r="D45" i="20" s="1"/>
  <c r="S89" i="4" s="1"/>
  <c r="I41" i="10"/>
  <c r="P41" i="10"/>
  <c r="B42" i="20" s="1"/>
  <c r="R86" i="4" s="1"/>
  <c r="R41" i="10"/>
  <c r="B42" i="9" s="1"/>
  <c r="I28" i="10"/>
  <c r="R28" i="10"/>
  <c r="B29" i="9" s="1"/>
  <c r="P28" i="10"/>
  <c r="B29" i="20" s="1"/>
  <c r="R73" i="4" s="1"/>
  <c r="T73" i="4" s="1"/>
  <c r="S38" i="10"/>
  <c r="C39" i="9" s="1"/>
  <c r="Q38" i="10"/>
  <c r="D39" i="20" s="1"/>
  <c r="S83" i="4" s="1"/>
  <c r="R37" i="10"/>
  <c r="B38" i="9" s="1"/>
  <c r="P37" i="10"/>
  <c r="B38" i="20" s="1"/>
  <c r="R82" i="4" s="1"/>
  <c r="I37" i="10"/>
  <c r="I73" i="10"/>
  <c r="R73" i="10"/>
  <c r="B74" i="9" s="1"/>
  <c r="P73" i="10"/>
  <c r="B74" i="20" s="1"/>
  <c r="R118" i="4" s="1"/>
  <c r="Q62" i="10"/>
  <c r="D63" i="20" s="1"/>
  <c r="S107" i="4" s="1"/>
  <c r="S62" i="10"/>
  <c r="C63" i="9" s="1"/>
  <c r="Q75" i="10"/>
  <c r="D76" i="20" s="1"/>
  <c r="S120" i="4" s="1"/>
  <c r="S75" i="10"/>
  <c r="C76" i="9" s="1"/>
  <c r="I12" i="10"/>
  <c r="R12" i="10"/>
  <c r="B13" i="9" s="1"/>
  <c r="P12" i="10"/>
  <c r="B13" i="20" s="1"/>
  <c r="R57" i="4" s="1"/>
  <c r="Q29" i="10"/>
  <c r="D30" i="20" s="1"/>
  <c r="S74" i="4" s="1"/>
  <c r="S29" i="10"/>
  <c r="C30" i="9" s="1"/>
  <c r="S40" i="10"/>
  <c r="C41" i="9" s="1"/>
  <c r="Q40" i="10"/>
  <c r="D41" i="20" s="1"/>
  <c r="S85" i="4" s="1"/>
  <c r="Q15" i="10"/>
  <c r="D16" i="20" s="1"/>
  <c r="S60" i="4" s="1"/>
  <c r="S15" i="10"/>
  <c r="C16" i="9" s="1"/>
  <c r="Q17" i="10"/>
  <c r="D18" i="20" s="1"/>
  <c r="S62" i="4" s="1"/>
  <c r="S17" i="10"/>
  <c r="C18" i="9" s="1"/>
  <c r="Q42" i="10"/>
  <c r="D43" i="20" s="1"/>
  <c r="S87" i="4" s="1"/>
  <c r="S42" i="10"/>
  <c r="C43" i="9" s="1"/>
  <c r="I15" i="10"/>
  <c r="P15" i="10"/>
  <c r="B16" i="20" s="1"/>
  <c r="R60" i="4" s="1"/>
  <c r="R15" i="10"/>
  <c r="B16" i="9" s="1"/>
  <c r="I67" i="10"/>
  <c r="R67" i="10"/>
  <c r="B68" i="9" s="1"/>
  <c r="P67" i="10"/>
  <c r="B68" i="20" s="1"/>
  <c r="R112" i="4" s="1"/>
  <c r="I65" i="10"/>
  <c r="P65" i="10"/>
  <c r="B66" i="20" s="1"/>
  <c r="R110" i="4" s="1"/>
  <c r="T110" i="4" s="1"/>
  <c r="R65" i="10"/>
  <c r="B66" i="9" s="1"/>
  <c r="R58" i="10"/>
  <c r="B59" i="9" s="1"/>
  <c r="I58" i="10"/>
  <c r="P58" i="10"/>
  <c r="B59" i="20" s="1"/>
  <c r="R103" i="4" s="1"/>
  <c r="I38" i="10"/>
  <c r="R38" i="10"/>
  <c r="B39" i="9" s="1"/>
  <c r="P38" i="10"/>
  <c r="B39" i="20" s="1"/>
  <c r="R83" i="4" s="1"/>
  <c r="Q69" i="10"/>
  <c r="D70" i="20" s="1"/>
  <c r="S114" i="4" s="1"/>
  <c r="S69" i="10"/>
  <c r="C70" i="9" s="1"/>
  <c r="S71" i="10"/>
  <c r="C72" i="9" s="1"/>
  <c r="Q71" i="10"/>
  <c r="D72" i="20" s="1"/>
  <c r="S116" i="4" s="1"/>
  <c r="S18" i="10"/>
  <c r="C19" i="9" s="1"/>
  <c r="Q18" i="10"/>
  <c r="D19" i="20" s="1"/>
  <c r="S63" i="4" s="1"/>
  <c r="S31" i="10"/>
  <c r="C32" i="9" s="1"/>
  <c r="Q31" i="10"/>
  <c r="D32" i="20" s="1"/>
  <c r="S76" i="4" s="1"/>
  <c r="R13" i="10"/>
  <c r="B14" i="9" s="1"/>
  <c r="P13" i="10"/>
  <c r="B14" i="20" s="1"/>
  <c r="R58" i="4" s="1"/>
  <c r="I13" i="10"/>
  <c r="I29" i="10"/>
  <c r="P29" i="10"/>
  <c r="B30" i="20" s="1"/>
  <c r="R74" i="4" s="1"/>
  <c r="R29" i="10"/>
  <c r="B30" i="9" s="1"/>
  <c r="I59" i="10"/>
  <c r="R59" i="10"/>
  <c r="B60" i="9" s="1"/>
  <c r="P59" i="10"/>
  <c r="B60" i="20" s="1"/>
  <c r="R104" i="4" s="1"/>
  <c r="I21" i="10"/>
  <c r="R21" i="10"/>
  <c r="B22" i="9" s="1"/>
  <c r="P21" i="10"/>
  <c r="B22" i="20" s="1"/>
  <c r="R66" i="4" s="1"/>
  <c r="S58" i="10"/>
  <c r="C59" i="9" s="1"/>
  <c r="Q58" i="10"/>
  <c r="D59" i="20" s="1"/>
  <c r="S103" i="4" s="1"/>
  <c r="P77" i="10"/>
  <c r="B78" i="20" s="1"/>
  <c r="R122" i="4" s="1"/>
  <c r="R77" i="10"/>
  <c r="B78" i="9" s="1"/>
  <c r="I77" i="10"/>
  <c r="I72" i="10"/>
  <c r="R72" i="10"/>
  <c r="B73" i="9" s="1"/>
  <c r="P72" i="10"/>
  <c r="B73" i="20" s="1"/>
  <c r="R117" i="4" s="1"/>
  <c r="I23" i="10"/>
  <c r="P23" i="10"/>
  <c r="B24" i="20" s="1"/>
  <c r="R68" i="4" s="1"/>
  <c r="T68" i="4" s="1"/>
  <c r="R23" i="10"/>
  <c r="B24" i="9" s="1"/>
  <c r="I20" i="10"/>
  <c r="R20" i="10"/>
  <c r="B21" i="9" s="1"/>
  <c r="P20" i="10"/>
  <c r="B21" i="20" s="1"/>
  <c r="R65" i="4" s="1"/>
  <c r="I61" i="10"/>
  <c r="R61" i="10"/>
  <c r="B62" i="9" s="1"/>
  <c r="P61" i="10"/>
  <c r="B62" i="20" s="1"/>
  <c r="R106" i="4" s="1"/>
  <c r="I18" i="10"/>
  <c r="R18" i="10"/>
  <c r="B19" i="9" s="1"/>
  <c r="P18" i="10"/>
  <c r="B19" i="20" s="1"/>
  <c r="R63" i="4" s="1"/>
  <c r="I14" i="10"/>
  <c r="P14" i="10"/>
  <c r="B15" i="20" s="1"/>
  <c r="R59" i="4" s="1"/>
  <c r="R14" i="10"/>
  <c r="B15" i="9" s="1"/>
  <c r="P74" i="10"/>
  <c r="B75" i="20" s="1"/>
  <c r="R119" i="4" s="1"/>
  <c r="I74" i="10"/>
  <c r="R74" i="10"/>
  <c r="B75" i="9" s="1"/>
  <c r="I48" i="10"/>
  <c r="P48" i="10"/>
  <c r="B49" i="20" s="1"/>
  <c r="R93" i="4" s="1"/>
  <c r="R48" i="10"/>
  <c r="B49" i="9" s="1"/>
  <c r="I11" i="10"/>
  <c r="R11" i="10"/>
  <c r="B12" i="9" s="1"/>
  <c r="P11" i="10"/>
  <c r="B12" i="20" s="1"/>
  <c r="R56" i="4" s="1"/>
  <c r="Q48" i="10"/>
  <c r="D49" i="20" s="1"/>
  <c r="S93" i="4" s="1"/>
  <c r="S48" i="10"/>
  <c r="C49" i="9" s="1"/>
  <c r="Q26" i="10"/>
  <c r="D27" i="20" s="1"/>
  <c r="S71" i="4" s="1"/>
  <c r="S26" i="10"/>
  <c r="C27" i="9" s="1"/>
  <c r="Q72" i="10"/>
  <c r="D73" i="20" s="1"/>
  <c r="S117" i="4" s="1"/>
  <c r="S72" i="10"/>
  <c r="C73" i="9" s="1"/>
  <c r="Q33" i="10"/>
  <c r="D34" i="20" s="1"/>
  <c r="S78" i="4" s="1"/>
  <c r="S33" i="10"/>
  <c r="C34" i="9" s="1"/>
  <c r="S70" i="10"/>
  <c r="C71" i="9" s="1"/>
  <c r="Q70" i="10"/>
  <c r="D71" i="20" s="1"/>
  <c r="S115" i="4" s="1"/>
  <c r="I62" i="10"/>
  <c r="R62" i="10"/>
  <c r="B63" i="9" s="1"/>
  <c r="P62" i="10"/>
  <c r="B63" i="20" s="1"/>
  <c r="R107" i="4" s="1"/>
  <c r="T107" i="4" s="1"/>
  <c r="I47" i="10"/>
  <c r="P47" i="10"/>
  <c r="B48" i="20" s="1"/>
  <c r="R92" i="4" s="1"/>
  <c r="R47" i="10"/>
  <c r="B48" i="9" s="1"/>
  <c r="I71" i="10"/>
  <c r="P71" i="10"/>
  <c r="B72" i="20" s="1"/>
  <c r="R116" i="4" s="1"/>
  <c r="R71" i="10"/>
  <c r="B72" i="9" s="1"/>
  <c r="S73" i="10"/>
  <c r="C74" i="9" s="1"/>
  <c r="Q73" i="10"/>
  <c r="D74" i="20" s="1"/>
  <c r="S118" i="4" s="1"/>
  <c r="S67" i="10"/>
  <c r="C68" i="9" s="1"/>
  <c r="Q67" i="10"/>
  <c r="D68" i="20" s="1"/>
  <c r="S112" i="4" s="1"/>
  <c r="Q27" i="10"/>
  <c r="D28" i="20" s="1"/>
  <c r="S72" i="4" s="1"/>
  <c r="S27" i="10"/>
  <c r="C28" i="9" s="1"/>
  <c r="S49" i="10"/>
  <c r="C50" i="9" s="1"/>
  <c r="Q49" i="10"/>
  <c r="D50" i="20" s="1"/>
  <c r="S94" i="4" s="1"/>
  <c r="R22" i="10"/>
  <c r="B23" i="9" s="1"/>
  <c r="I22" i="10"/>
  <c r="P22" i="10"/>
  <c r="B23" i="20" s="1"/>
  <c r="R67" i="4" s="1"/>
  <c r="S68" i="10"/>
  <c r="C69" i="9" s="1"/>
  <c r="Q68" i="10"/>
  <c r="D69" i="20" s="1"/>
  <c r="S113" i="4" s="1"/>
  <c r="I56" i="10"/>
  <c r="P56" i="10"/>
  <c r="B57" i="20" s="1"/>
  <c r="R101" i="4" s="1"/>
  <c r="R56" i="10"/>
  <c r="B57" i="9" s="1"/>
  <c r="Q57" i="10"/>
  <c r="D58" i="20" s="1"/>
  <c r="S102" i="4" s="1"/>
  <c r="S57" i="10"/>
  <c r="C58" i="9" s="1"/>
  <c r="I52" i="10"/>
  <c r="R52" i="10"/>
  <c r="B53" i="9" s="1"/>
  <c r="P52" i="10"/>
  <c r="B53" i="20" s="1"/>
  <c r="R97" i="4" s="1"/>
  <c r="T97" i="4" s="1"/>
  <c r="B77" i="9"/>
  <c r="P76" i="10"/>
  <c r="B77" i="20" s="1"/>
  <c r="R121" i="4" s="1"/>
  <c r="I76" i="10"/>
  <c r="I49" i="10"/>
  <c r="R49" i="10"/>
  <c r="B50" i="9" s="1"/>
  <c r="P49" i="10"/>
  <c r="B50" i="20" s="1"/>
  <c r="R94" i="4" s="1"/>
  <c r="T119" i="4" l="1"/>
  <c r="T66" i="4"/>
  <c r="T95" i="4"/>
  <c r="T98" i="4"/>
  <c r="T92" i="4"/>
  <c r="T101" i="4"/>
  <c r="T74" i="4"/>
  <c r="T61" i="4"/>
  <c r="T89" i="4"/>
  <c r="T115" i="4"/>
  <c r="T72" i="4"/>
  <c r="T82" i="4"/>
  <c r="T121" i="4"/>
  <c r="T67" i="4"/>
  <c r="T116" i="4"/>
  <c r="T65" i="4"/>
  <c r="T58" i="4"/>
  <c r="T90" i="4"/>
  <c r="T87" i="4"/>
  <c r="T71" i="4"/>
  <c r="T80" i="4"/>
  <c r="T103" i="4"/>
  <c r="T59" i="4"/>
  <c r="T76" i="4"/>
  <c r="T117" i="4"/>
  <c r="T118" i="4"/>
  <c r="T86" i="4"/>
  <c r="T55" i="4"/>
  <c r="T108" i="4"/>
  <c r="T102" i="4"/>
  <c r="T88" i="4"/>
  <c r="T112" i="4"/>
  <c r="T79" i="4"/>
  <c r="T84" i="4"/>
  <c r="T111" i="4"/>
  <c r="T69" i="4"/>
  <c r="T120" i="4"/>
  <c r="T105" i="4"/>
  <c r="T114" i="4"/>
  <c r="T64" i="4"/>
  <c r="T106" i="4"/>
  <c r="T70" i="4"/>
  <c r="T85" i="4"/>
  <c r="T78" i="4"/>
  <c r="T94" i="4"/>
  <c r="T93" i="4"/>
  <c r="T83" i="4"/>
  <c r="T96" i="4"/>
  <c r="T91" i="4"/>
  <c r="T113" i="4"/>
  <c r="T77" i="4"/>
  <c r="T75" i="4"/>
  <c r="T99" i="4"/>
  <c r="T104" i="4"/>
  <c r="T63" i="4"/>
  <c r="T122" i="4"/>
  <c r="T60" i="4"/>
  <c r="T57" i="4"/>
  <c r="T109" i="4"/>
  <c r="T100" i="4"/>
  <c r="T81" i="4"/>
  <c r="T62" i="4"/>
  <c r="T56" i="4"/>
  <c r="K10" i="10"/>
  <c r="J11" i="10" s="1"/>
  <c r="N9" i="10"/>
  <c r="L9" i="10"/>
  <c r="M9" i="10"/>
  <c r="K11" i="10" l="1"/>
  <c r="J12" i="10" s="1"/>
  <c r="N10" i="10"/>
  <c r="L10" i="10"/>
  <c r="M10" i="10"/>
  <c r="U9" i="10"/>
  <c r="B10" i="6"/>
  <c r="O54" i="4" s="1"/>
  <c r="K12" i="10" l="1"/>
  <c r="J13" i="10" s="1"/>
  <c r="N11" i="10"/>
  <c r="L11" i="10"/>
  <c r="M11" i="10"/>
  <c r="B11" i="6"/>
  <c r="O55" i="4" s="1"/>
  <c r="U10" i="10"/>
  <c r="U11" i="10" l="1"/>
  <c r="B12" i="6"/>
  <c r="O56" i="4" s="1"/>
  <c r="K13" i="10"/>
  <c r="J14" i="10" s="1"/>
  <c r="N12" i="10"/>
  <c r="L12" i="10"/>
  <c r="M12" i="10"/>
  <c r="U12" i="10" l="1"/>
  <c r="B13" i="6"/>
  <c r="O57" i="4" s="1"/>
  <c r="N13" i="10"/>
  <c r="K14" i="10"/>
  <c r="J15" i="10" s="1"/>
  <c r="L13" i="10"/>
  <c r="M13" i="10"/>
  <c r="N14" i="10" l="1"/>
  <c r="K15" i="10"/>
  <c r="J16" i="10" s="1"/>
  <c r="L14" i="10"/>
  <c r="M14" i="10"/>
  <c r="U13" i="10"/>
  <c r="B14" i="6"/>
  <c r="O58" i="4" s="1"/>
  <c r="N15" i="10" l="1"/>
  <c r="K16" i="10"/>
  <c r="J17" i="10" s="1"/>
  <c r="M15" i="10"/>
  <c r="L15" i="10"/>
  <c r="U14" i="10"/>
  <c r="B15" i="6"/>
  <c r="O59" i="4" s="1"/>
  <c r="U15" i="10" l="1"/>
  <c r="B16" i="6"/>
  <c r="O60" i="4" s="1"/>
  <c r="L16" i="10"/>
  <c r="K17" i="10"/>
  <c r="J18" i="10" s="1"/>
  <c r="N16" i="10"/>
  <c r="M16" i="10"/>
  <c r="K18" i="10" l="1"/>
  <c r="J19" i="10" s="1"/>
  <c r="N17" i="10"/>
  <c r="M17" i="10"/>
  <c r="L17" i="10"/>
  <c r="U16" i="10"/>
  <c r="B17" i="6"/>
  <c r="O61" i="4" s="1"/>
  <c r="B18" i="6" l="1"/>
  <c r="O62" i="4" s="1"/>
  <c r="U17" i="10"/>
  <c r="N18" i="10"/>
  <c r="L18" i="10"/>
  <c r="K19" i="10"/>
  <c r="J20" i="10" s="1"/>
  <c r="M18" i="10"/>
  <c r="N19" i="10" l="1"/>
  <c r="K20" i="10"/>
  <c r="J21" i="10" s="1"/>
  <c r="M19" i="10"/>
  <c r="L19" i="10"/>
  <c r="U18" i="10"/>
  <c r="B19" i="6"/>
  <c r="O63" i="4" s="1"/>
  <c r="N20" i="10" l="1"/>
  <c r="L20" i="10"/>
  <c r="M20" i="10"/>
  <c r="K21" i="10"/>
  <c r="J22" i="10" s="1"/>
  <c r="B20" i="6"/>
  <c r="O64" i="4" s="1"/>
  <c r="U19" i="10"/>
  <c r="B21" i="6" l="1"/>
  <c r="O65" i="4" s="1"/>
  <c r="U20" i="10"/>
  <c r="N21" i="10"/>
  <c r="K22" i="10"/>
  <c r="J23" i="10" s="1"/>
  <c r="M21" i="10"/>
  <c r="L21" i="10"/>
  <c r="B22" i="6" l="1"/>
  <c r="O66" i="4" s="1"/>
  <c r="U21" i="10"/>
  <c r="L22" i="10"/>
  <c r="N22" i="10"/>
  <c r="K23" i="10"/>
  <c r="J24" i="10" s="1"/>
  <c r="M22" i="10"/>
  <c r="B23" i="6" l="1"/>
  <c r="O67" i="4" s="1"/>
  <c r="U22" i="10"/>
  <c r="N23" i="10"/>
  <c r="K24" i="10"/>
  <c r="J25" i="10" s="1"/>
  <c r="M23" i="10"/>
  <c r="L23" i="10"/>
  <c r="U23" i="10" l="1"/>
  <c r="B24" i="6"/>
  <c r="O68" i="4" s="1"/>
  <c r="N24" i="10"/>
  <c r="K25" i="10"/>
  <c r="J26" i="10" s="1"/>
  <c r="L24" i="10"/>
  <c r="M24" i="10"/>
  <c r="N25" i="10" l="1"/>
  <c r="L25" i="10"/>
  <c r="K26" i="10"/>
  <c r="J27" i="10" s="1"/>
  <c r="M25" i="10"/>
  <c r="B25" i="6"/>
  <c r="O69" i="4" s="1"/>
  <c r="U24" i="10"/>
  <c r="N26" i="10" l="1"/>
  <c r="K27" i="10"/>
  <c r="J28" i="10" s="1"/>
  <c r="L26" i="10"/>
  <c r="M26" i="10"/>
  <c r="U25" i="10"/>
  <c r="B26" i="6"/>
  <c r="O70" i="4" s="1"/>
  <c r="M27" i="10" l="1"/>
  <c r="N27" i="10"/>
  <c r="K28" i="10"/>
  <c r="J29" i="10" s="1"/>
  <c r="L27" i="10"/>
  <c r="U26" i="10"/>
  <c r="B27" i="6"/>
  <c r="O71" i="4" s="1"/>
  <c r="L28" i="10" l="1"/>
  <c r="K29" i="10"/>
  <c r="J30" i="10" s="1"/>
  <c r="N28" i="10"/>
  <c r="M28" i="10"/>
  <c r="U27" i="10"/>
  <c r="B28" i="6"/>
  <c r="O72" i="4" s="1"/>
  <c r="K30" i="10" l="1"/>
  <c r="J31" i="10" s="1"/>
  <c r="N29" i="10"/>
  <c r="L29" i="10"/>
  <c r="M29" i="10"/>
  <c r="U28" i="10"/>
  <c r="B29" i="6"/>
  <c r="O73" i="4" s="1"/>
  <c r="U29" i="10" l="1"/>
  <c r="B30" i="6"/>
  <c r="O74" i="4" s="1"/>
  <c r="K31" i="10"/>
  <c r="J32" i="10" s="1"/>
  <c r="M30" i="10"/>
  <c r="N30" i="10"/>
  <c r="L30" i="10"/>
  <c r="U30" i="10" l="1"/>
  <c r="B31" i="6"/>
  <c r="O75" i="4" s="1"/>
  <c r="N31" i="10"/>
  <c r="K32" i="10"/>
  <c r="J33" i="10" s="1"/>
  <c r="M31" i="10"/>
  <c r="L31" i="10"/>
  <c r="N32" i="10" l="1"/>
  <c r="K33" i="10"/>
  <c r="J34" i="10" s="1"/>
  <c r="L32" i="10"/>
  <c r="M32" i="10"/>
  <c r="B32" i="6"/>
  <c r="O76" i="4" s="1"/>
  <c r="U31" i="10"/>
  <c r="U32" i="10" l="1"/>
  <c r="B33" i="6"/>
  <c r="O77" i="4" s="1"/>
  <c r="N33" i="10"/>
  <c r="K34" i="10"/>
  <c r="J35" i="10" s="1"/>
  <c r="L33" i="10"/>
  <c r="M33" i="10"/>
  <c r="L34" i="10" l="1"/>
  <c r="N34" i="10"/>
  <c r="K35" i="10"/>
  <c r="J36" i="10" s="1"/>
  <c r="M34" i="10"/>
  <c r="U33" i="10"/>
  <c r="B34" i="6"/>
  <c r="O78" i="4" s="1"/>
  <c r="N35" i="10" l="1"/>
  <c r="K36" i="10"/>
  <c r="J37" i="10" s="1"/>
  <c r="M35" i="10"/>
  <c r="L35" i="10"/>
  <c r="U34" i="10"/>
  <c r="B35" i="6"/>
  <c r="O79" i="4" s="1"/>
  <c r="N36" i="10" l="1"/>
  <c r="M36" i="10"/>
  <c r="L36" i="10"/>
  <c r="K37" i="10"/>
  <c r="J38" i="10" s="1"/>
  <c r="U35" i="10"/>
  <c r="B36" i="6"/>
  <c r="O80" i="4" s="1"/>
  <c r="N37" i="10" l="1"/>
  <c r="K38" i="10"/>
  <c r="J39" i="10" s="1"/>
  <c r="L37" i="10"/>
  <c r="M37" i="10"/>
  <c r="B37" i="6"/>
  <c r="O81" i="4" s="1"/>
  <c r="U36" i="10"/>
  <c r="B38" i="6" l="1"/>
  <c r="O82" i="4" s="1"/>
  <c r="U37" i="10"/>
  <c r="N38" i="10"/>
  <c r="K39" i="10"/>
  <c r="J40" i="10" s="1"/>
  <c r="M38" i="10"/>
  <c r="L38" i="10"/>
  <c r="B39" i="6" l="1"/>
  <c r="O83" i="4" s="1"/>
  <c r="U38" i="10"/>
  <c r="M39" i="10"/>
  <c r="N39" i="10"/>
  <c r="K40" i="10"/>
  <c r="J41" i="10" s="1"/>
  <c r="L39" i="10"/>
  <c r="U39" i="10" l="1"/>
  <c r="B40" i="6"/>
  <c r="O84" i="4" s="1"/>
  <c r="K41" i="10"/>
  <c r="J42" i="10" s="1"/>
  <c r="N40" i="10"/>
  <c r="L40" i="10"/>
  <c r="B41" i="6" s="1"/>
  <c r="O85" i="4" s="1"/>
  <c r="M40" i="10"/>
  <c r="N41" i="10" l="1"/>
  <c r="K42" i="10"/>
  <c r="J43" i="10" s="1"/>
  <c r="M41" i="10"/>
  <c r="L41" i="10"/>
  <c r="B42" i="6" s="1"/>
  <c r="O86" i="4" s="1"/>
  <c r="N42" i="10" l="1"/>
  <c r="K43" i="10"/>
  <c r="J44" i="10" s="1"/>
  <c r="M42" i="10"/>
  <c r="L42" i="10"/>
  <c r="B43" i="6" s="1"/>
  <c r="O87" i="4" s="1"/>
  <c r="M43" i="10" l="1"/>
  <c r="K44" i="10"/>
  <c r="J45" i="10" s="1"/>
  <c r="N43" i="10"/>
  <c r="L43" i="10"/>
  <c r="B44" i="6" s="1"/>
  <c r="O88" i="4" s="1"/>
  <c r="K45" i="10" l="1"/>
  <c r="J46" i="10" s="1"/>
  <c r="N44" i="10"/>
  <c r="L44" i="10"/>
  <c r="B45" i="6" s="1"/>
  <c r="O89" i="4" s="1"/>
  <c r="M44" i="10"/>
  <c r="N45" i="10" l="1"/>
  <c r="K46" i="10"/>
  <c r="J47" i="10" s="1"/>
  <c r="L45" i="10"/>
  <c r="B46" i="6" s="1"/>
  <c r="O90" i="4" s="1"/>
  <c r="M45" i="10"/>
  <c r="N46" i="10" l="1"/>
  <c r="K47" i="10"/>
  <c r="J48" i="10" s="1"/>
  <c r="L46" i="10"/>
  <c r="B47" i="6" s="1"/>
  <c r="O91" i="4" s="1"/>
  <c r="M46" i="10"/>
  <c r="N47" i="10" l="1"/>
  <c r="M47" i="10"/>
  <c r="K48" i="10"/>
  <c r="J49" i="10" s="1"/>
  <c r="L47" i="10"/>
  <c r="B48" i="6" s="1"/>
  <c r="O92" i="4" s="1"/>
  <c r="N48" i="10" l="1"/>
  <c r="K49" i="10"/>
  <c r="J50" i="10" s="1"/>
  <c r="M48" i="10"/>
  <c r="L48" i="10"/>
  <c r="B49" i="6" s="1"/>
  <c r="O93" i="4" s="1"/>
  <c r="N49" i="10" l="1"/>
  <c r="K50" i="10"/>
  <c r="J51" i="10" s="1"/>
  <c r="M49" i="10"/>
  <c r="L49" i="10"/>
  <c r="B50" i="6" s="1"/>
  <c r="O94" i="4" s="1"/>
  <c r="K51" i="10" l="1"/>
  <c r="J52" i="10" s="1"/>
  <c r="N50" i="10"/>
  <c r="M50" i="10"/>
  <c r="L50" i="10"/>
  <c r="B51" i="6" s="1"/>
  <c r="O95" i="4" s="1"/>
  <c r="N51" i="10" l="1"/>
  <c r="K52" i="10"/>
  <c r="J53" i="10" s="1"/>
  <c r="L51" i="10"/>
  <c r="B52" i="6" s="1"/>
  <c r="O96" i="4" s="1"/>
  <c r="M51" i="10"/>
  <c r="K53" i="10" l="1"/>
  <c r="J54" i="10" s="1"/>
  <c r="N52" i="10"/>
  <c r="L52" i="10"/>
  <c r="B53" i="6" s="1"/>
  <c r="O97" i="4" s="1"/>
  <c r="M52" i="10"/>
  <c r="K54" i="10" l="1"/>
  <c r="J55" i="10" s="1"/>
  <c r="N53" i="10"/>
  <c r="L53" i="10"/>
  <c r="B54" i="6" s="1"/>
  <c r="O98" i="4" s="1"/>
  <c r="M53" i="10"/>
  <c r="K55" i="10" l="1"/>
  <c r="J56" i="10" s="1"/>
  <c r="N54" i="10"/>
  <c r="M54" i="10"/>
  <c r="L54" i="10"/>
  <c r="B55" i="6" s="1"/>
  <c r="O99" i="4" s="1"/>
  <c r="K56" i="10" l="1"/>
  <c r="J57" i="10" s="1"/>
  <c r="M55" i="10"/>
  <c r="N55" i="10"/>
  <c r="L55" i="10"/>
  <c r="B56" i="6" s="1"/>
  <c r="O100" i="4" s="1"/>
  <c r="K57" i="10" l="1"/>
  <c r="J58" i="10" s="1"/>
  <c r="M56" i="10"/>
  <c r="N56" i="10"/>
  <c r="L56" i="10"/>
  <c r="B57" i="6" s="1"/>
  <c r="O101" i="4" s="1"/>
  <c r="N57" i="10" l="1"/>
  <c r="K58" i="10"/>
  <c r="J59" i="10" s="1"/>
  <c r="L57" i="10"/>
  <c r="B58" i="6" s="1"/>
  <c r="O102" i="4" s="1"/>
  <c r="M57" i="10"/>
  <c r="K59" i="10" l="1"/>
  <c r="J60" i="10" s="1"/>
  <c r="L58" i="10"/>
  <c r="B59" i="6" s="1"/>
  <c r="O103" i="4" s="1"/>
  <c r="N58" i="10"/>
  <c r="M58" i="10"/>
  <c r="N59" i="10" l="1"/>
  <c r="K60" i="10"/>
  <c r="J61" i="10" s="1"/>
  <c r="M59" i="10"/>
  <c r="L59" i="10"/>
  <c r="B60" i="6" s="1"/>
  <c r="O104" i="4" s="1"/>
  <c r="M60" i="10" l="1"/>
  <c r="K61" i="10"/>
  <c r="J62" i="10" s="1"/>
  <c r="L60" i="10"/>
  <c r="B61" i="6" s="1"/>
  <c r="O105" i="4" s="1"/>
  <c r="N60" i="10"/>
  <c r="N61" i="10" l="1"/>
  <c r="M61" i="10"/>
  <c r="K62" i="10"/>
  <c r="J63" i="10" s="1"/>
  <c r="L61" i="10"/>
  <c r="B62" i="6" s="1"/>
  <c r="O106" i="4" s="1"/>
  <c r="K63" i="10" l="1"/>
  <c r="J64" i="10" s="1"/>
  <c r="N62" i="10"/>
  <c r="M62" i="10"/>
  <c r="L62" i="10"/>
  <c r="B63" i="6" s="1"/>
  <c r="O107" i="4" s="1"/>
  <c r="N63" i="10" l="1"/>
  <c r="K64" i="10"/>
  <c r="J65" i="10" s="1"/>
  <c r="M63" i="10"/>
  <c r="L63" i="10"/>
  <c r="B64" i="6" s="1"/>
  <c r="O108" i="4" s="1"/>
  <c r="K65" i="10" l="1"/>
  <c r="J66" i="10" s="1"/>
  <c r="N64" i="10"/>
  <c r="L64" i="10"/>
  <c r="B65" i="6" s="1"/>
  <c r="O109" i="4" s="1"/>
  <c r="M64" i="10"/>
  <c r="K66" i="10" l="1"/>
  <c r="J67" i="10" s="1"/>
  <c r="N65" i="10"/>
  <c r="M65" i="10"/>
  <c r="L65" i="10"/>
  <c r="B66" i="6" s="1"/>
  <c r="O110" i="4" s="1"/>
  <c r="N66" i="10" l="1"/>
  <c r="M66" i="10"/>
  <c r="L66" i="10"/>
  <c r="B67" i="6" s="1"/>
  <c r="O111" i="4" s="1"/>
  <c r="K67" i="10"/>
  <c r="J68" i="10" s="1"/>
  <c r="M67" i="10" l="1"/>
  <c r="K68" i="10"/>
  <c r="N67" i="10"/>
  <c r="L67" i="10"/>
  <c r="B68" i="6" s="1"/>
  <c r="O112" i="4" s="1"/>
  <c r="J69" i="10" l="1"/>
  <c r="M68" i="10"/>
  <c r="N68" i="10"/>
  <c r="L68" i="10"/>
  <c r="B69" i="6" s="1"/>
  <c r="O113" i="4" s="1"/>
  <c r="K69" i="10"/>
  <c r="J70" i="10" s="1"/>
  <c r="N69" i="10" l="1"/>
  <c r="K70" i="10"/>
  <c r="J71" i="10" s="1"/>
  <c r="L69" i="10"/>
  <c r="B70" i="6" s="1"/>
  <c r="O114" i="4" s="1"/>
  <c r="M69" i="10"/>
  <c r="K71" i="10" l="1"/>
  <c r="J72" i="10" s="1"/>
  <c r="N70" i="10"/>
  <c r="L70" i="10"/>
  <c r="B71" i="6" s="1"/>
  <c r="O115" i="4" s="1"/>
  <c r="M70" i="10"/>
  <c r="L71" i="10" l="1"/>
  <c r="B72" i="6" s="1"/>
  <c r="O116" i="4" s="1"/>
  <c r="K72" i="10"/>
  <c r="J73" i="10" s="1"/>
  <c r="N71" i="10"/>
  <c r="M71" i="10"/>
  <c r="K73" i="10" l="1"/>
  <c r="N72" i="10"/>
  <c r="L72" i="10"/>
  <c r="B73" i="6" s="1"/>
  <c r="O117" i="4" s="1"/>
  <c r="M72" i="10"/>
  <c r="J74" i="10" l="1"/>
  <c r="K74" i="10" s="1"/>
  <c r="J75" i="10" s="1"/>
  <c r="M73" i="10"/>
  <c r="N73" i="10"/>
  <c r="L73" i="10"/>
  <c r="B74" i="6" s="1"/>
  <c r="O118" i="4" s="1"/>
  <c r="M74" i="10" l="1"/>
  <c r="N74" i="10"/>
  <c r="K75" i="10"/>
  <c r="J76" i="10" s="1"/>
  <c r="L74" i="10"/>
  <c r="B75" i="6" s="1"/>
  <c r="O119" i="4" s="1"/>
  <c r="K76" i="10" l="1"/>
  <c r="J77" i="10" s="1"/>
  <c r="N75" i="10"/>
  <c r="M75" i="10"/>
  <c r="L75" i="10"/>
  <c r="B76" i="6" s="1"/>
  <c r="O120" i="4" s="1"/>
  <c r="K77" i="10" l="1"/>
  <c r="N76" i="10"/>
  <c r="M76" i="10"/>
  <c r="L76" i="10"/>
  <c r="B77" i="6" s="1"/>
  <c r="O121" i="4" s="1"/>
  <c r="J78" i="10" l="1"/>
  <c r="K78" i="10" s="1"/>
  <c r="J79" i="10" s="1"/>
  <c r="K79" i="10" s="1"/>
  <c r="M77" i="10"/>
  <c r="N77" i="10"/>
  <c r="R8" i="4" s="1"/>
  <c r="R9" i="4" s="1"/>
  <c r="L77" i="10"/>
  <c r="B78" i="6" s="1"/>
  <c r="O122" i="4" s="1"/>
  <c r="N78" i="10" l="1"/>
  <c r="M78" i="10"/>
  <c r="L78" i="10"/>
  <c r="B79" i="6" s="1"/>
  <c r="O123" i="4" s="1"/>
  <c r="M79" i="10"/>
  <c r="L79" i="10"/>
  <c r="B80" i="6" s="1"/>
  <c r="O124" i="4" s="1"/>
  <c r="N79" i="10"/>
  <c r="J80" i="10"/>
  <c r="K80" i="10" s="1"/>
  <c r="L80" i="10" l="1"/>
  <c r="B81" i="6" s="1"/>
  <c r="O125" i="4" s="1"/>
  <c r="J81" i="10"/>
  <c r="K81" i="10" s="1"/>
  <c r="M80" i="10"/>
  <c r="N80" i="10"/>
  <c r="N81" i="10" l="1"/>
  <c r="M81" i="10"/>
  <c r="J82" i="10"/>
  <c r="K82" i="10" s="1"/>
  <c r="L81" i="10"/>
  <c r="B82" i="6" s="1"/>
  <c r="O126" i="4" s="1"/>
  <c r="J83" i="10" l="1"/>
  <c r="K83" i="10" s="1"/>
  <c r="N82" i="10"/>
  <c r="L82" i="10"/>
  <c r="B83" i="6" s="1"/>
  <c r="O127" i="4" s="1"/>
  <c r="M82" i="10"/>
  <c r="M83" i="10" l="1"/>
  <c r="L83" i="10"/>
  <c r="B84" i="6" s="1"/>
  <c r="O128" i="4" s="1"/>
  <c r="N83" i="10"/>
</calcChain>
</file>

<file path=xl/sharedStrings.xml><?xml version="1.0" encoding="utf-8"?>
<sst xmlns="http://schemas.openxmlformats.org/spreadsheetml/2006/main" count="983" uniqueCount="202">
  <si>
    <t>Non-Interest Income</t>
  </si>
  <si>
    <t>Interest Income</t>
  </si>
  <si>
    <t>Total Income</t>
  </si>
  <si>
    <t>Cost</t>
  </si>
  <si>
    <t>Asset reserves at end of year</t>
  </si>
  <si>
    <t>Adjusted CPI</t>
  </si>
  <si>
    <t>Average Wage Index</t>
  </si>
  <si>
    <t>Taxable Payroll</t>
  </si>
  <si>
    <t>Gross Domestic Product</t>
  </si>
  <si>
    <t>Compound new-issue interest factor</t>
  </si>
  <si>
    <t>Compound effective trust-fund interest factor</t>
  </si>
  <si>
    <t>OASDI</t>
  </si>
  <si>
    <t>Income Rate</t>
  </si>
  <si>
    <t>Cost Rate</t>
  </si>
  <si>
    <t>Balance</t>
  </si>
  <si>
    <t>Link:</t>
  </si>
  <si>
    <t>Trust Fund Ratio</t>
  </si>
  <si>
    <t>Table IV.B1.- Annual Income Rates, Cost Rates, and Balances,</t>
  </si>
  <si>
    <t>Calendar Years 1970-2090</t>
  </si>
  <si>
    <t>(As a percentage of taxable payroll)</t>
  </si>
  <si>
    <t>Spending</t>
  </si>
  <si>
    <t>Revenue</t>
  </si>
  <si>
    <t>Revenues (Billions)</t>
  </si>
  <si>
    <t>Outlays (Billions)</t>
  </si>
  <si>
    <t>CBO's Thirty Six Policy Options to Amend Social Security</t>
  </si>
  <si>
    <t>Options that would change the taxation of earnings</t>
  </si>
  <si>
    <t>Option 1: Increase the Payroll Tax Rate by 1 Percentage Point</t>
  </si>
  <si>
    <t>Option 2: Increase the Payroll Tax Rate by 2 Percentage Points Over 10 Years</t>
  </si>
  <si>
    <t>Option 3: Increase the Payroll Tax Rate by 3 Percentage Points Over 60 Years</t>
  </si>
  <si>
    <t>Option 4: Raise the Taxable Maximum to Cover 90 Percent of Earnings</t>
  </si>
  <si>
    <t>Option 5: Raise the Taxable Maximum to Cover 90 Percent of Earnings; Do Not Increase Benefits</t>
  </si>
  <si>
    <t>Option 6: Eliminate the Taxable Maximum</t>
  </si>
  <si>
    <t>Option 7: Tax Covered Earnings Above the Taxable Maximum; Create a Two-Component System for Calculating the PIA</t>
  </si>
  <si>
    <t>Option 8: Tax Covered Earnings Above the Taxable Maximum; Do Not Increase Benefits</t>
  </si>
  <si>
    <t>Option 9: Tax Covered Earnings Above the Taxable Maximum at 4 Percent; Do Not Increase Benefits</t>
  </si>
  <si>
    <t>Option 10: Tax Covered Earnings Above $250,000 at 4 Percent; Do Not Increase Benefits</t>
  </si>
  <si>
    <t>Options that would change the benefit formula</t>
  </si>
  <si>
    <t>Option 11: Raise From 35 to 40 the Years of Earnings Included in the AIME</t>
  </si>
  <si>
    <t>Option 12: Index Earnings in the AIME Formula to Prices</t>
  </si>
  <si>
    <t>Option 13: Apply the Social Security Benefit Formula to Individual Years of Earnings</t>
  </si>
  <si>
    <t>Option 14: Reduce All PIA Factors by 15 Percent</t>
  </si>
  <si>
    <t>Option 15: Reduce the Top PIA Factor to 10 Percent</t>
  </si>
  <si>
    <t>Option 16: Reduce All PIA Factors by 0.5 Percent Annually</t>
  </si>
  <si>
    <t>Option 17: Index Initial Benefits to Changes in Longevity</t>
  </si>
  <si>
    <t>Option 18: Implement Pure Price Indexing of Initial Benefits</t>
  </si>
  <si>
    <t>Option 19: Implement Progressive Price Indexing of Initial Benefits for the Top 70 Percent of Earners</t>
  </si>
  <si>
    <t>Option 20: Implement Progressive Price Indexing of Initial Benefits for the Top 50 Percent of Earners</t>
  </si>
  <si>
    <t>Option 21: Index the Bend Points in the PIA Formula to Prices</t>
  </si>
  <si>
    <t>Option 22: Add an Additional Bend Point to the PIA Formula and Reduce the PIA Factors</t>
  </si>
  <si>
    <t>Option 23: Increase the First Bend Point in the PIA Formula by 15 Percent</t>
  </si>
  <si>
    <t>Option 24: Replace the Current PIA Formula With a New Two-Part Formula</t>
  </si>
  <si>
    <t>Options that would raise the full retirement age</t>
  </si>
  <si>
    <t>Option 25: Raise the FRA to 68</t>
  </si>
  <si>
    <t>Option 26: Raise the FRA to 70</t>
  </si>
  <si>
    <t>Option 27: Increase the FRA by One Month per Birth Year</t>
  </si>
  <si>
    <t>Option 28: Increase the FRA and the EEA by One Month per Birth Year</t>
  </si>
  <si>
    <t>Options that would change the Cost-of-living adjustments</t>
  </si>
  <si>
    <t>Option 29: Base COLAs on the Chained CPI-U</t>
  </si>
  <si>
    <t>Option 30: Base COLAs on the Chained CPI-U and Increase Benefits 20 Years After Initial Eligibility</t>
  </si>
  <si>
    <t>Option 31: Base COLAs on the CPI-E</t>
  </si>
  <si>
    <t>Option 32: Reduce COLAs for People With Higher PIAs</t>
  </si>
  <si>
    <t>Options that would change benefits for specific groups</t>
  </si>
  <si>
    <t>Option 33: Introduce a New Poverty-Related Minimum Benefit</t>
  </si>
  <si>
    <t>Option 34: Create an Alternative Benefit for Spouses of Deceased Workers</t>
  </si>
  <si>
    <t>Option 35: Limit the Survivors’ Benefit</t>
  </si>
  <si>
    <t>Option 36: Reduce the Spousal Benefit</t>
  </si>
  <si>
    <t>Table VI.G8.- Operations of the Combined OASI and DI Trust Funds,</t>
  </si>
  <si>
    <t>(In Billions)</t>
  </si>
  <si>
    <t>Table VI.G6</t>
  </si>
  <si>
    <t>1.</t>
  </si>
  <si>
    <t xml:space="preserve">Increase the Payroll Tax Rate by
1 Percentage Pointd </t>
  </si>
  <si>
    <t>Tax Revenues</t>
  </si>
  <si>
    <t>Outlays</t>
  </si>
  <si>
    <t>Differencee</t>
  </si>
  <si>
    <t/>
  </si>
  <si>
    <t>2.</t>
  </si>
  <si>
    <t xml:space="preserve">Increase the Payroll Tax Rate by
2 Percentage Points Over 10 Yearsd </t>
  </si>
  <si>
    <t>3.</t>
  </si>
  <si>
    <t>Increase the Payroll Tax Rate by
3 Percentage Points Over 60 Yearsd</t>
  </si>
  <si>
    <t>4.</t>
  </si>
  <si>
    <t>Raise the Taxable Maximum to Cover
90 Percent of Earningsd</t>
  </si>
  <si>
    <t>5.</t>
  </si>
  <si>
    <t>Raise the Taxable Maximum to Cover 
90 Percent of Earnings; Do Not Increase Benefitsd</t>
  </si>
  <si>
    <t>6.</t>
  </si>
  <si>
    <t>Eliminate the Taxable Maximumd</t>
  </si>
  <si>
    <t>7.</t>
  </si>
  <si>
    <t>Tax Covered Earnings Above the Taxable Maximum; Create a Two-Component System for Calculating the PIAd</t>
  </si>
  <si>
    <t>8.</t>
  </si>
  <si>
    <t>Tax Covered Earnings Above the Taxable Maximum; Do Not Increase Benefitsd</t>
  </si>
  <si>
    <t>9.</t>
  </si>
  <si>
    <t>Tax Covered Earnings Above the Taxable Maximum at 4 Percent; Do Not Increase Benefitsd</t>
  </si>
  <si>
    <t>10.</t>
  </si>
  <si>
    <t>Tax Covered Earnings Above $250,000 at 4 Percent; Do Not Increase Benefitsd</t>
  </si>
  <si>
    <t>11.</t>
  </si>
  <si>
    <t>Raise From 35 to 40 the Years of Earnings Included in the AIME</t>
  </si>
  <si>
    <t>12.</t>
  </si>
  <si>
    <t>Index Earnings in the AIME Formula to Prices</t>
  </si>
  <si>
    <t>13.</t>
  </si>
  <si>
    <t>Apply the Social Security Benefit Formula to Individual Years of Earnings</t>
  </si>
  <si>
    <t>14.</t>
  </si>
  <si>
    <t>Reduce All PIA Factors by 15 Percent</t>
  </si>
  <si>
    <t>15.</t>
  </si>
  <si>
    <t>Reduce the Top PIA Factor to 10 Percent</t>
  </si>
  <si>
    <t>16.</t>
  </si>
  <si>
    <t>Reduce All PIA Factors by 0.5 Percent Annually</t>
  </si>
  <si>
    <t>17.</t>
  </si>
  <si>
    <t xml:space="preserve">Index Initial Benefits to Changes in Longevity </t>
  </si>
  <si>
    <t>18.</t>
  </si>
  <si>
    <t xml:space="preserve">Implement Pure Price Indexing of Initial Benefits </t>
  </si>
  <si>
    <t>19.</t>
  </si>
  <si>
    <t xml:space="preserve">Implement Progressive Price Indexing of Initial Benefits for the Top 70 Percent of Earners </t>
  </si>
  <si>
    <t>20.</t>
  </si>
  <si>
    <t>Implement Progressive Price Indexing of Initial Benefits for the Top 50 Percent of Earners</t>
  </si>
  <si>
    <t>21.</t>
  </si>
  <si>
    <t xml:space="preserve">Index the Bend Points in the PIA Formula to Prices </t>
  </si>
  <si>
    <t>22.</t>
  </si>
  <si>
    <t>Add an Additional Bend Point to the PIA Formula and Reduce the PIA Factors</t>
  </si>
  <si>
    <t>23.</t>
  </si>
  <si>
    <t>Increase the First Bend Point in the PIA Formula by 15 percent</t>
  </si>
  <si>
    <t>24.</t>
  </si>
  <si>
    <t>Replace the Current PIA Formula With a New Two-Part Formula</t>
  </si>
  <si>
    <t>25.</t>
  </si>
  <si>
    <t xml:space="preserve">Raise the FRA to 68 </t>
  </si>
  <si>
    <t>26.</t>
  </si>
  <si>
    <t xml:space="preserve">Raise the FRA to 70 </t>
  </si>
  <si>
    <t>27.</t>
  </si>
  <si>
    <t>Increase the FRA by One Month per
Birth Year</t>
  </si>
  <si>
    <t>28.</t>
  </si>
  <si>
    <t>Increase the FRA and the EEA by 
One Month per Birth Year</t>
  </si>
  <si>
    <t>29.</t>
  </si>
  <si>
    <t xml:space="preserve">Base COLAs on the Chained CPI-U </t>
  </si>
  <si>
    <t>30.</t>
  </si>
  <si>
    <t xml:space="preserve">Base COLAs on the Chained CPI-U and Increase Benefits 20 Years After Initial Eligibility </t>
  </si>
  <si>
    <t>31.</t>
  </si>
  <si>
    <t xml:space="preserve">Base COLAs on the CPI-E </t>
  </si>
  <si>
    <t>32.</t>
  </si>
  <si>
    <t>Reduce COLAs for People With
Higher PIAs</t>
  </si>
  <si>
    <t>33.</t>
  </si>
  <si>
    <t xml:space="preserve">Introduce a New Poverty-Related
Minimum Benefit </t>
  </si>
  <si>
    <t>34.</t>
  </si>
  <si>
    <t>Create an Alternative Benefit for 
Spouses of Deceased Workers</t>
  </si>
  <si>
    <t>35.</t>
  </si>
  <si>
    <t xml:space="preserve">Limit the Survivors’ Benefit </t>
  </si>
  <si>
    <t>36.</t>
  </si>
  <si>
    <t xml:space="preserve">Reduce the Spousal Benefit </t>
  </si>
  <si>
    <t>Tax Revenue Changes</t>
  </si>
  <si>
    <t>Outlays Changes</t>
  </si>
  <si>
    <t>Combined Difference</t>
  </si>
  <si>
    <t>Changes to Annual Social Security Finances Under Various Options, With Scheduled Benefits</t>
  </si>
  <si>
    <t>Percentage of Gross Domestic Product</t>
  </si>
  <si>
    <t>Source:</t>
  </si>
  <si>
    <t>CBO Long Term Budget Options 2015</t>
  </si>
  <si>
    <t>Difference</t>
  </si>
  <si>
    <t>Sum of Benefit Changes</t>
  </si>
  <si>
    <t>Sum of Revenue Changes</t>
  </si>
  <si>
    <t>New Amounts (Automatically Updated)</t>
  </si>
  <si>
    <t>Interest Earned on Reserves</t>
  </si>
  <si>
    <t>User Generated</t>
  </si>
  <si>
    <t>Effective Trust Fund Interest Rate Factor</t>
  </si>
  <si>
    <t>Revenues as a % of GDP</t>
  </si>
  <si>
    <t>Outlays as a % of GDP</t>
  </si>
  <si>
    <t>(Save for robustness checks)</t>
  </si>
  <si>
    <t>Revenues as a % of Taxable Payroll</t>
  </si>
  <si>
    <t>Outlays as a % of Taxable Payroll</t>
  </si>
  <si>
    <t>Official Numbers (Do Not Change)</t>
  </si>
  <si>
    <t>Percent of Payable Benefits</t>
  </si>
  <si>
    <t>Trust Fund Goes Bankrupt In Year:</t>
  </si>
  <si>
    <t>New Trust Fund Ratio</t>
  </si>
  <si>
    <t>Current Trust Fund Ratio</t>
  </si>
  <si>
    <t>https://www.ssa.gov/OACT/TR/2020/lr6g8.html</t>
  </si>
  <si>
    <t>in Current Dollars, Calendar Years 1970-2095</t>
  </si>
  <si>
    <t>(Updated Jan 11, 2021)</t>
  </si>
  <si>
    <t>https://www.ssa.gov/OACT/TR/2020/lr6g6.html</t>
  </si>
  <si>
    <t>(Updated Jan, 11 2021)</t>
  </si>
  <si>
    <t>https://www.ssa.gov/OACT/TR/2020/lr4b1.html</t>
  </si>
  <si>
    <t>New Revenue</t>
  </si>
  <si>
    <t>New Outlays</t>
  </si>
  <si>
    <t>Current Revenue</t>
  </si>
  <si>
    <t>Current Outlays</t>
  </si>
  <si>
    <t>Objective: Reform Social Security using a combination of CBO's Social Security reforms.</t>
  </si>
  <si>
    <t>Options That Change the Taxation of Earnings</t>
  </si>
  <si>
    <t>Options That Would Change Benefits</t>
  </si>
  <si>
    <t>Options That Would Raise the Full Retirement Age</t>
  </si>
  <si>
    <t>Options That Would Change Cost-of-Living-Adjustments</t>
  </si>
  <si>
    <t>Options That Would Change Benefits For Specific Groups</t>
  </si>
  <si>
    <t>Please note: Selecting an option will turn some other options red, as they conflict with one another.</t>
  </si>
  <si>
    <t>Results</t>
  </si>
  <si>
    <t>Trust funds go bankrupt in:</t>
  </si>
  <si>
    <t xml:space="preserve">Percent of benefits payable at bankruptcy: </t>
  </si>
  <si>
    <t>Social Security as a % of GDP</t>
  </si>
  <si>
    <t>Deficit</t>
  </si>
  <si>
    <t>Year</t>
  </si>
  <si>
    <t>(1) Input the Year Policy Options Go Into Effect:</t>
  </si>
  <si>
    <t>Solvency</t>
  </si>
  <si>
    <t>(2) Choose Social Security Policy Options</t>
  </si>
  <si>
    <t>Results After Reforms</t>
  </si>
  <si>
    <t xml:space="preserve">      Change Values of Boxes Below to '1' In Order to Turn Option On</t>
  </si>
  <si>
    <t>Do not select an option if it has turned red.</t>
  </si>
  <si>
    <t>Data Sources:</t>
  </si>
  <si>
    <t>Social Security Administration, 2020 OASDI Trustees Report, Single Year Tables.</t>
  </si>
  <si>
    <t>Congressional Budget Office, "Social Security Policy Options, 2015."</t>
  </si>
  <si>
    <t>Version 2021.02.26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</si>
</sst>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&quot;$&quot;#,##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5"/>
      <color rgb="FF212121"/>
      <name val="Helvetica Neue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horizontal="center"/>
    </xf>
    <xf numFmtId="0" fontId="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/>
    <xf numFmtId="0" fontId="3" fillId="0" borderId="0" xfId="0" applyFont="1"/>
    <xf numFmtId="164" fontId="0" fillId="0" borderId="0" xfId="0" applyNumberFormat="1"/>
    <xf numFmtId="165" fontId="0" fillId="0" borderId="0" xfId="7" applyNumberFormat="1" applyFont="1"/>
    <xf numFmtId="10" fontId="0" fillId="0" borderId="0" xfId="7" applyNumberFormat="1" applyFont="1"/>
    <xf numFmtId="49" fontId="6" fillId="0" borderId="0" xfId="8" applyNumberFormat="1" applyFont="1" applyAlignment="1">
      <alignment vertical="top"/>
    </xf>
    <xf numFmtId="49" fontId="7" fillId="0" borderId="1" xfId="8" applyNumberFormat="1" applyFont="1" applyBorder="1" applyAlignment="1">
      <alignment vertical="top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10" fontId="0" fillId="0" borderId="0" xfId="7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37" fontId="0" fillId="0" borderId="0" xfId="0" applyNumberFormat="1"/>
    <xf numFmtId="0" fontId="0" fillId="0" borderId="0" xfId="0" applyAlignment="1">
      <alignment horizontal="right"/>
    </xf>
    <xf numFmtId="38" fontId="0" fillId="0" borderId="0" xfId="0" applyNumberFormat="1" applyAlignment="1">
      <alignment horizontal="center"/>
    </xf>
    <xf numFmtId="9" fontId="0" fillId="0" borderId="0" xfId="7" applyFont="1" applyAlignment="1">
      <alignment horizontal="center"/>
    </xf>
    <xf numFmtId="165" fontId="0" fillId="0" borderId="0" xfId="7" applyNumberFormat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9" fontId="8" fillId="0" borderId="0" xfId="7" applyFont="1"/>
    <xf numFmtId="0" fontId="0" fillId="0" borderId="0" xfId="0" applyFont="1"/>
    <xf numFmtId="0" fontId="0" fillId="0" borderId="0" xfId="0" applyAlignment="1">
      <alignment horizontal="center"/>
    </xf>
    <xf numFmtId="0" fontId="9" fillId="0" borderId="0" xfId="11"/>
    <xf numFmtId="0" fontId="10" fillId="0" borderId="0" xfId="0" applyFont="1"/>
    <xf numFmtId="4" fontId="0" fillId="0" borderId="0" xfId="0" applyNumberFormat="1"/>
    <xf numFmtId="4" fontId="10" fillId="0" borderId="0" xfId="0" applyNumberFormat="1" applyFont="1"/>
    <xf numFmtId="3" fontId="1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 applyAlignment="1"/>
    <xf numFmtId="0" fontId="11" fillId="0" borderId="0" xfId="0" applyFont="1"/>
    <xf numFmtId="9" fontId="0" fillId="0" borderId="0" xfId="7" applyFont="1"/>
    <xf numFmtId="0" fontId="12" fillId="0" borderId="2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8" fillId="0" borderId="0" xfId="0" applyFont="1" applyBorder="1"/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Alignment="1"/>
    <xf numFmtId="0" fontId="12" fillId="2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9" fontId="12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5" fontId="12" fillId="0" borderId="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12"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0" builtinId="9" hidden="1"/>
    <cellStyle name="Hyperlink" xfId="9" builtinId="8" hidden="1"/>
    <cellStyle name="Hyperlink" xfId="11" builtinId="8"/>
    <cellStyle name="Normal" xfId="0" builtinId="0"/>
    <cellStyle name="Normal 2" xfId="8" xr:uid="{00000000-0005-0000-0000-000009000000}"/>
    <cellStyle name="Percent" xfId="7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Solvency of Social</a:t>
            </a:r>
            <a:r>
              <a:rPr lang="en-US" b="1" baseline="0"/>
              <a:t> Security Trust Funds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'Graph 1 - Trust Fund Health'!$B$9</c:f>
              <c:strCache>
                <c:ptCount val="1"/>
                <c:pt idx="0">
                  <c:v>New Trust Fund Ratio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 1 - Trust Fund Health'!$A$10:$A$84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1 - Trust Fund Health'!$B$10:$B$84</c:f>
              <c:numCache>
                <c:formatCode>0%</c:formatCode>
                <c:ptCount val="75"/>
                <c:pt idx="0">
                  <c:v>2.5720701632799519</c:v>
                </c:pt>
                <c:pt idx="1">
                  <c:v>2.4002058001354971</c:v>
                </c:pt>
                <c:pt idx="2">
                  <c:v>2.2278122018426316</c:v>
                </c:pt>
                <c:pt idx="3">
                  <c:v>2.0423866891520621</c:v>
                </c:pt>
                <c:pt idx="4">
                  <c:v>1.8493016276674668</c:v>
                </c:pt>
                <c:pt idx="5">
                  <c:v>1.6623940161693653</c:v>
                </c:pt>
                <c:pt idx="6">
                  <c:v>1.470822808019866</c:v>
                </c:pt>
                <c:pt idx="7">
                  <c:v>1.2775948728228126</c:v>
                </c:pt>
                <c:pt idx="8">
                  <c:v>1.0792064319478416</c:v>
                </c:pt>
                <c:pt idx="9">
                  <c:v>0.88536755391416277</c:v>
                </c:pt>
                <c:pt idx="10">
                  <c:v>0.69265277527185054</c:v>
                </c:pt>
                <c:pt idx="11">
                  <c:v>0.49983720200490467</c:v>
                </c:pt>
                <c:pt idx="12">
                  <c:v>0.30540276494875662</c:v>
                </c:pt>
                <c:pt idx="13">
                  <c:v>0.10861691513499049</c:v>
                </c:pt>
                <c:pt idx="14">
                  <c:v>-9.1849444420047485E-2</c:v>
                </c:pt>
                <c:pt idx="15">
                  <c:v>-0.29124644272728434</c:v>
                </c:pt>
                <c:pt idx="16">
                  <c:v>-0.48515516296910915</c:v>
                </c:pt>
                <c:pt idx="17">
                  <c:v>-0.67319765638142348</c:v>
                </c:pt>
                <c:pt idx="18">
                  <c:v>-0.85618040681587226</c:v>
                </c:pt>
                <c:pt idx="19">
                  <c:v>-1.0330731971514189</c:v>
                </c:pt>
                <c:pt idx="20">
                  <c:v>-1.2046733433234478</c:v>
                </c:pt>
                <c:pt idx="21">
                  <c:v>-1.3702394756683693</c:v>
                </c:pt>
                <c:pt idx="22">
                  <c:v>-1.5299367188319679</c:v>
                </c:pt>
                <c:pt idx="23">
                  <c:v>-1.6833868679533273</c:v>
                </c:pt>
                <c:pt idx="24">
                  <c:v>-1.829428821798363</c:v>
                </c:pt>
                <c:pt idx="25">
                  <c:v>-1.9700181397187726</c:v>
                </c:pt>
                <c:pt idx="26">
                  <c:v>-2.1036521253772431</c:v>
                </c:pt>
                <c:pt idx="27">
                  <c:v>-2.2305656052977367</c:v>
                </c:pt>
                <c:pt idx="28">
                  <c:v>-2.3534198856827562</c:v>
                </c:pt>
                <c:pt idx="29">
                  <c:v>-2.4688955105642858</c:v>
                </c:pt>
                <c:pt idx="30">
                  <c:v>-2.581100407898679</c:v>
                </c:pt>
                <c:pt idx="31">
                  <c:v>-2.6860747176404969</c:v>
                </c:pt>
                <c:pt idx="32">
                  <c:v>-2.7879592946391201</c:v>
                </c:pt>
                <c:pt idx="33">
                  <c:v>-2.8858096786844949</c:v>
                </c:pt>
                <c:pt idx="34">
                  <c:v>-2.9814661281702572</c:v>
                </c:pt>
                <c:pt idx="35">
                  <c:v>-3.0730674327572274</c:v>
                </c:pt>
                <c:pt idx="36">
                  <c:v>-3.1617056426157863</c:v>
                </c:pt>
                <c:pt idx="37">
                  <c:v>-3.2486672013812243</c:v>
                </c:pt>
                <c:pt idx="38">
                  <c:v>-3.3346686438029667</c:v>
                </c:pt>
                <c:pt idx="39">
                  <c:v>-3.4177262160585133</c:v>
                </c:pt>
                <c:pt idx="40">
                  <c:v>-3.5006078805891363</c:v>
                </c:pt>
                <c:pt idx="41">
                  <c:v>-3.5810395084324349</c:v>
                </c:pt>
                <c:pt idx="42">
                  <c:v>-3.6634601963097642</c:v>
                </c:pt>
                <c:pt idx="43">
                  <c:v>-3.7450625254500816</c:v>
                </c:pt>
                <c:pt idx="44">
                  <c:v>-3.8249004386849825</c:v>
                </c:pt>
                <c:pt idx="45">
                  <c:v>-3.9059779966491259</c:v>
                </c:pt>
                <c:pt idx="46">
                  <c:v>-3.9849746171430516</c:v>
                </c:pt>
                <c:pt idx="47">
                  <c:v>-4.0633601625965685</c:v>
                </c:pt>
                <c:pt idx="48">
                  <c:v>-4.1412935888573781</c:v>
                </c:pt>
                <c:pt idx="49">
                  <c:v>-4.2182868102589985</c:v>
                </c:pt>
                <c:pt idx="50">
                  <c:v>-4.2948546256779965</c:v>
                </c:pt>
                <c:pt idx="51">
                  <c:v>-4.3729648090823483</c:v>
                </c:pt>
                <c:pt idx="52">
                  <c:v>-4.4513030941813021</c:v>
                </c:pt>
                <c:pt idx="53">
                  <c:v>-4.5262023559513356</c:v>
                </c:pt>
                <c:pt idx="54">
                  <c:v>-4.6037541800781945</c:v>
                </c:pt>
                <c:pt idx="55">
                  <c:v>-4.6816082828829195</c:v>
                </c:pt>
                <c:pt idx="56">
                  <c:v>-4.7572186556506058</c:v>
                </c:pt>
                <c:pt idx="57">
                  <c:v>-4.8346679278216245</c:v>
                </c:pt>
                <c:pt idx="58">
                  <c:v>-4.9112523969422419</c:v>
                </c:pt>
                <c:pt idx="59">
                  <c:v>-4.9865540664184351</c:v>
                </c:pt>
                <c:pt idx="60">
                  <c:v>-5.0606087306275702</c:v>
                </c:pt>
                <c:pt idx="61">
                  <c:v>-5.1333163465223173</c:v>
                </c:pt>
                <c:pt idx="62">
                  <c:v>-5.1996950898535861</c:v>
                </c:pt>
                <c:pt idx="63">
                  <c:v>-5.2674686514124041</c:v>
                </c:pt>
                <c:pt idx="64">
                  <c:v>-5.3283596647726323</c:v>
                </c:pt>
                <c:pt idx="65">
                  <c:v>-5.3884533403841477</c:v>
                </c:pt>
                <c:pt idx="66">
                  <c:v>-5.4445226657391492</c:v>
                </c:pt>
                <c:pt idx="67">
                  <c:v>-5.4918017739166247</c:v>
                </c:pt>
                <c:pt idx="68">
                  <c:v>-5.5367064785969262</c:v>
                </c:pt>
                <c:pt idx="69">
                  <c:v>-5.5767650848674952</c:v>
                </c:pt>
                <c:pt idx="70">
                  <c:v>-5.6125447415092706</c:v>
                </c:pt>
                <c:pt idx="71">
                  <c:v>-5.6446969520316985</c:v>
                </c:pt>
                <c:pt idx="72">
                  <c:v>-5.6738115390505488</c:v>
                </c:pt>
                <c:pt idx="73">
                  <c:v>-5.6976829764638781</c:v>
                </c:pt>
                <c:pt idx="74">
                  <c:v>-5.725403504899151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54-B74A-8849-150A5DDA8CFF}"/>
            </c:ext>
          </c:extLst>
        </c:ser>
        <c:ser>
          <c:idx val="0"/>
          <c:order val="1"/>
          <c:tx>
            <c:strRef>
              <c:f>'Graph 1 - Trust Fund Health'!$C$9</c:f>
              <c:strCache>
                <c:ptCount val="1"/>
                <c:pt idx="0">
                  <c:v>Current Trust Fund 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'Graph 1 - Trust Fund Health'!$A$10:$A$84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1 - Trust Fund Health'!$C$10:$C$84</c:f>
              <c:numCache>
                <c:formatCode>0%</c:formatCode>
                <c:ptCount val="75"/>
                <c:pt idx="0">
                  <c:v>2.5720701632799519</c:v>
                </c:pt>
                <c:pt idx="1">
                  <c:v>2.4002058001354971</c:v>
                </c:pt>
                <c:pt idx="2">
                  <c:v>2.2278122018426316</c:v>
                </c:pt>
                <c:pt idx="3">
                  <c:v>2.0423866891520621</c:v>
                </c:pt>
                <c:pt idx="4">
                  <c:v>1.8493016276674668</c:v>
                </c:pt>
                <c:pt idx="5">
                  <c:v>1.6623940161693653</c:v>
                </c:pt>
                <c:pt idx="6">
                  <c:v>1.470822808019866</c:v>
                </c:pt>
                <c:pt idx="7">
                  <c:v>1.2775948728228126</c:v>
                </c:pt>
                <c:pt idx="8">
                  <c:v>1.0792064319478416</c:v>
                </c:pt>
                <c:pt idx="9">
                  <c:v>0.88536755391416277</c:v>
                </c:pt>
                <c:pt idx="10">
                  <c:v>0.69265277527185054</c:v>
                </c:pt>
                <c:pt idx="11">
                  <c:v>0.49983720200490467</c:v>
                </c:pt>
                <c:pt idx="12">
                  <c:v>0.30540276494875662</c:v>
                </c:pt>
                <c:pt idx="13">
                  <c:v>0.10861691513499049</c:v>
                </c:pt>
                <c:pt idx="14">
                  <c:v>-9.1849444420047485E-2</c:v>
                </c:pt>
                <c:pt idx="15">
                  <c:v>-0.29124644272728434</c:v>
                </c:pt>
                <c:pt idx="16">
                  <c:v>-0.48515516296910915</c:v>
                </c:pt>
                <c:pt idx="17">
                  <c:v>-0.67319765638142348</c:v>
                </c:pt>
                <c:pt idx="18">
                  <c:v>-0.85618040681587226</c:v>
                </c:pt>
                <c:pt idx="19">
                  <c:v>-1.0330731971514189</c:v>
                </c:pt>
                <c:pt idx="20">
                  <c:v>-1.2046733433234478</c:v>
                </c:pt>
                <c:pt idx="21">
                  <c:v>-1.3702394756683693</c:v>
                </c:pt>
                <c:pt idx="22">
                  <c:v>-1.5299367188319679</c:v>
                </c:pt>
                <c:pt idx="23">
                  <c:v>-1.6833868679533273</c:v>
                </c:pt>
                <c:pt idx="24">
                  <c:v>-1.829428821798363</c:v>
                </c:pt>
                <c:pt idx="25">
                  <c:v>-1.9700181397187726</c:v>
                </c:pt>
                <c:pt idx="26">
                  <c:v>-2.1036521253772431</c:v>
                </c:pt>
                <c:pt idx="27">
                  <c:v>-2.2305656052977367</c:v>
                </c:pt>
                <c:pt idx="28">
                  <c:v>-2.3534198856827562</c:v>
                </c:pt>
                <c:pt idx="29">
                  <c:v>-2.4688955105642858</c:v>
                </c:pt>
                <c:pt idx="30">
                  <c:v>-2.581100407898679</c:v>
                </c:pt>
                <c:pt idx="31">
                  <c:v>-2.6860747176404969</c:v>
                </c:pt>
                <c:pt idx="32">
                  <c:v>-2.7879592946391201</c:v>
                </c:pt>
                <c:pt idx="33">
                  <c:v>-2.8858096786844949</c:v>
                </c:pt>
                <c:pt idx="34">
                  <c:v>-2.9814661281702572</c:v>
                </c:pt>
                <c:pt idx="35">
                  <c:v>-3.0730674327572274</c:v>
                </c:pt>
                <c:pt idx="36">
                  <c:v>-3.1617056426157863</c:v>
                </c:pt>
                <c:pt idx="37">
                  <c:v>-3.2486672013812243</c:v>
                </c:pt>
                <c:pt idx="38">
                  <c:v>-3.3346686438029667</c:v>
                </c:pt>
                <c:pt idx="39">
                  <c:v>-3.4177262160585133</c:v>
                </c:pt>
                <c:pt idx="40">
                  <c:v>-3.5006078805891363</c:v>
                </c:pt>
                <c:pt idx="41">
                  <c:v>-3.5810395084324349</c:v>
                </c:pt>
                <c:pt idx="42">
                  <c:v>-3.6634601963097642</c:v>
                </c:pt>
                <c:pt idx="43">
                  <c:v>-3.7450625254500816</c:v>
                </c:pt>
                <c:pt idx="44">
                  <c:v>-3.8249004386849825</c:v>
                </c:pt>
                <c:pt idx="45">
                  <c:v>-3.9059779966491259</c:v>
                </c:pt>
                <c:pt idx="46">
                  <c:v>-3.9849746171430516</c:v>
                </c:pt>
                <c:pt idx="47">
                  <c:v>-4.0633601625965685</c:v>
                </c:pt>
                <c:pt idx="48">
                  <c:v>-4.1412935888573781</c:v>
                </c:pt>
                <c:pt idx="49">
                  <c:v>-4.2182868102589985</c:v>
                </c:pt>
                <c:pt idx="50">
                  <c:v>-4.2948546256779965</c:v>
                </c:pt>
                <c:pt idx="51">
                  <c:v>-4.3729648090823483</c:v>
                </c:pt>
                <c:pt idx="52">
                  <c:v>-4.4513030941813021</c:v>
                </c:pt>
                <c:pt idx="53">
                  <c:v>-4.5262023559513356</c:v>
                </c:pt>
                <c:pt idx="54">
                  <c:v>-4.6037541800781945</c:v>
                </c:pt>
                <c:pt idx="55">
                  <c:v>-4.6816082828829195</c:v>
                </c:pt>
                <c:pt idx="56">
                  <c:v>-4.7572186556506058</c:v>
                </c:pt>
                <c:pt idx="57">
                  <c:v>-4.8346679278216245</c:v>
                </c:pt>
                <c:pt idx="58">
                  <c:v>-4.9112523969422419</c:v>
                </c:pt>
                <c:pt idx="59">
                  <c:v>-4.9865540664184351</c:v>
                </c:pt>
                <c:pt idx="60">
                  <c:v>-5.0606087306275702</c:v>
                </c:pt>
                <c:pt idx="61">
                  <c:v>-5.1333163465223173</c:v>
                </c:pt>
                <c:pt idx="62">
                  <c:v>-5.1996950898535861</c:v>
                </c:pt>
                <c:pt idx="63">
                  <c:v>-5.2674686514124041</c:v>
                </c:pt>
                <c:pt idx="64">
                  <c:v>-5.3283596647726323</c:v>
                </c:pt>
                <c:pt idx="65">
                  <c:v>-5.3884533403841477</c:v>
                </c:pt>
                <c:pt idx="66">
                  <c:v>-5.4445226657391492</c:v>
                </c:pt>
                <c:pt idx="67">
                  <c:v>-5.4918017739166247</c:v>
                </c:pt>
                <c:pt idx="68">
                  <c:v>-5.5367064785969262</c:v>
                </c:pt>
                <c:pt idx="69">
                  <c:v>-5.5767650848674952</c:v>
                </c:pt>
                <c:pt idx="70">
                  <c:v>-5.6125447415092706</c:v>
                </c:pt>
                <c:pt idx="71">
                  <c:v>-5.6446969520316985</c:v>
                </c:pt>
                <c:pt idx="72">
                  <c:v>-5.6738115390505488</c:v>
                </c:pt>
                <c:pt idx="73">
                  <c:v>-5.6976829764638781</c:v>
                </c:pt>
                <c:pt idx="74">
                  <c:v>-5.725403504899151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54-B74A-8849-150A5DDA8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771448"/>
        <c:axId val="-2138507656"/>
      </c:lineChart>
      <c:catAx>
        <c:axId val="-213677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8507656"/>
        <c:crossesAt val="0"/>
        <c:auto val="1"/>
        <c:lblAlgn val="ctr"/>
        <c:lblOffset val="100"/>
        <c:noMultiLvlLbl val="0"/>
      </c:catAx>
      <c:valAx>
        <c:axId val="-2138507656"/>
        <c:scaling>
          <c:orientation val="minMax"/>
          <c:max val="4"/>
          <c:min val="-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3677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72590323315696"/>
          <c:y val="0.93276418237085446"/>
          <c:w val="0.52683115173304307"/>
          <c:h val="4.96002843903312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Social Security Revenue and Outlays</a:t>
            </a:r>
            <a:r>
              <a:rPr lang="en-US" b="1" baseline="0"/>
              <a:t> as a Percent of GDP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'Graph 3 - SS as % of GDP'!$B$9</c:f>
              <c:strCache>
                <c:ptCount val="1"/>
                <c:pt idx="0">
                  <c:v>New Revenue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3 - SS as % of GDP'!$A$10:$A$84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3 - SS as % of GDP'!$B$10:$B$84</c:f>
              <c:numCache>
                <c:formatCode>0.0%</c:formatCode>
                <c:ptCount val="75"/>
                <c:pt idx="0">
                  <c:v>4.4145831548282069E-2</c:v>
                </c:pt>
                <c:pt idx="1">
                  <c:v>4.426496056523168E-2</c:v>
                </c:pt>
                <c:pt idx="2">
                  <c:v>4.4309897906894234E-2</c:v>
                </c:pt>
                <c:pt idx="3">
                  <c:v>4.4529927007299269E-2</c:v>
                </c:pt>
                <c:pt idx="4">
                  <c:v>4.4654471544715447E-2</c:v>
                </c:pt>
                <c:pt idx="5">
                  <c:v>4.507843533386742E-2</c:v>
                </c:pt>
                <c:pt idx="6">
                  <c:v>4.5194471370792529E-2</c:v>
                </c:pt>
                <c:pt idx="7">
                  <c:v>4.535001122550434E-2</c:v>
                </c:pt>
                <c:pt idx="8">
                  <c:v>4.5529939953810626E-2</c:v>
                </c:pt>
                <c:pt idx="9">
                  <c:v>4.5544566053363308E-2</c:v>
                </c:pt>
                <c:pt idx="10">
                  <c:v>4.5543808603739272E-2</c:v>
                </c:pt>
                <c:pt idx="11">
                  <c:v>4.5502213548774491E-2</c:v>
                </c:pt>
                <c:pt idx="12">
                  <c:v>4.5455033557046984E-2</c:v>
                </c:pt>
                <c:pt idx="13">
                  <c:v>4.5423680100755669E-2</c:v>
                </c:pt>
                <c:pt idx="14">
                  <c:v>4.5355298133488271E-2</c:v>
                </c:pt>
                <c:pt idx="15">
                  <c:v>4.5307216158983553E-2</c:v>
                </c:pt>
                <c:pt idx="16">
                  <c:v>4.5220892517615484E-2</c:v>
                </c:pt>
                <c:pt idx="17">
                  <c:v>4.5174929559288493E-2</c:v>
                </c:pt>
                <c:pt idx="18">
                  <c:v>4.5082391263882853E-2</c:v>
                </c:pt>
                <c:pt idx="19">
                  <c:v>4.5012706050784439E-2</c:v>
                </c:pt>
                <c:pt idx="20">
                  <c:v>4.4909174311926606E-2</c:v>
                </c:pt>
                <c:pt idx="21">
                  <c:v>4.4817629011812694E-2</c:v>
                </c:pt>
                <c:pt idx="22">
                  <c:v>4.4716655780535602E-2</c:v>
                </c:pt>
                <c:pt idx="23">
                  <c:v>4.4617617529339938E-2</c:v>
                </c:pt>
                <c:pt idx="24">
                  <c:v>4.4528035190615843E-2</c:v>
                </c:pt>
                <c:pt idx="25">
                  <c:v>4.4439605633802823E-2</c:v>
                </c:pt>
                <c:pt idx="26">
                  <c:v>4.4350616987059055E-2</c:v>
                </c:pt>
                <c:pt idx="27">
                  <c:v>4.427501624009355E-2</c:v>
                </c:pt>
                <c:pt idx="28">
                  <c:v>4.4194421647998236E-2</c:v>
                </c:pt>
                <c:pt idx="29">
                  <c:v>4.4123973961314719E-2</c:v>
                </c:pt>
                <c:pt idx="30">
                  <c:v>4.4054925220503652E-2</c:v>
                </c:pt>
                <c:pt idx="31">
                  <c:v>4.4029155925462179E-2</c:v>
                </c:pt>
                <c:pt idx="32">
                  <c:v>4.396974948423224E-2</c:v>
                </c:pt>
                <c:pt idx="33">
                  <c:v>4.3914104219036618E-2</c:v>
                </c:pt>
                <c:pt idx="34">
                  <c:v>4.3857249915704978E-2</c:v>
                </c:pt>
                <c:pt idx="35">
                  <c:v>4.383477388614896E-2</c:v>
                </c:pt>
                <c:pt idx="36">
                  <c:v>4.3783216544523641E-2</c:v>
                </c:pt>
                <c:pt idx="37">
                  <c:v>4.3766797217908035E-2</c:v>
                </c:pt>
                <c:pt idx="38">
                  <c:v>4.3718248818021693E-2</c:v>
                </c:pt>
                <c:pt idx="39">
                  <c:v>4.3702102637205982E-2</c:v>
                </c:pt>
                <c:pt idx="40">
                  <c:v>4.3651621080034939E-2</c:v>
                </c:pt>
                <c:pt idx="41">
                  <c:v>4.3636253025338752E-2</c:v>
                </c:pt>
                <c:pt idx="42">
                  <c:v>4.3585725931554117E-2</c:v>
                </c:pt>
                <c:pt idx="43">
                  <c:v>4.3566508378612846E-2</c:v>
                </c:pt>
                <c:pt idx="44">
                  <c:v>4.3512219002458725E-2</c:v>
                </c:pt>
                <c:pt idx="45">
                  <c:v>4.34888325158857E-2</c:v>
                </c:pt>
                <c:pt idx="46">
                  <c:v>4.3431239172802082E-2</c:v>
                </c:pt>
                <c:pt idx="47">
                  <c:v>4.3403746917155261E-2</c:v>
                </c:pt>
                <c:pt idx="48">
                  <c:v>4.3345493454809404E-2</c:v>
                </c:pt>
                <c:pt idx="49">
                  <c:v>4.332003501720777E-2</c:v>
                </c:pt>
                <c:pt idx="50">
                  <c:v>4.326477142559617E-2</c:v>
                </c:pt>
                <c:pt idx="51">
                  <c:v>4.320869052519162E-2</c:v>
                </c:pt>
                <c:pt idx="52">
                  <c:v>4.3185434847707045E-2</c:v>
                </c:pt>
                <c:pt idx="53">
                  <c:v>4.3130195739781226E-2</c:v>
                </c:pt>
                <c:pt idx="54">
                  <c:v>4.3103923719183833E-2</c:v>
                </c:pt>
                <c:pt idx="55">
                  <c:v>4.3042926190046626E-2</c:v>
                </c:pt>
                <c:pt idx="56">
                  <c:v>4.2981048664875246E-2</c:v>
                </c:pt>
                <c:pt idx="57">
                  <c:v>4.2920946277658939E-2</c:v>
                </c:pt>
                <c:pt idx="58">
                  <c:v>4.2860944046962321E-2</c:v>
                </c:pt>
                <c:pt idx="59">
                  <c:v>4.2804770053562473E-2</c:v>
                </c:pt>
                <c:pt idx="60">
                  <c:v>4.2749587470609952E-2</c:v>
                </c:pt>
                <c:pt idx="61">
                  <c:v>4.2692393438706261E-2</c:v>
                </c:pt>
                <c:pt idx="62">
                  <c:v>4.2635195823203312E-2</c:v>
                </c:pt>
                <c:pt idx="63">
                  <c:v>4.2576879626089685E-2</c:v>
                </c:pt>
                <c:pt idx="64">
                  <c:v>4.2521905766991323E-2</c:v>
                </c:pt>
                <c:pt idx="65">
                  <c:v>4.2439301659733891E-2</c:v>
                </c:pt>
                <c:pt idx="66">
                  <c:v>4.2392724575391637E-2</c:v>
                </c:pt>
                <c:pt idx="67">
                  <c:v>4.2350674189594192E-2</c:v>
                </c:pt>
                <c:pt idx="68">
                  <c:v>4.23107882250848E-2</c:v>
                </c:pt>
                <c:pt idx="69">
                  <c:v>4.227288010785582E-2</c:v>
                </c:pt>
                <c:pt idx="70">
                  <c:v>4.2236452748316201E-2</c:v>
                </c:pt>
                <c:pt idx="71">
                  <c:v>4.2201357037318518E-2</c:v>
                </c:pt>
                <c:pt idx="72">
                  <c:v>4.2166768867017791E-2</c:v>
                </c:pt>
                <c:pt idx="73">
                  <c:v>4.2133617719063231E-2</c:v>
                </c:pt>
                <c:pt idx="74">
                  <c:v>4.210023155908308E-2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D4-7C49-965F-9979FF049287}"/>
            </c:ext>
          </c:extLst>
        </c:ser>
        <c:ser>
          <c:idx val="1"/>
          <c:order val="1"/>
          <c:tx>
            <c:strRef>
              <c:f>'Graph 3 - SS as % of GDP'!$C$9</c:f>
              <c:strCache>
                <c:ptCount val="1"/>
                <c:pt idx="0">
                  <c:v>Current Revenue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'Graph 3 - SS as % of GDP'!$A$10:$A$84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3 - SS as % of GDP'!$C$10:$C$84</c:f>
              <c:numCache>
                <c:formatCode>0%</c:formatCode>
                <c:ptCount val="75"/>
                <c:pt idx="0">
                  <c:v>4.4145831548282069E-2</c:v>
                </c:pt>
                <c:pt idx="1">
                  <c:v>4.426496056523168E-2</c:v>
                </c:pt>
                <c:pt idx="2">
                  <c:v>4.4309897906894234E-2</c:v>
                </c:pt>
                <c:pt idx="3">
                  <c:v>4.4529927007299269E-2</c:v>
                </c:pt>
                <c:pt idx="4">
                  <c:v>4.4654471544715447E-2</c:v>
                </c:pt>
                <c:pt idx="5">
                  <c:v>4.507843533386742E-2</c:v>
                </c:pt>
                <c:pt idx="6">
                  <c:v>4.5194471370792529E-2</c:v>
                </c:pt>
                <c:pt idx="7">
                  <c:v>4.535001122550434E-2</c:v>
                </c:pt>
                <c:pt idx="8">
                  <c:v>4.5529939953810626E-2</c:v>
                </c:pt>
                <c:pt idx="9">
                  <c:v>4.5544566053363308E-2</c:v>
                </c:pt>
                <c:pt idx="10">
                  <c:v>4.5543808603739272E-2</c:v>
                </c:pt>
                <c:pt idx="11">
                  <c:v>4.5502213548774491E-2</c:v>
                </c:pt>
                <c:pt idx="12">
                  <c:v>4.5455033557046984E-2</c:v>
                </c:pt>
                <c:pt idx="13">
                  <c:v>4.5423680100755669E-2</c:v>
                </c:pt>
                <c:pt idx="14">
                  <c:v>4.5355298133488271E-2</c:v>
                </c:pt>
                <c:pt idx="15">
                  <c:v>4.5307216158983553E-2</c:v>
                </c:pt>
                <c:pt idx="16">
                  <c:v>4.5220892517615484E-2</c:v>
                </c:pt>
                <c:pt idx="17">
                  <c:v>4.5174929559288493E-2</c:v>
                </c:pt>
                <c:pt idx="18">
                  <c:v>4.5082391263882853E-2</c:v>
                </c:pt>
                <c:pt idx="19">
                  <c:v>4.5012706050784439E-2</c:v>
                </c:pt>
                <c:pt idx="20">
                  <c:v>4.4909174311926606E-2</c:v>
                </c:pt>
                <c:pt idx="21">
                  <c:v>4.4817629011812694E-2</c:v>
                </c:pt>
                <c:pt idx="22">
                  <c:v>4.4716655780535602E-2</c:v>
                </c:pt>
                <c:pt idx="23">
                  <c:v>4.4617617529339938E-2</c:v>
                </c:pt>
                <c:pt idx="24">
                  <c:v>4.4528035190615843E-2</c:v>
                </c:pt>
                <c:pt idx="25">
                  <c:v>4.4439605633802823E-2</c:v>
                </c:pt>
                <c:pt idx="26">
                  <c:v>4.4350616987059055E-2</c:v>
                </c:pt>
                <c:pt idx="27">
                  <c:v>4.427501624009355E-2</c:v>
                </c:pt>
                <c:pt idx="28">
                  <c:v>4.4194421647998236E-2</c:v>
                </c:pt>
                <c:pt idx="29">
                  <c:v>4.4123973961314719E-2</c:v>
                </c:pt>
                <c:pt idx="30">
                  <c:v>4.4054925220503652E-2</c:v>
                </c:pt>
                <c:pt idx="31">
                  <c:v>4.4029155925462179E-2</c:v>
                </c:pt>
                <c:pt idx="32">
                  <c:v>4.396974948423224E-2</c:v>
                </c:pt>
                <c:pt idx="33">
                  <c:v>4.3914104219036618E-2</c:v>
                </c:pt>
                <c:pt idx="34">
                  <c:v>4.3857249915704978E-2</c:v>
                </c:pt>
                <c:pt idx="35">
                  <c:v>4.383477388614896E-2</c:v>
                </c:pt>
                <c:pt idx="36">
                  <c:v>4.3783216544523641E-2</c:v>
                </c:pt>
                <c:pt idx="37">
                  <c:v>4.3766797217908035E-2</c:v>
                </c:pt>
                <c:pt idx="38">
                  <c:v>4.3718248818021693E-2</c:v>
                </c:pt>
                <c:pt idx="39">
                  <c:v>4.3702102637205982E-2</c:v>
                </c:pt>
                <c:pt idx="40">
                  <c:v>4.3651621080034939E-2</c:v>
                </c:pt>
                <c:pt idx="41">
                  <c:v>4.3636253025338752E-2</c:v>
                </c:pt>
                <c:pt idx="42">
                  <c:v>4.3585725931554117E-2</c:v>
                </c:pt>
                <c:pt idx="43">
                  <c:v>4.3566508378612846E-2</c:v>
                </c:pt>
                <c:pt idx="44">
                  <c:v>4.3512219002458725E-2</c:v>
                </c:pt>
                <c:pt idx="45">
                  <c:v>4.34888325158857E-2</c:v>
                </c:pt>
                <c:pt idx="46">
                  <c:v>4.3431239172802082E-2</c:v>
                </c:pt>
                <c:pt idx="47">
                  <c:v>4.3403746917155261E-2</c:v>
                </c:pt>
                <c:pt idx="48">
                  <c:v>4.3345493454809404E-2</c:v>
                </c:pt>
                <c:pt idx="49">
                  <c:v>4.332003501720777E-2</c:v>
                </c:pt>
                <c:pt idx="50">
                  <c:v>4.326477142559617E-2</c:v>
                </c:pt>
                <c:pt idx="51">
                  <c:v>4.320869052519162E-2</c:v>
                </c:pt>
                <c:pt idx="52">
                  <c:v>4.3185434847707045E-2</c:v>
                </c:pt>
                <c:pt idx="53">
                  <c:v>4.3130195739781226E-2</c:v>
                </c:pt>
                <c:pt idx="54">
                  <c:v>4.3103923719183833E-2</c:v>
                </c:pt>
                <c:pt idx="55">
                  <c:v>4.3042926190046626E-2</c:v>
                </c:pt>
                <c:pt idx="56">
                  <c:v>4.2981048664875246E-2</c:v>
                </c:pt>
                <c:pt idx="57">
                  <c:v>4.2920946277658939E-2</c:v>
                </c:pt>
                <c:pt idx="58">
                  <c:v>4.2860944046962321E-2</c:v>
                </c:pt>
                <c:pt idx="59">
                  <c:v>4.2804770053562473E-2</c:v>
                </c:pt>
                <c:pt idx="60">
                  <c:v>4.2749587470609952E-2</c:v>
                </c:pt>
                <c:pt idx="61">
                  <c:v>4.2692393438706261E-2</c:v>
                </c:pt>
                <c:pt idx="62">
                  <c:v>4.2635195823203312E-2</c:v>
                </c:pt>
                <c:pt idx="63">
                  <c:v>4.2576879626089685E-2</c:v>
                </c:pt>
                <c:pt idx="64">
                  <c:v>4.2521905766991323E-2</c:v>
                </c:pt>
                <c:pt idx="65">
                  <c:v>4.2439301659733891E-2</c:v>
                </c:pt>
                <c:pt idx="66">
                  <c:v>4.2392724575391637E-2</c:v>
                </c:pt>
                <c:pt idx="67">
                  <c:v>4.2350674189594192E-2</c:v>
                </c:pt>
                <c:pt idx="68">
                  <c:v>4.23107882250848E-2</c:v>
                </c:pt>
                <c:pt idx="69">
                  <c:v>4.227288010785582E-2</c:v>
                </c:pt>
                <c:pt idx="70">
                  <c:v>4.2236452748316201E-2</c:v>
                </c:pt>
                <c:pt idx="71">
                  <c:v>4.2201357037318518E-2</c:v>
                </c:pt>
                <c:pt idx="72">
                  <c:v>4.2166768867017791E-2</c:v>
                </c:pt>
                <c:pt idx="73">
                  <c:v>4.2133617719063231E-2</c:v>
                </c:pt>
                <c:pt idx="74">
                  <c:v>4.210023155908308E-2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D4-7C49-965F-9979FF049287}"/>
            </c:ext>
          </c:extLst>
        </c:ser>
        <c:ser>
          <c:idx val="2"/>
          <c:order val="2"/>
          <c:tx>
            <c:strRef>
              <c:f>'Graph 3 - SS as % of GDP'!$D$9</c:f>
              <c:strCache>
                <c:ptCount val="1"/>
                <c:pt idx="0">
                  <c:v>New Outlays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'Graph 3 - SS as % of GDP'!$A$10:$A$84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3 - SS as % of GDP'!$D$10:$D$84</c:f>
              <c:numCache>
                <c:formatCode>0.0%</c:formatCode>
                <c:ptCount val="75"/>
                <c:pt idx="0">
                  <c:v>4.8081312655299462E-2</c:v>
                </c:pt>
                <c:pt idx="1">
                  <c:v>4.8783889254025624E-2</c:v>
                </c:pt>
                <c:pt idx="2">
                  <c:v>4.9412042256297049E-2</c:v>
                </c:pt>
                <c:pt idx="3">
                  <c:v>5.0224817518248178E-2</c:v>
                </c:pt>
                <c:pt idx="4">
                  <c:v>5.1112195121951226E-2</c:v>
                </c:pt>
                <c:pt idx="5">
                  <c:v>5.1915789473684207E-2</c:v>
                </c:pt>
                <c:pt idx="6">
                  <c:v>5.275552361533576E-2</c:v>
                </c:pt>
                <c:pt idx="7">
                  <c:v>5.356733698964046E-2</c:v>
                </c:pt>
                <c:pt idx="8">
                  <c:v>5.4477622786759043E-2</c:v>
                </c:pt>
                <c:pt idx="9">
                  <c:v>5.5107548955806669E-2</c:v>
                </c:pt>
                <c:pt idx="10">
                  <c:v>5.5607410354037629E-2</c:v>
                </c:pt>
                <c:pt idx="11">
                  <c:v>5.5994811398002067E-2</c:v>
                </c:pt>
                <c:pt idx="12">
                  <c:v>5.6305369127516769E-2</c:v>
                </c:pt>
                <c:pt idx="13">
                  <c:v>5.6565982367758186E-2</c:v>
                </c:pt>
                <c:pt idx="14">
                  <c:v>5.6753845595177571E-2</c:v>
                </c:pt>
                <c:pt idx="15">
                  <c:v>5.6855446443115458E-2</c:v>
                </c:pt>
                <c:pt idx="16">
                  <c:v>5.6917123364276928E-2</c:v>
                </c:pt>
                <c:pt idx="17">
                  <c:v>5.698625599552621E-2</c:v>
                </c:pt>
                <c:pt idx="18">
                  <c:v>5.6971136067506367E-2</c:v>
                </c:pt>
                <c:pt idx="19">
                  <c:v>5.6941749020699532E-2</c:v>
                </c:pt>
                <c:pt idx="20">
                  <c:v>5.6844495412844032E-2</c:v>
                </c:pt>
                <c:pt idx="21">
                  <c:v>5.6728620505943086E-2</c:v>
                </c:pt>
                <c:pt idx="22">
                  <c:v>5.6567240983635497E-2</c:v>
                </c:pt>
                <c:pt idx="23">
                  <c:v>5.6374962689098425E-2</c:v>
                </c:pt>
                <c:pt idx="24">
                  <c:v>5.6228344737699582E-2</c:v>
                </c:pt>
                <c:pt idx="25">
                  <c:v>5.6049953051643196E-2</c:v>
                </c:pt>
                <c:pt idx="26">
                  <c:v>5.5904418859813926E-2</c:v>
                </c:pt>
                <c:pt idx="27">
                  <c:v>5.5809123323661454E-2</c:v>
                </c:pt>
                <c:pt idx="28">
                  <c:v>5.5674353998003773E-2</c:v>
                </c:pt>
                <c:pt idx="29">
                  <c:v>5.5618732943729279E-2</c:v>
                </c:pt>
                <c:pt idx="30">
                  <c:v>5.5531696280199411E-2</c:v>
                </c:pt>
                <c:pt idx="31">
                  <c:v>5.5523639242837153E-2</c:v>
                </c:pt>
                <c:pt idx="32">
                  <c:v>5.5514694960212198E-2</c:v>
                </c:pt>
                <c:pt idx="33">
                  <c:v>5.5543270602622465E-2</c:v>
                </c:pt>
                <c:pt idx="34">
                  <c:v>5.557006384668095E-2</c:v>
                </c:pt>
                <c:pt idx="35">
                  <c:v>5.5631388447713787E-2</c:v>
                </c:pt>
                <c:pt idx="36">
                  <c:v>5.5730061238831445E-2</c:v>
                </c:pt>
                <c:pt idx="37">
                  <c:v>5.5831352555878185E-2</c:v>
                </c:pt>
                <c:pt idx="38">
                  <c:v>5.5933160285528874E-2</c:v>
                </c:pt>
                <c:pt idx="39">
                  <c:v>5.6066919101924448E-2</c:v>
                </c:pt>
                <c:pt idx="40">
                  <c:v>5.6198194803637788E-2</c:v>
                </c:pt>
                <c:pt idx="41">
                  <c:v>5.6364853384263301E-2</c:v>
                </c:pt>
                <c:pt idx="42">
                  <c:v>5.6495185519359226E-2</c:v>
                </c:pt>
                <c:pt idx="43">
                  <c:v>5.6623436524968422E-2</c:v>
                </c:pt>
                <c:pt idx="44">
                  <c:v>5.6780518967334041E-2</c:v>
                </c:pt>
                <c:pt idx="45">
                  <c:v>5.6902490341920638E-2</c:v>
                </c:pt>
                <c:pt idx="46">
                  <c:v>5.7054182005197046E-2</c:v>
                </c:pt>
                <c:pt idx="47">
                  <c:v>5.7202251534101634E-2</c:v>
                </c:pt>
                <c:pt idx="48">
                  <c:v>5.7351910369684386E-2</c:v>
                </c:pt>
                <c:pt idx="49">
                  <c:v>5.7501612476234032E-2</c:v>
                </c:pt>
                <c:pt idx="50">
                  <c:v>5.7654098834854846E-2</c:v>
                </c:pt>
                <c:pt idx="51">
                  <c:v>5.7772693595576859E-2</c:v>
                </c:pt>
                <c:pt idx="52">
                  <c:v>5.7859472322039709E-2</c:v>
                </c:pt>
                <c:pt idx="53">
                  <c:v>5.797829591249281E-2</c:v>
                </c:pt>
                <c:pt idx="54">
                  <c:v>5.8028215997233332E-2</c:v>
                </c:pt>
                <c:pt idx="55">
                  <c:v>5.8042248198193917E-2</c:v>
                </c:pt>
                <c:pt idx="56">
                  <c:v>5.8054819268863515E-2</c:v>
                </c:pt>
                <c:pt idx="57">
                  <c:v>5.8005597538310479E-2</c:v>
                </c:pt>
                <c:pt idx="58">
                  <c:v>5.792450740523946E-2</c:v>
                </c:pt>
                <c:pt idx="59">
                  <c:v>5.7816718449115651E-2</c:v>
                </c:pt>
                <c:pt idx="60">
                  <c:v>5.7678520101820722E-2</c:v>
                </c:pt>
                <c:pt idx="61">
                  <c:v>5.7505986396589437E-2</c:v>
                </c:pt>
                <c:pt idx="62">
                  <c:v>5.7365449629581823E-2</c:v>
                </c:pt>
                <c:pt idx="63">
                  <c:v>5.716017421134751E-2</c:v>
                </c:pt>
                <c:pt idx="64">
                  <c:v>5.6991385242430651E-2</c:v>
                </c:pt>
                <c:pt idx="65">
                  <c:v>5.6796561684710936E-2</c:v>
                </c:pt>
                <c:pt idx="66">
                  <c:v>5.6607870669971555E-2</c:v>
                </c:pt>
                <c:pt idx="67">
                  <c:v>5.6488604172409543E-2</c:v>
                </c:pt>
                <c:pt idx="68">
                  <c:v>5.6372346755925208E-2</c:v>
                </c:pt>
                <c:pt idx="69">
                  <c:v>5.6290340352264052E-2</c:v>
                </c:pt>
                <c:pt idx="70">
                  <c:v>5.6241833875738494E-2</c:v>
                </c:pt>
                <c:pt idx="71">
                  <c:v>5.6226547230048822E-2</c:v>
                </c:pt>
                <c:pt idx="72">
                  <c:v>5.624330571681211E-2</c:v>
                </c:pt>
                <c:pt idx="73">
                  <c:v>5.6324672271236553E-2</c:v>
                </c:pt>
                <c:pt idx="74">
                  <c:v>5.6374155075761781E-2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D4-7C49-965F-9979FF049287}"/>
            </c:ext>
          </c:extLst>
        </c:ser>
        <c:ser>
          <c:idx val="3"/>
          <c:order val="3"/>
          <c:tx>
            <c:strRef>
              <c:f>'Graph 3 - SS as % of GDP'!$E$9</c:f>
              <c:strCache>
                <c:ptCount val="1"/>
                <c:pt idx="0">
                  <c:v>Current Outlays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'Graph 3 - SS as % of GDP'!$A$10:$A$84</c:f>
              <c:numCache>
                <c:formatCode>General</c:formatCode>
                <c:ptCount val="75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  <c:pt idx="20">
                  <c:v>2041</c:v>
                </c:pt>
                <c:pt idx="21">
                  <c:v>2042</c:v>
                </c:pt>
                <c:pt idx="22">
                  <c:v>2043</c:v>
                </c:pt>
                <c:pt idx="23">
                  <c:v>2044</c:v>
                </c:pt>
                <c:pt idx="24">
                  <c:v>2045</c:v>
                </c:pt>
                <c:pt idx="25">
                  <c:v>2046</c:v>
                </c:pt>
                <c:pt idx="26">
                  <c:v>2047</c:v>
                </c:pt>
                <c:pt idx="27">
                  <c:v>2048</c:v>
                </c:pt>
                <c:pt idx="28">
                  <c:v>2049</c:v>
                </c:pt>
                <c:pt idx="29">
                  <c:v>2050</c:v>
                </c:pt>
                <c:pt idx="30">
                  <c:v>2051</c:v>
                </c:pt>
                <c:pt idx="31">
                  <c:v>2052</c:v>
                </c:pt>
                <c:pt idx="32">
                  <c:v>2053</c:v>
                </c:pt>
                <c:pt idx="33">
                  <c:v>2054</c:v>
                </c:pt>
                <c:pt idx="34">
                  <c:v>2055</c:v>
                </c:pt>
                <c:pt idx="35">
                  <c:v>2056</c:v>
                </c:pt>
                <c:pt idx="36">
                  <c:v>2057</c:v>
                </c:pt>
                <c:pt idx="37">
                  <c:v>2058</c:v>
                </c:pt>
                <c:pt idx="38">
                  <c:v>2059</c:v>
                </c:pt>
                <c:pt idx="39">
                  <c:v>2060</c:v>
                </c:pt>
                <c:pt idx="40">
                  <c:v>2061</c:v>
                </c:pt>
                <c:pt idx="41">
                  <c:v>2062</c:v>
                </c:pt>
                <c:pt idx="42">
                  <c:v>2063</c:v>
                </c:pt>
                <c:pt idx="43">
                  <c:v>2064</c:v>
                </c:pt>
                <c:pt idx="44">
                  <c:v>2065</c:v>
                </c:pt>
                <c:pt idx="45">
                  <c:v>2066</c:v>
                </c:pt>
                <c:pt idx="46">
                  <c:v>2067</c:v>
                </c:pt>
                <c:pt idx="47">
                  <c:v>2068</c:v>
                </c:pt>
                <c:pt idx="48">
                  <c:v>2069</c:v>
                </c:pt>
                <c:pt idx="49">
                  <c:v>2070</c:v>
                </c:pt>
                <c:pt idx="50">
                  <c:v>2071</c:v>
                </c:pt>
                <c:pt idx="51">
                  <c:v>2072</c:v>
                </c:pt>
                <c:pt idx="52">
                  <c:v>2073</c:v>
                </c:pt>
                <c:pt idx="53">
                  <c:v>2074</c:v>
                </c:pt>
                <c:pt idx="54">
                  <c:v>2075</c:v>
                </c:pt>
                <c:pt idx="55">
                  <c:v>2076</c:v>
                </c:pt>
                <c:pt idx="56">
                  <c:v>2077</c:v>
                </c:pt>
                <c:pt idx="57">
                  <c:v>2078</c:v>
                </c:pt>
                <c:pt idx="58">
                  <c:v>2079</c:v>
                </c:pt>
                <c:pt idx="59">
                  <c:v>2080</c:v>
                </c:pt>
                <c:pt idx="60">
                  <c:v>2081</c:v>
                </c:pt>
                <c:pt idx="61">
                  <c:v>2082</c:v>
                </c:pt>
                <c:pt idx="62">
                  <c:v>2083</c:v>
                </c:pt>
                <c:pt idx="63">
                  <c:v>2084</c:v>
                </c:pt>
                <c:pt idx="64">
                  <c:v>2085</c:v>
                </c:pt>
                <c:pt idx="65">
                  <c:v>2086</c:v>
                </c:pt>
                <c:pt idx="66">
                  <c:v>2087</c:v>
                </c:pt>
                <c:pt idx="67">
                  <c:v>2088</c:v>
                </c:pt>
                <c:pt idx="68">
                  <c:v>2089</c:v>
                </c:pt>
                <c:pt idx="69">
                  <c:v>2090</c:v>
                </c:pt>
                <c:pt idx="70">
                  <c:v>2091</c:v>
                </c:pt>
                <c:pt idx="71">
                  <c:v>2092</c:v>
                </c:pt>
                <c:pt idx="72">
                  <c:v>2093</c:v>
                </c:pt>
                <c:pt idx="73">
                  <c:v>2094</c:v>
                </c:pt>
                <c:pt idx="74">
                  <c:v>2095</c:v>
                </c:pt>
              </c:numCache>
            </c:numRef>
          </c:cat>
          <c:val>
            <c:numRef>
              <c:f>'Graph 3 - SS as % of GDP'!$E$10:$E$84</c:f>
              <c:numCache>
                <c:formatCode>0%</c:formatCode>
                <c:ptCount val="75"/>
                <c:pt idx="0">
                  <c:v>4.8081312655299462E-2</c:v>
                </c:pt>
                <c:pt idx="1">
                  <c:v>4.8783889254025624E-2</c:v>
                </c:pt>
                <c:pt idx="2">
                  <c:v>4.9412042256297049E-2</c:v>
                </c:pt>
                <c:pt idx="3">
                  <c:v>5.0224817518248178E-2</c:v>
                </c:pt>
                <c:pt idx="4">
                  <c:v>5.1112195121951226E-2</c:v>
                </c:pt>
                <c:pt idx="5">
                  <c:v>5.1915789473684207E-2</c:v>
                </c:pt>
                <c:pt idx="6">
                  <c:v>5.275552361533576E-2</c:v>
                </c:pt>
                <c:pt idx="7">
                  <c:v>5.356733698964046E-2</c:v>
                </c:pt>
                <c:pt idx="8">
                  <c:v>5.4477622786759043E-2</c:v>
                </c:pt>
                <c:pt idx="9">
                  <c:v>5.5107548955806669E-2</c:v>
                </c:pt>
                <c:pt idx="10">
                  <c:v>5.5607410354037629E-2</c:v>
                </c:pt>
                <c:pt idx="11">
                  <c:v>5.5994811398002067E-2</c:v>
                </c:pt>
                <c:pt idx="12">
                  <c:v>5.6305369127516769E-2</c:v>
                </c:pt>
                <c:pt idx="13">
                  <c:v>5.6565982367758186E-2</c:v>
                </c:pt>
                <c:pt idx="14">
                  <c:v>5.6753845595177571E-2</c:v>
                </c:pt>
                <c:pt idx="15">
                  <c:v>5.6855446443115458E-2</c:v>
                </c:pt>
                <c:pt idx="16">
                  <c:v>5.6917123364276928E-2</c:v>
                </c:pt>
                <c:pt idx="17">
                  <c:v>5.698625599552621E-2</c:v>
                </c:pt>
                <c:pt idx="18">
                  <c:v>5.6971136067506367E-2</c:v>
                </c:pt>
                <c:pt idx="19">
                  <c:v>5.6941749020699532E-2</c:v>
                </c:pt>
                <c:pt idx="20">
                  <c:v>5.6844495412844032E-2</c:v>
                </c:pt>
                <c:pt idx="21">
                  <c:v>5.6728620505943086E-2</c:v>
                </c:pt>
                <c:pt idx="22">
                  <c:v>5.6567240983635497E-2</c:v>
                </c:pt>
                <c:pt idx="23">
                  <c:v>5.6374962689098425E-2</c:v>
                </c:pt>
                <c:pt idx="24">
                  <c:v>5.6228344737699582E-2</c:v>
                </c:pt>
                <c:pt idx="25">
                  <c:v>5.6049953051643196E-2</c:v>
                </c:pt>
                <c:pt idx="26">
                  <c:v>5.5904418859813926E-2</c:v>
                </c:pt>
                <c:pt idx="27">
                  <c:v>5.5809123323661454E-2</c:v>
                </c:pt>
                <c:pt idx="28">
                  <c:v>5.5674353998003773E-2</c:v>
                </c:pt>
                <c:pt idx="29">
                  <c:v>5.5618732943729279E-2</c:v>
                </c:pt>
                <c:pt idx="30">
                  <c:v>5.5531696280199411E-2</c:v>
                </c:pt>
                <c:pt idx="31">
                  <c:v>5.5523639242837153E-2</c:v>
                </c:pt>
                <c:pt idx="32">
                  <c:v>5.5514694960212198E-2</c:v>
                </c:pt>
                <c:pt idx="33">
                  <c:v>5.5543270602622465E-2</c:v>
                </c:pt>
                <c:pt idx="34">
                  <c:v>5.557006384668095E-2</c:v>
                </c:pt>
                <c:pt idx="35">
                  <c:v>5.5631388447713787E-2</c:v>
                </c:pt>
                <c:pt idx="36">
                  <c:v>5.5730061238831445E-2</c:v>
                </c:pt>
                <c:pt idx="37">
                  <c:v>5.5831352555878185E-2</c:v>
                </c:pt>
                <c:pt idx="38">
                  <c:v>5.5933160285528874E-2</c:v>
                </c:pt>
                <c:pt idx="39">
                  <c:v>5.6066919101924448E-2</c:v>
                </c:pt>
                <c:pt idx="40">
                  <c:v>5.6198194803637788E-2</c:v>
                </c:pt>
                <c:pt idx="41">
                  <c:v>5.6364853384263301E-2</c:v>
                </c:pt>
                <c:pt idx="42">
                  <c:v>5.6495185519359226E-2</c:v>
                </c:pt>
                <c:pt idx="43">
                  <c:v>5.6623436524968422E-2</c:v>
                </c:pt>
                <c:pt idx="44">
                  <c:v>5.6780518967334041E-2</c:v>
                </c:pt>
                <c:pt idx="45">
                  <c:v>5.6902490341920638E-2</c:v>
                </c:pt>
                <c:pt idx="46">
                  <c:v>5.7054182005197046E-2</c:v>
                </c:pt>
                <c:pt idx="47">
                  <c:v>5.7202251534101634E-2</c:v>
                </c:pt>
                <c:pt idx="48">
                  <c:v>5.7351910369684386E-2</c:v>
                </c:pt>
                <c:pt idx="49">
                  <c:v>5.7501612476234032E-2</c:v>
                </c:pt>
                <c:pt idx="50">
                  <c:v>5.7654098834854846E-2</c:v>
                </c:pt>
                <c:pt idx="51">
                  <c:v>5.7772693595576859E-2</c:v>
                </c:pt>
                <c:pt idx="52">
                  <c:v>5.7859472322039709E-2</c:v>
                </c:pt>
                <c:pt idx="53">
                  <c:v>5.797829591249281E-2</c:v>
                </c:pt>
                <c:pt idx="54">
                  <c:v>5.8028215997233332E-2</c:v>
                </c:pt>
                <c:pt idx="55">
                  <c:v>5.8042248198193917E-2</c:v>
                </c:pt>
                <c:pt idx="56">
                  <c:v>5.8054819268863515E-2</c:v>
                </c:pt>
                <c:pt idx="57">
                  <c:v>5.8005597538310479E-2</c:v>
                </c:pt>
                <c:pt idx="58">
                  <c:v>5.792450740523946E-2</c:v>
                </c:pt>
                <c:pt idx="59">
                  <c:v>5.7816718449115651E-2</c:v>
                </c:pt>
                <c:pt idx="60">
                  <c:v>5.7678520101820722E-2</c:v>
                </c:pt>
                <c:pt idx="61">
                  <c:v>5.7505986396589437E-2</c:v>
                </c:pt>
                <c:pt idx="62">
                  <c:v>5.7365449629581823E-2</c:v>
                </c:pt>
                <c:pt idx="63">
                  <c:v>5.716017421134751E-2</c:v>
                </c:pt>
                <c:pt idx="64">
                  <c:v>5.6991385242430651E-2</c:v>
                </c:pt>
                <c:pt idx="65">
                  <c:v>5.6796561684710936E-2</c:v>
                </c:pt>
                <c:pt idx="66">
                  <c:v>5.6607870669971555E-2</c:v>
                </c:pt>
                <c:pt idx="67">
                  <c:v>5.6488604172409543E-2</c:v>
                </c:pt>
                <c:pt idx="68">
                  <c:v>5.6372346755925208E-2</c:v>
                </c:pt>
                <c:pt idx="69">
                  <c:v>5.6290340352264052E-2</c:v>
                </c:pt>
                <c:pt idx="70">
                  <c:v>5.6241833875738494E-2</c:v>
                </c:pt>
                <c:pt idx="71">
                  <c:v>5.6226547230048822E-2</c:v>
                </c:pt>
                <c:pt idx="72">
                  <c:v>5.624330571681211E-2</c:v>
                </c:pt>
                <c:pt idx="73">
                  <c:v>5.6324672271236553E-2</c:v>
                </c:pt>
                <c:pt idx="74">
                  <c:v>5.6374155075761781E-2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D4-7C49-965F-9979FF0492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282432"/>
        <c:axId val="1841631023"/>
      </c:lineChart>
      <c:catAx>
        <c:axId val="19028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1631023"/>
        <c:crosses val="autoZero"/>
        <c:auto val="1"/>
        <c:lblAlgn val="ctr"/>
        <c:lblOffset val="100"/>
        <c:noMultiLvlLbl val="0"/>
      </c:catAx>
      <c:valAx>
        <c:axId val="1841631023"/>
        <c:scaling>
          <c:orientation val="minMax"/>
          <c:max val="7.0000000000000007E-2"/>
          <c:min val="3.0000000000000006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8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 w="28575">
          <a:noFill/>
          <a:prstDash val="solid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12700</xdr:colOff>
      <xdr:row>11</xdr:row>
      <xdr:rowOff>25400</xdr:rowOff>
    </xdr:from>
    <xdr:to>
      <xdr:col>22</xdr:col>
      <xdr:colOff>419100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41627</xdr:colOff>
      <xdr:row>31</xdr:row>
      <xdr:rowOff>100189</xdr:rowOff>
    </xdr:from>
    <xdr:to>
      <xdr:col>22</xdr:col>
      <xdr:colOff>467077</xdr:colOff>
      <xdr:row>49</xdr:row>
      <xdr:rowOff>32456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4E0D39A-8279-7D47-AB4B-6DF8DBA55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279399</xdr:colOff>
      <xdr:row>1</xdr:row>
      <xdr:rowOff>0</xdr:rowOff>
    </xdr:from>
    <xdr:to>
      <xdr:col>22</xdr:col>
      <xdr:colOff>190500</xdr:colOff>
      <xdr:row>3</xdr:row>
      <xdr:rowOff>74420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A855326-6AEA-5448-B4D5-5670647612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9399" y="203200"/>
          <a:ext cx="17526001" cy="8237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134</xdr:row>
      <xdr:rowOff>203199</xdr:rowOff>
    </xdr:from>
    <xdr:to>
      <xdr:col>19</xdr:col>
      <xdr:colOff>596900</xdr:colOff>
      <xdr:row>137</xdr:row>
      <xdr:rowOff>53756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3FD4986-373B-FB46-8F0C-0BD1AE0844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32435799"/>
          <a:ext cx="15735300" cy="739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a.gov/OACT/TR/2020/lr4b1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sa.gov/OACT/TR/2020/lr6g6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2:T136"/>
  <sheetViews>
    <sheetView showGridLines="0" tabSelected="1" topLeftCell="A126" zoomScale="80" zoomScaleNormal="80" workbookViewId="0">
      <selection activeCell="B5" sqref="B5"/>
    </sheetView>
  </sheetViews>
  <sheetFormatPr baseColWidth="10" defaultRowHeight="16" x14ac:dyDescent="0.2"/>
  <cols>
    <col min="1" max="1" width="3.6640625" customWidth="1"/>
    <col min="2" max="3" width="10.83203125" customWidth="1"/>
    <col min="12" max="13" width="10.83203125" customWidth="1"/>
  </cols>
  <sheetData>
    <row r="2" spans="2:18" ht="21" x14ac:dyDescent="0.25">
      <c r="B2" s="37"/>
    </row>
    <row r="3" spans="2:18" ht="38" customHeight="1" x14ac:dyDescent="0.25">
      <c r="B3" s="26"/>
    </row>
    <row r="4" spans="2:18" ht="19" customHeight="1" x14ac:dyDescent="0.2">
      <c r="B4" s="8" t="s">
        <v>201</v>
      </c>
    </row>
    <row r="5" spans="2:18" ht="46" customHeight="1" x14ac:dyDescent="0.25">
      <c r="E5" s="41"/>
    </row>
    <row r="6" spans="2:18" ht="21" x14ac:dyDescent="0.25">
      <c r="B6" s="26" t="s">
        <v>179</v>
      </c>
      <c r="E6" s="41"/>
      <c r="N6" s="37" t="s">
        <v>186</v>
      </c>
    </row>
    <row r="8" spans="2:18" ht="19" x14ac:dyDescent="0.25">
      <c r="B8" s="26" t="s">
        <v>192</v>
      </c>
      <c r="G8" s="39">
        <v>2021</v>
      </c>
      <c r="N8" s="48" t="s">
        <v>187</v>
      </c>
      <c r="R8" s="26">
        <f>IF(ISNUMBER(INDEX('Dynamic Calculations'!$N$9:$N$77,MATCH(TRUE,INDEX(('Dynamic Calculations'!$N$9:$N$77&lt;&gt;""),0),0))),INDEX('Dynamic Calculations'!$N$9:$N$77,MATCH(TRUE,INDEX(('Dynamic Calculations'!$N$9:$N$77&lt;&gt;""),0),0)),"Solvency Achieved")</f>
        <v>2035</v>
      </c>
    </row>
    <row r="9" spans="2:18" ht="19" x14ac:dyDescent="0.25">
      <c r="K9" s="35"/>
      <c r="N9" s="48" t="s">
        <v>188</v>
      </c>
      <c r="R9" s="27">
        <f>IF(ISERROR(VLOOKUP('Social Security Calculator'!R8,'Dynamic Calculations'!A9:N77,13,FALSE)),"",VLOOKUP('Social Security Calculator'!R8,'Dynamic Calculations'!A9:N77,13,FALSE))</f>
        <v>0.79915814792543594</v>
      </c>
    </row>
    <row r="10" spans="2:18" ht="17" customHeight="1" x14ac:dyDescent="0.25">
      <c r="B10" s="26" t="s">
        <v>194</v>
      </c>
      <c r="K10" s="35"/>
    </row>
    <row r="11" spans="2:18" ht="17" customHeight="1" x14ac:dyDescent="0.2">
      <c r="B11" s="8" t="s">
        <v>196</v>
      </c>
      <c r="K11" s="36"/>
    </row>
    <row r="12" spans="2:18" x14ac:dyDescent="0.2">
      <c r="K12" s="35"/>
    </row>
    <row r="13" spans="2:18" x14ac:dyDescent="0.2">
      <c r="B13" s="28" t="s">
        <v>185</v>
      </c>
      <c r="K13" s="35"/>
    </row>
    <row r="14" spans="2:18" x14ac:dyDescent="0.2">
      <c r="B14" t="s">
        <v>197</v>
      </c>
      <c r="K14" s="35"/>
    </row>
    <row r="15" spans="2:18" x14ac:dyDescent="0.2">
      <c r="K15" s="36"/>
    </row>
    <row r="16" spans="2:18" ht="19" x14ac:dyDescent="0.25">
      <c r="B16" s="26" t="s">
        <v>180</v>
      </c>
      <c r="K16" s="35"/>
    </row>
    <row r="17" spans="2:11" ht="19" x14ac:dyDescent="0.25">
      <c r="B17" s="49">
        <v>0</v>
      </c>
      <c r="C17" s="42" t="s">
        <v>26</v>
      </c>
      <c r="K17" s="35"/>
    </row>
    <row r="18" spans="2:11" ht="19" x14ac:dyDescent="0.25">
      <c r="B18" s="49">
        <v>0</v>
      </c>
      <c r="C18" s="42" t="s">
        <v>27</v>
      </c>
      <c r="K18" s="35"/>
    </row>
    <row r="19" spans="2:11" ht="19" x14ac:dyDescent="0.25">
      <c r="B19" s="49">
        <v>0</v>
      </c>
      <c r="C19" s="42" t="s">
        <v>28</v>
      </c>
    </row>
    <row r="20" spans="2:11" x14ac:dyDescent="0.2">
      <c r="B20" s="43"/>
      <c r="C20" s="43"/>
    </row>
    <row r="21" spans="2:11" ht="19" x14ac:dyDescent="0.25">
      <c r="B21" s="49">
        <v>0</v>
      </c>
      <c r="C21" s="42" t="s">
        <v>29</v>
      </c>
    </row>
    <row r="22" spans="2:11" ht="19" x14ac:dyDescent="0.25">
      <c r="B22" s="49">
        <v>0</v>
      </c>
      <c r="C22" s="42" t="s">
        <v>30</v>
      </c>
    </row>
    <row r="23" spans="2:11" ht="19" x14ac:dyDescent="0.25">
      <c r="B23" s="49">
        <v>0</v>
      </c>
      <c r="C23" s="42" t="s">
        <v>31</v>
      </c>
    </row>
    <row r="24" spans="2:11" x14ac:dyDescent="0.2">
      <c r="B24" s="43"/>
      <c r="C24" s="43"/>
    </row>
    <row r="25" spans="2:11" ht="19" x14ac:dyDescent="0.25">
      <c r="B25" s="49">
        <v>0</v>
      </c>
      <c r="C25" s="42" t="s">
        <v>32</v>
      </c>
    </row>
    <row r="26" spans="2:11" ht="19" x14ac:dyDescent="0.25">
      <c r="B26" s="49">
        <v>0</v>
      </c>
      <c r="C26" s="42" t="s">
        <v>33</v>
      </c>
    </row>
    <row r="27" spans="2:11" ht="19" x14ac:dyDescent="0.25">
      <c r="B27" s="49">
        <v>0</v>
      </c>
      <c r="C27" s="42" t="s">
        <v>34</v>
      </c>
    </row>
    <row r="28" spans="2:11" ht="19" x14ac:dyDescent="0.25">
      <c r="B28" s="49">
        <v>0</v>
      </c>
      <c r="C28" s="42" t="s">
        <v>35</v>
      </c>
    </row>
    <row r="29" spans="2:11" x14ac:dyDescent="0.2">
      <c r="B29" s="43"/>
      <c r="C29" s="43"/>
    </row>
    <row r="30" spans="2:11" ht="19" x14ac:dyDescent="0.25">
      <c r="B30" s="44" t="s">
        <v>181</v>
      </c>
      <c r="C30" s="43"/>
    </row>
    <row r="31" spans="2:11" ht="19" x14ac:dyDescent="0.25">
      <c r="B31" s="49">
        <v>0</v>
      </c>
      <c r="C31" s="42" t="s">
        <v>37</v>
      </c>
    </row>
    <row r="32" spans="2:11" ht="19" x14ac:dyDescent="0.25">
      <c r="B32" s="49">
        <v>0</v>
      </c>
      <c r="C32" s="42" t="s">
        <v>38</v>
      </c>
    </row>
    <row r="33" spans="2:12" ht="19" x14ac:dyDescent="0.25">
      <c r="B33" s="49">
        <v>0</v>
      </c>
      <c r="C33" s="42" t="s">
        <v>39</v>
      </c>
    </row>
    <row r="34" spans="2:12" x14ac:dyDescent="0.2">
      <c r="B34" s="43"/>
      <c r="C34" s="43"/>
    </row>
    <row r="35" spans="2:12" ht="19" x14ac:dyDescent="0.25">
      <c r="B35" s="49">
        <v>0</v>
      </c>
      <c r="C35" s="42" t="s">
        <v>40</v>
      </c>
    </row>
    <row r="36" spans="2:12" ht="19" x14ac:dyDescent="0.25">
      <c r="B36" s="49">
        <v>0</v>
      </c>
      <c r="C36" s="42" t="s">
        <v>41</v>
      </c>
    </row>
    <row r="37" spans="2:12" ht="19" x14ac:dyDescent="0.25">
      <c r="B37" s="49">
        <v>0</v>
      </c>
      <c r="C37" s="42" t="s">
        <v>42</v>
      </c>
    </row>
    <row r="38" spans="2:12" ht="19" x14ac:dyDescent="0.25">
      <c r="B38" s="43"/>
      <c r="C38" s="43"/>
      <c r="F38" s="26"/>
      <c r="G38" s="26"/>
      <c r="H38" s="26"/>
    </row>
    <row r="39" spans="2:12" ht="19" x14ac:dyDescent="0.25">
      <c r="B39" s="49">
        <v>0</v>
      </c>
      <c r="C39" s="42" t="s">
        <v>43</v>
      </c>
      <c r="F39" s="27"/>
      <c r="G39" s="27"/>
      <c r="H39" s="27"/>
    </row>
    <row r="40" spans="2:12" ht="19" x14ac:dyDescent="0.25">
      <c r="B40" s="49">
        <v>0</v>
      </c>
      <c r="C40" s="42" t="s">
        <v>44</v>
      </c>
      <c r="E40" s="8"/>
      <c r="F40" s="8"/>
      <c r="G40" s="8"/>
      <c r="H40" s="8"/>
    </row>
    <row r="41" spans="2:12" ht="19" x14ac:dyDescent="0.25">
      <c r="B41" s="49">
        <v>0</v>
      </c>
      <c r="C41" s="42" t="s">
        <v>45</v>
      </c>
    </row>
    <row r="42" spans="2:12" ht="19" x14ac:dyDescent="0.25">
      <c r="B42" s="49">
        <v>0</v>
      </c>
      <c r="C42" s="42" t="s">
        <v>46</v>
      </c>
    </row>
    <row r="43" spans="2:12" x14ac:dyDescent="0.2">
      <c r="B43" s="43"/>
      <c r="C43" s="43"/>
    </row>
    <row r="44" spans="2:12" ht="19" x14ac:dyDescent="0.25">
      <c r="B44" s="49">
        <v>0</v>
      </c>
      <c r="C44" s="42" t="s">
        <v>47</v>
      </c>
    </row>
    <row r="45" spans="2:12" ht="19" x14ac:dyDescent="0.25">
      <c r="B45" s="49">
        <v>0</v>
      </c>
      <c r="C45" s="42" t="s">
        <v>48</v>
      </c>
      <c r="L45" s="6"/>
    </row>
    <row r="46" spans="2:12" ht="19" x14ac:dyDescent="0.25">
      <c r="B46" s="49">
        <v>0</v>
      </c>
      <c r="C46" s="42" t="s">
        <v>49</v>
      </c>
      <c r="L46" s="6"/>
    </row>
    <row r="47" spans="2:12" ht="19" x14ac:dyDescent="0.25">
      <c r="B47" s="49">
        <v>0</v>
      </c>
      <c r="C47" s="42" t="s">
        <v>50</v>
      </c>
      <c r="L47" s="6"/>
    </row>
    <row r="48" spans="2:12" x14ac:dyDescent="0.2">
      <c r="B48" s="43"/>
      <c r="C48" s="43"/>
      <c r="L48" s="6"/>
    </row>
    <row r="49" spans="2:20" ht="19" x14ac:dyDescent="0.25">
      <c r="B49" s="44" t="s">
        <v>182</v>
      </c>
      <c r="C49" s="43"/>
      <c r="L49" s="40"/>
      <c r="M49" s="36"/>
      <c r="N49" s="36"/>
      <c r="O49" s="36"/>
      <c r="P49" s="36"/>
      <c r="Q49" s="36"/>
      <c r="R49" s="36"/>
      <c r="S49" s="36"/>
    </row>
    <row r="50" spans="2:20" ht="19" x14ac:dyDescent="0.25">
      <c r="B50" s="49">
        <v>0</v>
      </c>
      <c r="C50" s="42" t="s">
        <v>52</v>
      </c>
      <c r="L50" s="28"/>
      <c r="M50" s="28"/>
      <c r="N50" s="28"/>
      <c r="P50" s="36"/>
      <c r="Q50" s="36"/>
      <c r="R50" s="36"/>
      <c r="S50" s="36"/>
    </row>
    <row r="51" spans="2:20" ht="19" x14ac:dyDescent="0.25">
      <c r="B51" s="49">
        <v>0</v>
      </c>
      <c r="C51" s="42" t="s">
        <v>53</v>
      </c>
      <c r="L51" s="28"/>
      <c r="M51" s="28"/>
      <c r="N51" s="26" t="s">
        <v>195</v>
      </c>
    </row>
    <row r="52" spans="2:20" ht="19" x14ac:dyDescent="0.25">
      <c r="B52" s="49">
        <v>0</v>
      </c>
      <c r="C52" s="42" t="s">
        <v>54</v>
      </c>
      <c r="L52" s="36"/>
      <c r="M52" s="36"/>
      <c r="N52" s="45"/>
      <c r="O52" s="45"/>
      <c r="P52" s="46"/>
      <c r="Q52" s="61" t="s">
        <v>189</v>
      </c>
      <c r="R52" s="62"/>
      <c r="S52" s="62"/>
      <c r="T52" s="62"/>
    </row>
    <row r="53" spans="2:20" ht="19" x14ac:dyDescent="0.25">
      <c r="B53" s="49">
        <v>0</v>
      </c>
      <c r="C53" s="42" t="s">
        <v>55</v>
      </c>
      <c r="L53" s="36"/>
      <c r="M53" s="36"/>
      <c r="N53" s="47" t="s">
        <v>191</v>
      </c>
      <c r="O53" s="54" t="s">
        <v>193</v>
      </c>
      <c r="P53" s="46"/>
      <c r="Q53" s="55" t="s">
        <v>191</v>
      </c>
      <c r="R53" s="56" t="s">
        <v>21</v>
      </c>
      <c r="S53" s="56" t="s">
        <v>72</v>
      </c>
      <c r="T53" s="54" t="s">
        <v>190</v>
      </c>
    </row>
    <row r="54" spans="2:20" ht="19" x14ac:dyDescent="0.2">
      <c r="B54" s="43"/>
      <c r="C54" s="43"/>
      <c r="L54" s="36"/>
      <c r="M54" s="36"/>
      <c r="N54" s="50">
        <f>'Graph 1 - Trust Fund Health'!A10</f>
        <v>2021</v>
      </c>
      <c r="O54" s="51">
        <f>'Graph 1 - Trust Fund Health'!B10</f>
        <v>2.5720701632799519</v>
      </c>
      <c r="P54" s="46"/>
      <c r="Q54" s="50">
        <f>'Graph 3 - SS as % of GDP'!A10</f>
        <v>2021</v>
      </c>
      <c r="R54" s="57">
        <f>'Graph 3 - SS as % of GDP'!B10</f>
        <v>4.4145831548282069E-2</v>
      </c>
      <c r="S54" s="57">
        <f>'Graph 3 - SS as % of GDP'!D10</f>
        <v>4.8081312655299462E-2</v>
      </c>
      <c r="T54" s="58">
        <f>R54-S54</f>
        <v>-3.9354811070173926E-3</v>
      </c>
    </row>
    <row r="55" spans="2:20" ht="19" x14ac:dyDescent="0.25">
      <c r="B55" s="44" t="s">
        <v>183</v>
      </c>
      <c r="C55" s="43"/>
      <c r="L55" s="36"/>
      <c r="M55" s="36"/>
      <c r="N55" s="52">
        <f>'Graph 1 - Trust Fund Health'!A11</f>
        <v>2022</v>
      </c>
      <c r="O55" s="53">
        <f>'Graph 1 - Trust Fund Health'!B11</f>
        <v>2.4002058001354971</v>
      </c>
      <c r="P55" s="46"/>
      <c r="Q55" s="52">
        <f>'Graph 3 - SS as % of GDP'!A11</f>
        <v>2022</v>
      </c>
      <c r="R55" s="59">
        <f>'Graph 3 - SS as % of GDP'!B11</f>
        <v>4.426496056523168E-2</v>
      </c>
      <c r="S55" s="59">
        <f>'Graph 3 - SS as % of GDP'!D11</f>
        <v>4.8783889254025624E-2</v>
      </c>
      <c r="T55" s="60">
        <f t="shared" ref="T55:T118" si="0">R55-S55</f>
        <v>-4.5189286887939439E-3</v>
      </c>
    </row>
    <row r="56" spans="2:20" ht="19" x14ac:dyDescent="0.25">
      <c r="B56" s="49">
        <v>0</v>
      </c>
      <c r="C56" s="42" t="s">
        <v>57</v>
      </c>
      <c r="L56" s="36"/>
      <c r="M56" s="36"/>
      <c r="N56" s="52">
        <f>'Graph 1 - Trust Fund Health'!A12</f>
        <v>2023</v>
      </c>
      <c r="O56" s="53">
        <f>'Graph 1 - Trust Fund Health'!B12</f>
        <v>2.2278122018426316</v>
      </c>
      <c r="P56" s="46"/>
      <c r="Q56" s="52">
        <f>'Graph 3 - SS as % of GDP'!A12</f>
        <v>2023</v>
      </c>
      <c r="R56" s="59">
        <f>'Graph 3 - SS as % of GDP'!B12</f>
        <v>4.4309897906894234E-2</v>
      </c>
      <c r="S56" s="59">
        <f>'Graph 3 - SS as % of GDP'!D12</f>
        <v>4.9412042256297049E-2</v>
      </c>
      <c r="T56" s="60">
        <f t="shared" si="0"/>
        <v>-5.1021443494028151E-3</v>
      </c>
    </row>
    <row r="57" spans="2:20" ht="19" x14ac:dyDescent="0.25">
      <c r="B57" s="49">
        <v>0</v>
      </c>
      <c r="C57" s="42" t="s">
        <v>58</v>
      </c>
      <c r="L57" s="36"/>
      <c r="M57" s="36"/>
      <c r="N57" s="52">
        <f>'Graph 1 - Trust Fund Health'!A13</f>
        <v>2024</v>
      </c>
      <c r="O57" s="53">
        <f>'Graph 1 - Trust Fund Health'!B13</f>
        <v>2.0423866891520621</v>
      </c>
      <c r="P57" s="46"/>
      <c r="Q57" s="52">
        <f>'Graph 3 - SS as % of GDP'!A13</f>
        <v>2024</v>
      </c>
      <c r="R57" s="59">
        <f>'Graph 3 - SS as % of GDP'!B13</f>
        <v>4.4529927007299269E-2</v>
      </c>
      <c r="S57" s="59">
        <f>'Graph 3 - SS as % of GDP'!D13</f>
        <v>5.0224817518248178E-2</v>
      </c>
      <c r="T57" s="60">
        <f t="shared" si="0"/>
        <v>-5.6948905109489092E-3</v>
      </c>
    </row>
    <row r="58" spans="2:20" ht="19" x14ac:dyDescent="0.25">
      <c r="B58" s="49">
        <v>0</v>
      </c>
      <c r="C58" s="42" t="s">
        <v>59</v>
      </c>
      <c r="L58" s="36"/>
      <c r="M58" s="36"/>
      <c r="N58" s="52">
        <f>'Graph 1 - Trust Fund Health'!A14</f>
        <v>2025</v>
      </c>
      <c r="O58" s="53">
        <f>'Graph 1 - Trust Fund Health'!B14</f>
        <v>1.8493016276674668</v>
      </c>
      <c r="P58" s="46"/>
      <c r="Q58" s="52">
        <f>'Graph 3 - SS as % of GDP'!A14</f>
        <v>2025</v>
      </c>
      <c r="R58" s="59">
        <f>'Graph 3 - SS as % of GDP'!B14</f>
        <v>4.4654471544715447E-2</v>
      </c>
      <c r="S58" s="59">
        <f>'Graph 3 - SS as % of GDP'!D14</f>
        <v>5.1112195121951226E-2</v>
      </c>
      <c r="T58" s="60">
        <f t="shared" si="0"/>
        <v>-6.4577235772357786E-3</v>
      </c>
    </row>
    <row r="59" spans="2:20" ht="19" x14ac:dyDescent="0.2">
      <c r="B59" s="43"/>
      <c r="C59" s="43"/>
      <c r="L59" s="36"/>
      <c r="M59" s="36"/>
      <c r="N59" s="52">
        <f>'Graph 1 - Trust Fund Health'!A15</f>
        <v>2026</v>
      </c>
      <c r="O59" s="53">
        <f>'Graph 1 - Trust Fund Health'!B15</f>
        <v>1.6623940161693653</v>
      </c>
      <c r="P59" s="46"/>
      <c r="Q59" s="52">
        <f>'Graph 3 - SS as % of GDP'!A15</f>
        <v>2026</v>
      </c>
      <c r="R59" s="59">
        <f>'Graph 3 - SS as % of GDP'!B15</f>
        <v>4.507843533386742E-2</v>
      </c>
      <c r="S59" s="59">
        <f>'Graph 3 - SS as % of GDP'!D15</f>
        <v>5.1915789473684207E-2</v>
      </c>
      <c r="T59" s="60">
        <f t="shared" si="0"/>
        <v>-6.837354139816787E-3</v>
      </c>
    </row>
    <row r="60" spans="2:20" ht="19" x14ac:dyDescent="0.25">
      <c r="B60" s="49">
        <v>0</v>
      </c>
      <c r="C60" s="42" t="s">
        <v>60</v>
      </c>
      <c r="N60" s="52">
        <f>'Graph 1 - Trust Fund Health'!A16</f>
        <v>2027</v>
      </c>
      <c r="O60" s="53">
        <f>'Graph 1 - Trust Fund Health'!B16</f>
        <v>1.470822808019866</v>
      </c>
      <c r="P60" s="46"/>
      <c r="Q60" s="52">
        <f>'Graph 3 - SS as % of GDP'!A16</f>
        <v>2027</v>
      </c>
      <c r="R60" s="59">
        <f>'Graph 3 - SS as % of GDP'!B16</f>
        <v>4.5194471370792529E-2</v>
      </c>
      <c r="S60" s="59">
        <f>'Graph 3 - SS as % of GDP'!D16</f>
        <v>5.275552361533576E-2</v>
      </c>
      <c r="T60" s="60">
        <f t="shared" si="0"/>
        <v>-7.5610522445432315E-3</v>
      </c>
    </row>
    <row r="61" spans="2:20" ht="19" x14ac:dyDescent="0.2">
      <c r="B61" s="43"/>
      <c r="C61" s="43"/>
      <c r="N61" s="52">
        <f>'Graph 1 - Trust Fund Health'!A17</f>
        <v>2028</v>
      </c>
      <c r="O61" s="53">
        <f>'Graph 1 - Trust Fund Health'!B17</f>
        <v>1.2775948728228126</v>
      </c>
      <c r="P61" s="45"/>
      <c r="Q61" s="52">
        <f>'Graph 3 - SS as % of GDP'!A17</f>
        <v>2028</v>
      </c>
      <c r="R61" s="59">
        <f>'Graph 3 - SS as % of GDP'!B17</f>
        <v>4.535001122550434E-2</v>
      </c>
      <c r="S61" s="59">
        <f>'Graph 3 - SS as % of GDP'!D17</f>
        <v>5.356733698964046E-2</v>
      </c>
      <c r="T61" s="60">
        <f t="shared" si="0"/>
        <v>-8.21732576413612E-3</v>
      </c>
    </row>
    <row r="62" spans="2:20" ht="19" x14ac:dyDescent="0.25">
      <c r="B62" s="44" t="s">
        <v>184</v>
      </c>
      <c r="C62" s="43"/>
      <c r="N62" s="52">
        <f>'Graph 1 - Trust Fund Health'!A18</f>
        <v>2029</v>
      </c>
      <c r="O62" s="53">
        <f>'Graph 1 - Trust Fund Health'!B18</f>
        <v>1.0792064319478416</v>
      </c>
      <c r="P62" s="45"/>
      <c r="Q62" s="52">
        <f>'Graph 3 - SS as % of GDP'!A18</f>
        <v>2029</v>
      </c>
      <c r="R62" s="59">
        <f>'Graph 3 - SS as % of GDP'!B18</f>
        <v>4.5529939953810626E-2</v>
      </c>
      <c r="S62" s="59">
        <f>'Graph 3 - SS as % of GDP'!D18</f>
        <v>5.4477622786759043E-2</v>
      </c>
      <c r="T62" s="60">
        <f t="shared" si="0"/>
        <v>-8.947682832948417E-3</v>
      </c>
    </row>
    <row r="63" spans="2:20" ht="19" x14ac:dyDescent="0.25">
      <c r="B63" s="49">
        <v>0</v>
      </c>
      <c r="C63" s="42" t="s">
        <v>62</v>
      </c>
      <c r="N63" s="52">
        <f>'Graph 1 - Trust Fund Health'!A19</f>
        <v>2030</v>
      </c>
      <c r="O63" s="53">
        <f>'Graph 1 - Trust Fund Health'!B19</f>
        <v>0.88536755391416277</v>
      </c>
      <c r="P63" s="45"/>
      <c r="Q63" s="52">
        <f>'Graph 3 - SS as % of GDP'!A19</f>
        <v>2030</v>
      </c>
      <c r="R63" s="59">
        <f>'Graph 3 - SS as % of GDP'!B19</f>
        <v>4.5544566053363308E-2</v>
      </c>
      <c r="S63" s="59">
        <f>'Graph 3 - SS as % of GDP'!D19</f>
        <v>5.5107548955806669E-2</v>
      </c>
      <c r="T63" s="60">
        <f t="shared" si="0"/>
        <v>-9.5629829024433607E-3</v>
      </c>
    </row>
    <row r="64" spans="2:20" ht="19" x14ac:dyDescent="0.2">
      <c r="B64" s="43"/>
      <c r="C64" s="43"/>
      <c r="N64" s="52">
        <f>'Graph 1 - Trust Fund Health'!A20</f>
        <v>2031</v>
      </c>
      <c r="O64" s="53">
        <f>'Graph 1 - Trust Fund Health'!B20</f>
        <v>0.69265277527185054</v>
      </c>
      <c r="P64" s="45"/>
      <c r="Q64" s="52">
        <f>'Graph 3 - SS as % of GDP'!A20</f>
        <v>2031</v>
      </c>
      <c r="R64" s="59">
        <f>'Graph 3 - SS as % of GDP'!B20</f>
        <v>4.5543808603739272E-2</v>
      </c>
      <c r="S64" s="59">
        <f>'Graph 3 - SS as % of GDP'!D20</f>
        <v>5.5607410354037629E-2</v>
      </c>
      <c r="T64" s="60">
        <f t="shared" si="0"/>
        <v>-1.0063601750298357E-2</v>
      </c>
    </row>
    <row r="65" spans="2:20" ht="19" x14ac:dyDescent="0.25">
      <c r="B65" s="49">
        <v>0</v>
      </c>
      <c r="C65" s="42" t="s">
        <v>63</v>
      </c>
      <c r="N65" s="52">
        <f>'Graph 1 - Trust Fund Health'!A21</f>
        <v>2032</v>
      </c>
      <c r="O65" s="53">
        <f>'Graph 1 - Trust Fund Health'!B21</f>
        <v>0.49983720200490467</v>
      </c>
      <c r="P65" s="45"/>
      <c r="Q65" s="52">
        <f>'Graph 3 - SS as % of GDP'!A21</f>
        <v>2032</v>
      </c>
      <c r="R65" s="59">
        <f>'Graph 3 - SS as % of GDP'!B21</f>
        <v>4.5502213548774491E-2</v>
      </c>
      <c r="S65" s="59">
        <f>'Graph 3 - SS as % of GDP'!D21</f>
        <v>5.5994811398002067E-2</v>
      </c>
      <c r="T65" s="60">
        <f t="shared" si="0"/>
        <v>-1.0492597849227576E-2</v>
      </c>
    </row>
    <row r="66" spans="2:20" ht="19" x14ac:dyDescent="0.25">
      <c r="B66" s="49">
        <v>0</v>
      </c>
      <c r="C66" s="42" t="s">
        <v>64</v>
      </c>
      <c r="N66" s="52">
        <f>'Graph 1 - Trust Fund Health'!A22</f>
        <v>2033</v>
      </c>
      <c r="O66" s="53">
        <f>'Graph 1 - Trust Fund Health'!B22</f>
        <v>0.30540276494875662</v>
      </c>
      <c r="P66" s="45"/>
      <c r="Q66" s="52">
        <f>'Graph 3 - SS as % of GDP'!A22</f>
        <v>2033</v>
      </c>
      <c r="R66" s="59">
        <f>'Graph 3 - SS as % of GDP'!B22</f>
        <v>4.5455033557046984E-2</v>
      </c>
      <c r="S66" s="59">
        <f>'Graph 3 - SS as % of GDP'!D22</f>
        <v>5.6305369127516769E-2</v>
      </c>
      <c r="T66" s="60">
        <f t="shared" si="0"/>
        <v>-1.0850335570469785E-2</v>
      </c>
    </row>
    <row r="67" spans="2:20" ht="19" x14ac:dyDescent="0.25">
      <c r="B67" s="49">
        <v>0</v>
      </c>
      <c r="C67" s="42" t="s">
        <v>65</v>
      </c>
      <c r="N67" s="52">
        <f>'Graph 1 - Trust Fund Health'!A23</f>
        <v>2034</v>
      </c>
      <c r="O67" s="53">
        <f>'Graph 1 - Trust Fund Health'!B23</f>
        <v>0.10861691513499049</v>
      </c>
      <c r="P67" s="45"/>
      <c r="Q67" s="52">
        <f>'Graph 3 - SS as % of GDP'!A23</f>
        <v>2034</v>
      </c>
      <c r="R67" s="59">
        <f>'Graph 3 - SS as % of GDP'!B23</f>
        <v>4.5423680100755669E-2</v>
      </c>
      <c r="S67" s="59">
        <f>'Graph 3 - SS as % of GDP'!D23</f>
        <v>5.6565982367758186E-2</v>
      </c>
      <c r="T67" s="60">
        <f t="shared" si="0"/>
        <v>-1.1142302267002517E-2</v>
      </c>
    </row>
    <row r="68" spans="2:20" ht="19" x14ac:dyDescent="0.2">
      <c r="B68" s="43"/>
      <c r="C68" s="43"/>
      <c r="N68" s="52">
        <f>'Graph 1 - Trust Fund Health'!A24</f>
        <v>2035</v>
      </c>
      <c r="O68" s="53">
        <f>'Graph 1 - Trust Fund Health'!B24</f>
        <v>-9.1849444420047485E-2</v>
      </c>
      <c r="P68" s="45"/>
      <c r="Q68" s="52">
        <f>'Graph 3 - SS as % of GDP'!A24</f>
        <v>2035</v>
      </c>
      <c r="R68" s="59">
        <f>'Graph 3 - SS as % of GDP'!B24</f>
        <v>4.5355298133488271E-2</v>
      </c>
      <c r="S68" s="59">
        <f>'Graph 3 - SS as % of GDP'!D24</f>
        <v>5.6753845595177571E-2</v>
      </c>
      <c r="T68" s="60">
        <f t="shared" si="0"/>
        <v>-1.13985474616893E-2</v>
      </c>
    </row>
    <row r="69" spans="2:20" ht="19" x14ac:dyDescent="0.2">
      <c r="B69" s="43"/>
      <c r="C69" s="43"/>
      <c r="N69" s="52">
        <f>'Graph 1 - Trust Fund Health'!A25</f>
        <v>2036</v>
      </c>
      <c r="O69" s="53">
        <f>'Graph 1 - Trust Fund Health'!B25</f>
        <v>-0.29124644272728434</v>
      </c>
      <c r="P69" s="45"/>
      <c r="Q69" s="52">
        <f>'Graph 3 - SS as % of GDP'!A25</f>
        <v>2036</v>
      </c>
      <c r="R69" s="59">
        <f>'Graph 3 - SS as % of GDP'!B25</f>
        <v>4.5307216158983553E-2</v>
      </c>
      <c r="S69" s="59">
        <f>'Graph 3 - SS as % of GDP'!D25</f>
        <v>5.6855446443115458E-2</v>
      </c>
      <c r="T69" s="60">
        <f t="shared" si="0"/>
        <v>-1.1548230284131905E-2</v>
      </c>
    </row>
    <row r="70" spans="2:20" ht="19" x14ac:dyDescent="0.2">
      <c r="B70" t="s">
        <v>198</v>
      </c>
      <c r="N70" s="52">
        <f>'Graph 1 - Trust Fund Health'!A26</f>
        <v>2037</v>
      </c>
      <c r="O70" s="53">
        <f>'Graph 1 - Trust Fund Health'!B26</f>
        <v>-0.48515516296910915</v>
      </c>
      <c r="P70" s="45"/>
      <c r="Q70" s="52">
        <f>'Graph 3 - SS as % of GDP'!A26</f>
        <v>2037</v>
      </c>
      <c r="R70" s="59">
        <f>'Graph 3 - SS as % of GDP'!B26</f>
        <v>4.5220892517615484E-2</v>
      </c>
      <c r="S70" s="59">
        <f>'Graph 3 - SS as % of GDP'!D26</f>
        <v>5.6917123364276928E-2</v>
      </c>
      <c r="T70" s="60">
        <f t="shared" si="0"/>
        <v>-1.1696230846661444E-2</v>
      </c>
    </row>
    <row r="71" spans="2:20" ht="19" x14ac:dyDescent="0.2">
      <c r="B71" t="s">
        <v>200</v>
      </c>
      <c r="N71" s="52">
        <f>'Graph 1 - Trust Fund Health'!A27</f>
        <v>2038</v>
      </c>
      <c r="O71" s="53">
        <f>'Graph 1 - Trust Fund Health'!B27</f>
        <v>-0.67319765638142348</v>
      </c>
      <c r="P71" s="45"/>
      <c r="Q71" s="52">
        <f>'Graph 3 - SS as % of GDP'!A27</f>
        <v>2038</v>
      </c>
      <c r="R71" s="59">
        <f>'Graph 3 - SS as % of GDP'!B27</f>
        <v>4.5174929559288493E-2</v>
      </c>
      <c r="S71" s="59">
        <f>'Graph 3 - SS as % of GDP'!D27</f>
        <v>5.698625599552621E-2</v>
      </c>
      <c r="T71" s="60">
        <f t="shared" si="0"/>
        <v>-1.1811326436237717E-2</v>
      </c>
    </row>
    <row r="72" spans="2:20" ht="19" x14ac:dyDescent="0.2">
      <c r="B72" t="s">
        <v>199</v>
      </c>
      <c r="N72" s="52">
        <f>'Graph 1 - Trust Fund Health'!A28</f>
        <v>2039</v>
      </c>
      <c r="O72" s="53">
        <f>'Graph 1 - Trust Fund Health'!B28</f>
        <v>-0.85618040681587226</v>
      </c>
      <c r="P72" s="45"/>
      <c r="Q72" s="52">
        <f>'Graph 3 - SS as % of GDP'!A28</f>
        <v>2039</v>
      </c>
      <c r="R72" s="59">
        <f>'Graph 3 - SS as % of GDP'!B28</f>
        <v>4.5082391263882853E-2</v>
      </c>
      <c r="S72" s="59">
        <f>'Graph 3 - SS as % of GDP'!D28</f>
        <v>5.6971136067506367E-2</v>
      </c>
      <c r="T72" s="60">
        <f t="shared" si="0"/>
        <v>-1.1888744803623515E-2</v>
      </c>
    </row>
    <row r="73" spans="2:20" ht="19" x14ac:dyDescent="0.2">
      <c r="N73" s="52">
        <f>'Graph 1 - Trust Fund Health'!A29</f>
        <v>2040</v>
      </c>
      <c r="O73" s="53">
        <f>'Graph 1 - Trust Fund Health'!B29</f>
        <v>-1.0330731971514189</v>
      </c>
      <c r="P73" s="45"/>
      <c r="Q73" s="52">
        <f>'Graph 3 - SS as % of GDP'!A29</f>
        <v>2040</v>
      </c>
      <c r="R73" s="59">
        <f>'Graph 3 - SS as % of GDP'!B29</f>
        <v>4.5012706050784439E-2</v>
      </c>
      <c r="S73" s="59">
        <f>'Graph 3 - SS as % of GDP'!D29</f>
        <v>5.6941749020699532E-2</v>
      </c>
      <c r="T73" s="60">
        <f t="shared" si="0"/>
        <v>-1.1929042969915093E-2</v>
      </c>
    </row>
    <row r="74" spans="2:20" ht="19" x14ac:dyDescent="0.2">
      <c r="N74" s="52">
        <f>'Graph 1 - Trust Fund Health'!A30</f>
        <v>2041</v>
      </c>
      <c r="O74" s="53">
        <f>'Graph 1 - Trust Fund Health'!B30</f>
        <v>-1.2046733433234478</v>
      </c>
      <c r="P74" s="45"/>
      <c r="Q74" s="52">
        <f>'Graph 3 - SS as % of GDP'!A30</f>
        <v>2041</v>
      </c>
      <c r="R74" s="59">
        <f>'Graph 3 - SS as % of GDP'!B30</f>
        <v>4.4909174311926606E-2</v>
      </c>
      <c r="S74" s="59">
        <f>'Graph 3 - SS as % of GDP'!D30</f>
        <v>5.6844495412844032E-2</v>
      </c>
      <c r="T74" s="60">
        <f t="shared" si="0"/>
        <v>-1.1935321100917426E-2</v>
      </c>
    </row>
    <row r="75" spans="2:20" ht="19" x14ac:dyDescent="0.2">
      <c r="N75" s="52">
        <f>'Graph 1 - Trust Fund Health'!A31</f>
        <v>2042</v>
      </c>
      <c r="O75" s="53">
        <f>'Graph 1 - Trust Fund Health'!B31</f>
        <v>-1.3702394756683693</v>
      </c>
      <c r="P75" s="45"/>
      <c r="Q75" s="52">
        <f>'Graph 3 - SS as % of GDP'!A31</f>
        <v>2042</v>
      </c>
      <c r="R75" s="59">
        <f>'Graph 3 - SS as % of GDP'!B31</f>
        <v>4.4817629011812694E-2</v>
      </c>
      <c r="S75" s="59">
        <f>'Graph 3 - SS as % of GDP'!D31</f>
        <v>5.6728620505943086E-2</v>
      </c>
      <c r="T75" s="60">
        <f t="shared" si="0"/>
        <v>-1.1910991494130392E-2</v>
      </c>
    </row>
    <row r="76" spans="2:20" ht="19" x14ac:dyDescent="0.2">
      <c r="N76" s="52">
        <f>'Graph 1 - Trust Fund Health'!A32</f>
        <v>2043</v>
      </c>
      <c r="O76" s="53">
        <f>'Graph 1 - Trust Fund Health'!B32</f>
        <v>-1.5299367188319679</v>
      </c>
      <c r="P76" s="45"/>
      <c r="Q76" s="52">
        <f>'Graph 3 - SS as % of GDP'!A32</f>
        <v>2043</v>
      </c>
      <c r="R76" s="59">
        <f>'Graph 3 - SS as % of GDP'!B32</f>
        <v>4.4716655780535602E-2</v>
      </c>
      <c r="S76" s="59">
        <f>'Graph 3 - SS as % of GDP'!D32</f>
        <v>5.6567240983635497E-2</v>
      </c>
      <c r="T76" s="60">
        <f t="shared" si="0"/>
        <v>-1.1850585203099895E-2</v>
      </c>
    </row>
    <row r="77" spans="2:20" ht="19" x14ac:dyDescent="0.2">
      <c r="N77" s="52">
        <f>'Graph 1 - Trust Fund Health'!A33</f>
        <v>2044</v>
      </c>
      <c r="O77" s="53">
        <f>'Graph 1 - Trust Fund Health'!B33</f>
        <v>-1.6833868679533273</v>
      </c>
      <c r="P77" s="45"/>
      <c r="Q77" s="52">
        <f>'Graph 3 - SS as % of GDP'!A33</f>
        <v>2044</v>
      </c>
      <c r="R77" s="59">
        <f>'Graph 3 - SS as % of GDP'!B33</f>
        <v>4.4617617529339938E-2</v>
      </c>
      <c r="S77" s="59">
        <f>'Graph 3 - SS as % of GDP'!D33</f>
        <v>5.6374962689098425E-2</v>
      </c>
      <c r="T77" s="60">
        <f t="shared" si="0"/>
        <v>-1.1757345159758487E-2</v>
      </c>
    </row>
    <row r="78" spans="2:20" ht="19" x14ac:dyDescent="0.2">
      <c r="N78" s="52">
        <f>'Graph 1 - Trust Fund Health'!A34</f>
        <v>2045</v>
      </c>
      <c r="O78" s="53">
        <f>'Graph 1 - Trust Fund Health'!B34</f>
        <v>-1.829428821798363</v>
      </c>
      <c r="P78" s="45"/>
      <c r="Q78" s="52">
        <f>'Graph 3 - SS as % of GDP'!A34</f>
        <v>2045</v>
      </c>
      <c r="R78" s="59">
        <f>'Graph 3 - SS as % of GDP'!B34</f>
        <v>4.4528035190615843E-2</v>
      </c>
      <c r="S78" s="59">
        <f>'Graph 3 - SS as % of GDP'!D34</f>
        <v>5.6228344737699582E-2</v>
      </c>
      <c r="T78" s="60">
        <f t="shared" si="0"/>
        <v>-1.1700309547083738E-2</v>
      </c>
    </row>
    <row r="79" spans="2:20" ht="19" x14ac:dyDescent="0.2">
      <c r="N79" s="52">
        <f>'Graph 1 - Trust Fund Health'!A35</f>
        <v>2046</v>
      </c>
      <c r="O79" s="53">
        <f>'Graph 1 - Trust Fund Health'!B35</f>
        <v>-1.9700181397187726</v>
      </c>
      <c r="P79" s="45"/>
      <c r="Q79" s="52">
        <f>'Graph 3 - SS as % of GDP'!A35</f>
        <v>2046</v>
      </c>
      <c r="R79" s="59">
        <f>'Graph 3 - SS as % of GDP'!B35</f>
        <v>4.4439605633802823E-2</v>
      </c>
      <c r="S79" s="59">
        <f>'Graph 3 - SS as % of GDP'!D35</f>
        <v>5.6049953051643196E-2</v>
      </c>
      <c r="T79" s="60">
        <f t="shared" si="0"/>
        <v>-1.1610347417840373E-2</v>
      </c>
    </row>
    <row r="80" spans="2:20" ht="19" x14ac:dyDescent="0.2">
      <c r="N80" s="52">
        <f>'Graph 1 - Trust Fund Health'!A36</f>
        <v>2047</v>
      </c>
      <c r="O80" s="53">
        <f>'Graph 1 - Trust Fund Health'!B36</f>
        <v>-2.1036521253772431</v>
      </c>
      <c r="P80" s="45"/>
      <c r="Q80" s="52">
        <f>'Graph 3 - SS as % of GDP'!A36</f>
        <v>2047</v>
      </c>
      <c r="R80" s="59">
        <f>'Graph 3 - SS as % of GDP'!B36</f>
        <v>4.4350616987059055E-2</v>
      </c>
      <c r="S80" s="59">
        <f>'Graph 3 - SS as % of GDP'!D36</f>
        <v>5.5904418859813926E-2</v>
      </c>
      <c r="T80" s="60">
        <f t="shared" si="0"/>
        <v>-1.1553801872754871E-2</v>
      </c>
    </row>
    <row r="81" spans="14:20" ht="19" x14ac:dyDescent="0.2">
      <c r="N81" s="52">
        <f>'Graph 1 - Trust Fund Health'!A37</f>
        <v>2048</v>
      </c>
      <c r="O81" s="53">
        <f>'Graph 1 - Trust Fund Health'!B37</f>
        <v>-2.2305656052977367</v>
      </c>
      <c r="P81" s="45"/>
      <c r="Q81" s="52">
        <f>'Graph 3 - SS as % of GDP'!A37</f>
        <v>2048</v>
      </c>
      <c r="R81" s="59">
        <f>'Graph 3 - SS as % of GDP'!B37</f>
        <v>4.427501624009355E-2</v>
      </c>
      <c r="S81" s="59">
        <f>'Graph 3 - SS as % of GDP'!D37</f>
        <v>5.5809123323661454E-2</v>
      </c>
      <c r="T81" s="60">
        <f t="shared" si="0"/>
        <v>-1.1534107083567904E-2</v>
      </c>
    </row>
    <row r="82" spans="14:20" ht="19" x14ac:dyDescent="0.2">
      <c r="N82" s="52">
        <f>'Graph 1 - Trust Fund Health'!A38</f>
        <v>2049</v>
      </c>
      <c r="O82" s="53">
        <f>'Graph 1 - Trust Fund Health'!B38</f>
        <v>-2.3534198856827562</v>
      </c>
      <c r="P82" s="45"/>
      <c r="Q82" s="52">
        <f>'Graph 3 - SS as % of GDP'!A38</f>
        <v>2049</v>
      </c>
      <c r="R82" s="59">
        <f>'Graph 3 - SS as % of GDP'!B38</f>
        <v>4.4194421647998236E-2</v>
      </c>
      <c r="S82" s="59">
        <f>'Graph 3 - SS as % of GDP'!D38</f>
        <v>5.5674353998003773E-2</v>
      </c>
      <c r="T82" s="60">
        <f t="shared" si="0"/>
        <v>-1.1479932350005537E-2</v>
      </c>
    </row>
    <row r="83" spans="14:20" ht="19" x14ac:dyDescent="0.2">
      <c r="N83" s="52">
        <f>'Graph 1 - Trust Fund Health'!A39</f>
        <v>2050</v>
      </c>
      <c r="O83" s="53">
        <f>'Graph 1 - Trust Fund Health'!B39</f>
        <v>-2.4688955105642858</v>
      </c>
      <c r="P83" s="45"/>
      <c r="Q83" s="52">
        <f>'Graph 3 - SS as % of GDP'!A39</f>
        <v>2050</v>
      </c>
      <c r="R83" s="59">
        <f>'Graph 3 - SS as % of GDP'!B39</f>
        <v>4.4123973961314719E-2</v>
      </c>
      <c r="S83" s="59">
        <f>'Graph 3 - SS as % of GDP'!D39</f>
        <v>5.5618732943729279E-2</v>
      </c>
      <c r="T83" s="60">
        <f t="shared" si="0"/>
        <v>-1.149475898241456E-2</v>
      </c>
    </row>
    <row r="84" spans="14:20" ht="19" x14ac:dyDescent="0.2">
      <c r="N84" s="52">
        <f>'Graph 1 - Trust Fund Health'!A40</f>
        <v>2051</v>
      </c>
      <c r="O84" s="53">
        <f>'Graph 1 - Trust Fund Health'!B40</f>
        <v>-2.581100407898679</v>
      </c>
      <c r="P84" s="45"/>
      <c r="Q84" s="52">
        <f>'Graph 3 - SS as % of GDP'!A40</f>
        <v>2051</v>
      </c>
      <c r="R84" s="59">
        <f>'Graph 3 - SS as % of GDP'!B40</f>
        <v>4.4054925220503652E-2</v>
      </c>
      <c r="S84" s="59">
        <f>'Graph 3 - SS as % of GDP'!D40</f>
        <v>5.5531696280199411E-2</v>
      </c>
      <c r="T84" s="60">
        <f t="shared" si="0"/>
        <v>-1.1476771059695759E-2</v>
      </c>
    </row>
    <row r="85" spans="14:20" ht="19" x14ac:dyDescent="0.2">
      <c r="N85" s="52">
        <f>'Graph 1 - Trust Fund Health'!A41</f>
        <v>2052</v>
      </c>
      <c r="O85" s="53">
        <f>'Graph 1 - Trust Fund Health'!B41</f>
        <v>-2.6860747176404969</v>
      </c>
      <c r="P85" s="45"/>
      <c r="Q85" s="52">
        <f>'Graph 3 - SS as % of GDP'!A41</f>
        <v>2052</v>
      </c>
      <c r="R85" s="59">
        <f>'Graph 3 - SS as % of GDP'!B41</f>
        <v>4.4029155925462179E-2</v>
      </c>
      <c r="S85" s="59">
        <f>'Graph 3 - SS as % of GDP'!D41</f>
        <v>5.5523639242837153E-2</v>
      </c>
      <c r="T85" s="60">
        <f t="shared" si="0"/>
        <v>-1.1494483317374973E-2</v>
      </c>
    </row>
    <row r="86" spans="14:20" ht="19" x14ac:dyDescent="0.2">
      <c r="N86" s="52">
        <f>'Graph 1 - Trust Fund Health'!A42</f>
        <v>2053</v>
      </c>
      <c r="O86" s="53">
        <f>'Graph 1 - Trust Fund Health'!B42</f>
        <v>-2.7879592946391201</v>
      </c>
      <c r="P86" s="45"/>
      <c r="Q86" s="52">
        <f>'Graph 3 - SS as % of GDP'!A42</f>
        <v>2053</v>
      </c>
      <c r="R86" s="59">
        <f>'Graph 3 - SS as % of GDP'!B42</f>
        <v>4.396974948423224E-2</v>
      </c>
      <c r="S86" s="59">
        <f>'Graph 3 - SS as % of GDP'!D42</f>
        <v>5.5514694960212198E-2</v>
      </c>
      <c r="T86" s="60">
        <f t="shared" si="0"/>
        <v>-1.1544945475979958E-2</v>
      </c>
    </row>
    <row r="87" spans="14:20" ht="19" x14ac:dyDescent="0.2">
      <c r="N87" s="52">
        <f>'Graph 1 - Trust Fund Health'!A43</f>
        <v>2054</v>
      </c>
      <c r="O87" s="53">
        <f>'Graph 1 - Trust Fund Health'!B43</f>
        <v>-2.8858096786844949</v>
      </c>
      <c r="P87" s="45"/>
      <c r="Q87" s="52">
        <f>'Graph 3 - SS as % of GDP'!A43</f>
        <v>2054</v>
      </c>
      <c r="R87" s="59">
        <f>'Graph 3 - SS as % of GDP'!B43</f>
        <v>4.3914104219036618E-2</v>
      </c>
      <c r="S87" s="59">
        <f>'Graph 3 - SS as % of GDP'!D43</f>
        <v>5.5543270602622465E-2</v>
      </c>
      <c r="T87" s="60">
        <f t="shared" si="0"/>
        <v>-1.1629166383585847E-2</v>
      </c>
    </row>
    <row r="88" spans="14:20" ht="19" x14ac:dyDescent="0.2">
      <c r="N88" s="52">
        <f>'Graph 1 - Trust Fund Health'!A44</f>
        <v>2055</v>
      </c>
      <c r="O88" s="53">
        <f>'Graph 1 - Trust Fund Health'!B44</f>
        <v>-2.9814661281702572</v>
      </c>
      <c r="P88" s="45"/>
      <c r="Q88" s="52">
        <f>'Graph 3 - SS as % of GDP'!A44</f>
        <v>2055</v>
      </c>
      <c r="R88" s="59">
        <f>'Graph 3 - SS as % of GDP'!B44</f>
        <v>4.3857249915704978E-2</v>
      </c>
      <c r="S88" s="59">
        <f>'Graph 3 - SS as % of GDP'!D44</f>
        <v>5.557006384668095E-2</v>
      </c>
      <c r="T88" s="60">
        <f t="shared" si="0"/>
        <v>-1.1712813930975972E-2</v>
      </c>
    </row>
    <row r="89" spans="14:20" ht="19" x14ac:dyDescent="0.2">
      <c r="N89" s="52">
        <f>'Graph 1 - Trust Fund Health'!A45</f>
        <v>2056</v>
      </c>
      <c r="O89" s="53">
        <f>'Graph 1 - Trust Fund Health'!B45</f>
        <v>-3.0730674327572274</v>
      </c>
      <c r="P89" s="45"/>
      <c r="Q89" s="52">
        <f>'Graph 3 - SS as % of GDP'!A45</f>
        <v>2056</v>
      </c>
      <c r="R89" s="59">
        <f>'Graph 3 - SS as % of GDP'!B45</f>
        <v>4.383477388614896E-2</v>
      </c>
      <c r="S89" s="59">
        <f>'Graph 3 - SS as % of GDP'!D45</f>
        <v>5.5631388447713787E-2</v>
      </c>
      <c r="T89" s="60">
        <f t="shared" si="0"/>
        <v>-1.1796614561564826E-2</v>
      </c>
    </row>
    <row r="90" spans="14:20" ht="19" x14ac:dyDescent="0.2">
      <c r="N90" s="52">
        <f>'Graph 1 - Trust Fund Health'!A46</f>
        <v>2057</v>
      </c>
      <c r="O90" s="53">
        <f>'Graph 1 - Trust Fund Health'!B46</f>
        <v>-3.1617056426157863</v>
      </c>
      <c r="P90" s="45"/>
      <c r="Q90" s="52">
        <f>'Graph 3 - SS as % of GDP'!A46</f>
        <v>2057</v>
      </c>
      <c r="R90" s="59">
        <f>'Graph 3 - SS as % of GDP'!B46</f>
        <v>4.3783216544523641E-2</v>
      </c>
      <c r="S90" s="59">
        <f>'Graph 3 - SS as % of GDP'!D46</f>
        <v>5.5730061238831445E-2</v>
      </c>
      <c r="T90" s="60">
        <f t="shared" si="0"/>
        <v>-1.1946844694307804E-2</v>
      </c>
    </row>
    <row r="91" spans="14:20" ht="19" x14ac:dyDescent="0.2">
      <c r="N91" s="52">
        <f>'Graph 1 - Trust Fund Health'!A47</f>
        <v>2058</v>
      </c>
      <c r="O91" s="53">
        <f>'Graph 1 - Trust Fund Health'!B47</f>
        <v>-3.2486672013812243</v>
      </c>
      <c r="P91" s="45"/>
      <c r="Q91" s="52">
        <f>'Graph 3 - SS as % of GDP'!A47</f>
        <v>2058</v>
      </c>
      <c r="R91" s="59">
        <f>'Graph 3 - SS as % of GDP'!B47</f>
        <v>4.3766797217908035E-2</v>
      </c>
      <c r="S91" s="59">
        <f>'Graph 3 - SS as % of GDP'!D47</f>
        <v>5.5831352555878185E-2</v>
      </c>
      <c r="T91" s="60">
        <f t="shared" si="0"/>
        <v>-1.206455533797015E-2</v>
      </c>
    </row>
    <row r="92" spans="14:20" ht="19" x14ac:dyDescent="0.2">
      <c r="N92" s="52">
        <f>'Graph 1 - Trust Fund Health'!A48</f>
        <v>2059</v>
      </c>
      <c r="O92" s="53">
        <f>'Graph 1 - Trust Fund Health'!B48</f>
        <v>-3.3346686438029667</v>
      </c>
      <c r="P92" s="45"/>
      <c r="Q92" s="52">
        <f>'Graph 3 - SS as % of GDP'!A48</f>
        <v>2059</v>
      </c>
      <c r="R92" s="59">
        <f>'Graph 3 - SS as % of GDP'!B48</f>
        <v>4.3718248818021693E-2</v>
      </c>
      <c r="S92" s="59">
        <f>'Graph 3 - SS as % of GDP'!D48</f>
        <v>5.5933160285528874E-2</v>
      </c>
      <c r="T92" s="60">
        <f t="shared" si="0"/>
        <v>-1.2214911467507181E-2</v>
      </c>
    </row>
    <row r="93" spans="14:20" ht="19" x14ac:dyDescent="0.2">
      <c r="N93" s="52">
        <f>'Graph 1 - Trust Fund Health'!A49</f>
        <v>2060</v>
      </c>
      <c r="O93" s="53">
        <f>'Graph 1 - Trust Fund Health'!B49</f>
        <v>-3.4177262160585133</v>
      </c>
      <c r="P93" s="45"/>
      <c r="Q93" s="52">
        <f>'Graph 3 - SS as % of GDP'!A49</f>
        <v>2060</v>
      </c>
      <c r="R93" s="59">
        <f>'Graph 3 - SS as % of GDP'!B49</f>
        <v>4.3702102637205982E-2</v>
      </c>
      <c r="S93" s="59">
        <f>'Graph 3 - SS as % of GDP'!D49</f>
        <v>5.6066919101924448E-2</v>
      </c>
      <c r="T93" s="60">
        <f t="shared" si="0"/>
        <v>-1.2364816464718466E-2</v>
      </c>
    </row>
    <row r="94" spans="14:20" ht="19" x14ac:dyDescent="0.2">
      <c r="N94" s="52">
        <f>'Graph 1 - Trust Fund Health'!A50</f>
        <v>2061</v>
      </c>
      <c r="O94" s="53">
        <f>'Graph 1 - Trust Fund Health'!B50</f>
        <v>-3.5006078805891363</v>
      </c>
      <c r="P94" s="45"/>
      <c r="Q94" s="52">
        <f>'Graph 3 - SS as % of GDP'!A50</f>
        <v>2061</v>
      </c>
      <c r="R94" s="59">
        <f>'Graph 3 - SS as % of GDP'!B50</f>
        <v>4.3651621080034939E-2</v>
      </c>
      <c r="S94" s="59">
        <f>'Graph 3 - SS as % of GDP'!D50</f>
        <v>5.6198194803637788E-2</v>
      </c>
      <c r="T94" s="60">
        <f t="shared" si="0"/>
        <v>-1.254657372360285E-2</v>
      </c>
    </row>
    <row r="95" spans="14:20" ht="19" x14ac:dyDescent="0.2">
      <c r="N95" s="52">
        <f>'Graph 1 - Trust Fund Health'!A51</f>
        <v>2062</v>
      </c>
      <c r="O95" s="53">
        <f>'Graph 1 - Trust Fund Health'!B51</f>
        <v>-3.5810395084324349</v>
      </c>
      <c r="P95" s="45"/>
      <c r="Q95" s="52">
        <f>'Graph 3 - SS as % of GDP'!A51</f>
        <v>2062</v>
      </c>
      <c r="R95" s="59">
        <f>'Graph 3 - SS as % of GDP'!B51</f>
        <v>4.3636253025338752E-2</v>
      </c>
      <c r="S95" s="59">
        <f>'Graph 3 - SS as % of GDP'!D51</f>
        <v>5.6364853384263301E-2</v>
      </c>
      <c r="T95" s="60">
        <f t="shared" si="0"/>
        <v>-1.2728600358924549E-2</v>
      </c>
    </row>
    <row r="96" spans="14:20" ht="19" x14ac:dyDescent="0.2">
      <c r="N96" s="52">
        <f>'Graph 1 - Trust Fund Health'!A52</f>
        <v>2063</v>
      </c>
      <c r="O96" s="53">
        <f>'Graph 1 - Trust Fund Health'!B52</f>
        <v>-3.6634601963097642</v>
      </c>
      <c r="P96" s="45"/>
      <c r="Q96" s="52">
        <f>'Graph 3 - SS as % of GDP'!A52</f>
        <v>2063</v>
      </c>
      <c r="R96" s="59">
        <f>'Graph 3 - SS as % of GDP'!B52</f>
        <v>4.3585725931554117E-2</v>
      </c>
      <c r="S96" s="59">
        <f>'Graph 3 - SS as % of GDP'!D52</f>
        <v>5.6495185519359226E-2</v>
      </c>
      <c r="T96" s="60">
        <f t="shared" si="0"/>
        <v>-1.2909459587805108E-2</v>
      </c>
    </row>
    <row r="97" spans="14:20" ht="19" x14ac:dyDescent="0.2">
      <c r="N97" s="52">
        <f>'Graph 1 - Trust Fund Health'!A53</f>
        <v>2064</v>
      </c>
      <c r="O97" s="53">
        <f>'Graph 1 - Trust Fund Health'!B53</f>
        <v>-3.7450625254500816</v>
      </c>
      <c r="P97" s="45"/>
      <c r="Q97" s="52">
        <f>'Graph 3 - SS as % of GDP'!A53</f>
        <v>2064</v>
      </c>
      <c r="R97" s="59">
        <f>'Graph 3 - SS as % of GDP'!B53</f>
        <v>4.3566508378612846E-2</v>
      </c>
      <c r="S97" s="59">
        <f>'Graph 3 - SS as % of GDP'!D53</f>
        <v>5.6623436524968422E-2</v>
      </c>
      <c r="T97" s="60">
        <f t="shared" si="0"/>
        <v>-1.3056928146355576E-2</v>
      </c>
    </row>
    <row r="98" spans="14:20" ht="19" x14ac:dyDescent="0.2">
      <c r="N98" s="52">
        <f>'Graph 1 - Trust Fund Health'!A54</f>
        <v>2065</v>
      </c>
      <c r="O98" s="53">
        <f>'Graph 1 - Trust Fund Health'!B54</f>
        <v>-3.8249004386849825</v>
      </c>
      <c r="P98" s="45"/>
      <c r="Q98" s="52">
        <f>'Graph 3 - SS as % of GDP'!A54</f>
        <v>2065</v>
      </c>
      <c r="R98" s="59">
        <f>'Graph 3 - SS as % of GDP'!B54</f>
        <v>4.3512219002458725E-2</v>
      </c>
      <c r="S98" s="59">
        <f>'Graph 3 - SS as % of GDP'!D54</f>
        <v>5.6780518967334041E-2</v>
      </c>
      <c r="T98" s="60">
        <f t="shared" si="0"/>
        <v>-1.3268299964875316E-2</v>
      </c>
    </row>
    <row r="99" spans="14:20" ht="19" x14ac:dyDescent="0.2">
      <c r="N99" s="52">
        <f>'Graph 1 - Trust Fund Health'!A55</f>
        <v>2066</v>
      </c>
      <c r="O99" s="53">
        <f>'Graph 1 - Trust Fund Health'!B55</f>
        <v>-3.9059779966491259</v>
      </c>
      <c r="P99" s="45"/>
      <c r="Q99" s="52">
        <f>'Graph 3 - SS as % of GDP'!A55</f>
        <v>2066</v>
      </c>
      <c r="R99" s="59">
        <f>'Graph 3 - SS as % of GDP'!B55</f>
        <v>4.34888325158857E-2</v>
      </c>
      <c r="S99" s="59">
        <f>'Graph 3 - SS as % of GDP'!D55</f>
        <v>5.6902490341920638E-2</v>
      </c>
      <c r="T99" s="60">
        <f t="shared" si="0"/>
        <v>-1.3413657826034937E-2</v>
      </c>
    </row>
    <row r="100" spans="14:20" ht="19" x14ac:dyDescent="0.2">
      <c r="N100" s="52">
        <f>'Graph 1 - Trust Fund Health'!A56</f>
        <v>2067</v>
      </c>
      <c r="O100" s="53">
        <f>'Graph 1 - Trust Fund Health'!B56</f>
        <v>-3.9849746171430516</v>
      </c>
      <c r="P100" s="45"/>
      <c r="Q100" s="52">
        <f>'Graph 3 - SS as % of GDP'!A56</f>
        <v>2067</v>
      </c>
      <c r="R100" s="59">
        <f>'Graph 3 - SS as % of GDP'!B56</f>
        <v>4.3431239172802082E-2</v>
      </c>
      <c r="S100" s="59">
        <f>'Graph 3 - SS as % of GDP'!D56</f>
        <v>5.7054182005197046E-2</v>
      </c>
      <c r="T100" s="60">
        <f t="shared" si="0"/>
        <v>-1.3622942832394964E-2</v>
      </c>
    </row>
    <row r="101" spans="14:20" ht="19" x14ac:dyDescent="0.2">
      <c r="N101" s="52">
        <f>'Graph 1 - Trust Fund Health'!A57</f>
        <v>2068</v>
      </c>
      <c r="O101" s="53">
        <f>'Graph 1 - Trust Fund Health'!B57</f>
        <v>-4.0633601625965685</v>
      </c>
      <c r="P101" s="45"/>
      <c r="Q101" s="52">
        <f>'Graph 3 - SS as % of GDP'!A57</f>
        <v>2068</v>
      </c>
      <c r="R101" s="59">
        <f>'Graph 3 - SS as % of GDP'!B57</f>
        <v>4.3403746917155261E-2</v>
      </c>
      <c r="S101" s="59">
        <f>'Graph 3 - SS as % of GDP'!D57</f>
        <v>5.7202251534101634E-2</v>
      </c>
      <c r="T101" s="60">
        <f t="shared" si="0"/>
        <v>-1.3798504616946372E-2</v>
      </c>
    </row>
    <row r="102" spans="14:20" ht="19" x14ac:dyDescent="0.2">
      <c r="N102" s="52">
        <f>'Graph 1 - Trust Fund Health'!A58</f>
        <v>2069</v>
      </c>
      <c r="O102" s="53">
        <f>'Graph 1 - Trust Fund Health'!B58</f>
        <v>-4.1412935888573781</v>
      </c>
      <c r="P102" s="45"/>
      <c r="Q102" s="52">
        <f>'Graph 3 - SS as % of GDP'!A58</f>
        <v>2069</v>
      </c>
      <c r="R102" s="59">
        <f>'Graph 3 - SS as % of GDP'!B58</f>
        <v>4.3345493454809404E-2</v>
      </c>
      <c r="S102" s="59">
        <f>'Graph 3 - SS as % of GDP'!D58</f>
        <v>5.7351910369684386E-2</v>
      </c>
      <c r="T102" s="60">
        <f t="shared" si="0"/>
        <v>-1.4006416914874982E-2</v>
      </c>
    </row>
    <row r="103" spans="14:20" ht="19" x14ac:dyDescent="0.2">
      <c r="N103" s="52">
        <f>'Graph 1 - Trust Fund Health'!A59</f>
        <v>2070</v>
      </c>
      <c r="O103" s="53">
        <f>'Graph 1 - Trust Fund Health'!B59</f>
        <v>-4.2182868102589985</v>
      </c>
      <c r="P103" s="45"/>
      <c r="Q103" s="52">
        <f>'Graph 3 - SS as % of GDP'!A59</f>
        <v>2070</v>
      </c>
      <c r="R103" s="59">
        <f>'Graph 3 - SS as % of GDP'!B59</f>
        <v>4.332003501720777E-2</v>
      </c>
      <c r="S103" s="59">
        <f>'Graph 3 - SS as % of GDP'!D59</f>
        <v>5.7501612476234032E-2</v>
      </c>
      <c r="T103" s="60">
        <f t="shared" si="0"/>
        <v>-1.4181577459026262E-2</v>
      </c>
    </row>
    <row r="104" spans="14:20" ht="19" x14ac:dyDescent="0.2">
      <c r="N104" s="52">
        <f>'Graph 1 - Trust Fund Health'!A60</f>
        <v>2071</v>
      </c>
      <c r="O104" s="53">
        <f>'Graph 1 - Trust Fund Health'!B60</f>
        <v>-4.2948546256779965</v>
      </c>
      <c r="P104" s="45"/>
      <c r="Q104" s="52">
        <f>'Graph 3 - SS as % of GDP'!A60</f>
        <v>2071</v>
      </c>
      <c r="R104" s="59">
        <f>'Graph 3 - SS as % of GDP'!B60</f>
        <v>4.326477142559617E-2</v>
      </c>
      <c r="S104" s="59">
        <f>'Graph 3 - SS as % of GDP'!D60</f>
        <v>5.7654098834854846E-2</v>
      </c>
      <c r="T104" s="60">
        <f t="shared" si="0"/>
        <v>-1.4389327409258676E-2</v>
      </c>
    </row>
    <row r="105" spans="14:20" ht="19" x14ac:dyDescent="0.2">
      <c r="N105" s="52">
        <f>'Graph 1 - Trust Fund Health'!A61</f>
        <v>2072</v>
      </c>
      <c r="O105" s="53">
        <f>'Graph 1 - Trust Fund Health'!B61</f>
        <v>-4.3729648090823483</v>
      </c>
      <c r="P105" s="45"/>
      <c r="Q105" s="52">
        <f>'Graph 3 - SS as % of GDP'!A61</f>
        <v>2072</v>
      </c>
      <c r="R105" s="59">
        <f>'Graph 3 - SS as % of GDP'!B61</f>
        <v>4.320869052519162E-2</v>
      </c>
      <c r="S105" s="59">
        <f>'Graph 3 - SS as % of GDP'!D61</f>
        <v>5.7772693595576859E-2</v>
      </c>
      <c r="T105" s="60">
        <f t="shared" si="0"/>
        <v>-1.4564003070385238E-2</v>
      </c>
    </row>
    <row r="106" spans="14:20" ht="19" x14ac:dyDescent="0.2">
      <c r="N106" s="52">
        <f>'Graph 1 - Trust Fund Health'!A62</f>
        <v>2073</v>
      </c>
      <c r="O106" s="53">
        <f>'Graph 1 - Trust Fund Health'!B62</f>
        <v>-4.4513030941813021</v>
      </c>
      <c r="P106" s="45"/>
      <c r="Q106" s="52">
        <f>'Graph 3 - SS as % of GDP'!A62</f>
        <v>2073</v>
      </c>
      <c r="R106" s="59">
        <f>'Graph 3 - SS as % of GDP'!B62</f>
        <v>4.3185434847707045E-2</v>
      </c>
      <c r="S106" s="59">
        <f>'Graph 3 - SS as % of GDP'!D62</f>
        <v>5.7859472322039709E-2</v>
      </c>
      <c r="T106" s="60">
        <f t="shared" si="0"/>
        <v>-1.4674037474332664E-2</v>
      </c>
    </row>
    <row r="107" spans="14:20" ht="19" x14ac:dyDescent="0.2">
      <c r="N107" s="52">
        <f>'Graph 1 - Trust Fund Health'!A63</f>
        <v>2074</v>
      </c>
      <c r="O107" s="53">
        <f>'Graph 1 - Trust Fund Health'!B63</f>
        <v>-4.5262023559513356</v>
      </c>
      <c r="P107" s="45"/>
      <c r="Q107" s="52">
        <f>'Graph 3 - SS as % of GDP'!A63</f>
        <v>2074</v>
      </c>
      <c r="R107" s="59">
        <f>'Graph 3 - SS as % of GDP'!B63</f>
        <v>4.3130195739781226E-2</v>
      </c>
      <c r="S107" s="59">
        <f>'Graph 3 - SS as % of GDP'!D63</f>
        <v>5.797829591249281E-2</v>
      </c>
      <c r="T107" s="60">
        <f t="shared" si="0"/>
        <v>-1.4848100172711584E-2</v>
      </c>
    </row>
    <row r="108" spans="14:20" ht="19" x14ac:dyDescent="0.2">
      <c r="N108" s="52">
        <f>'Graph 1 - Trust Fund Health'!A64</f>
        <v>2075</v>
      </c>
      <c r="O108" s="53">
        <f>'Graph 1 - Trust Fund Health'!B64</f>
        <v>-4.6037541800781945</v>
      </c>
      <c r="P108" s="45"/>
      <c r="Q108" s="52">
        <f>'Graph 3 - SS as % of GDP'!A64</f>
        <v>2075</v>
      </c>
      <c r="R108" s="59">
        <f>'Graph 3 - SS as % of GDP'!B64</f>
        <v>4.3103923719183833E-2</v>
      </c>
      <c r="S108" s="59">
        <f>'Graph 3 - SS as % of GDP'!D64</f>
        <v>5.8028215997233332E-2</v>
      </c>
      <c r="T108" s="60">
        <f t="shared" si="0"/>
        <v>-1.4924292278049499E-2</v>
      </c>
    </row>
    <row r="109" spans="14:20" ht="19" x14ac:dyDescent="0.2">
      <c r="N109" s="52">
        <f>'Graph 1 - Trust Fund Health'!A65</f>
        <v>2076</v>
      </c>
      <c r="O109" s="53">
        <f>'Graph 1 - Trust Fund Health'!B65</f>
        <v>-4.6816082828829195</v>
      </c>
      <c r="P109" s="45"/>
      <c r="Q109" s="52">
        <f>'Graph 3 - SS as % of GDP'!A65</f>
        <v>2076</v>
      </c>
      <c r="R109" s="59">
        <f>'Graph 3 - SS as % of GDP'!B65</f>
        <v>4.3042926190046626E-2</v>
      </c>
      <c r="S109" s="59">
        <f>'Graph 3 - SS as % of GDP'!D65</f>
        <v>5.8042248198193917E-2</v>
      </c>
      <c r="T109" s="60">
        <f t="shared" si="0"/>
        <v>-1.4999322008147291E-2</v>
      </c>
    </row>
    <row r="110" spans="14:20" ht="19" x14ac:dyDescent="0.2">
      <c r="N110" s="52">
        <f>'Graph 1 - Trust Fund Health'!A66</f>
        <v>2077</v>
      </c>
      <c r="O110" s="53">
        <f>'Graph 1 - Trust Fund Health'!B66</f>
        <v>-4.7572186556506058</v>
      </c>
      <c r="P110" s="45"/>
      <c r="Q110" s="52">
        <f>'Graph 3 - SS as % of GDP'!A66</f>
        <v>2077</v>
      </c>
      <c r="R110" s="59">
        <f>'Graph 3 - SS as % of GDP'!B66</f>
        <v>4.2981048664875246E-2</v>
      </c>
      <c r="S110" s="59">
        <f>'Graph 3 - SS as % of GDP'!D66</f>
        <v>5.8054819268863515E-2</v>
      </c>
      <c r="T110" s="60">
        <f t="shared" si="0"/>
        <v>-1.5073770603988269E-2</v>
      </c>
    </row>
    <row r="111" spans="14:20" ht="19" x14ac:dyDescent="0.2">
      <c r="N111" s="52">
        <f>'Graph 1 - Trust Fund Health'!A67</f>
        <v>2078</v>
      </c>
      <c r="O111" s="53">
        <f>'Graph 1 - Trust Fund Health'!B67</f>
        <v>-4.8346679278216245</v>
      </c>
      <c r="P111" s="45"/>
      <c r="Q111" s="52">
        <f>'Graph 3 - SS as % of GDP'!A67</f>
        <v>2078</v>
      </c>
      <c r="R111" s="59">
        <f>'Graph 3 - SS as % of GDP'!B67</f>
        <v>4.2920946277658939E-2</v>
      </c>
      <c r="S111" s="59">
        <f>'Graph 3 - SS as % of GDP'!D67</f>
        <v>5.8005597538310479E-2</v>
      </c>
      <c r="T111" s="60">
        <f t="shared" si="0"/>
        <v>-1.508465126065154E-2</v>
      </c>
    </row>
    <row r="112" spans="14:20" ht="19" x14ac:dyDescent="0.2">
      <c r="N112" s="52">
        <f>'Graph 1 - Trust Fund Health'!A68</f>
        <v>2079</v>
      </c>
      <c r="O112" s="53">
        <f>'Graph 1 - Trust Fund Health'!B68</f>
        <v>-4.9112523969422419</v>
      </c>
      <c r="P112" s="45"/>
      <c r="Q112" s="52">
        <f>'Graph 3 - SS as % of GDP'!A68</f>
        <v>2079</v>
      </c>
      <c r="R112" s="59">
        <f>'Graph 3 - SS as % of GDP'!B68</f>
        <v>4.2860944046962321E-2</v>
      </c>
      <c r="S112" s="59">
        <f>'Graph 3 - SS as % of GDP'!D68</f>
        <v>5.792450740523946E-2</v>
      </c>
      <c r="T112" s="60">
        <f t="shared" si="0"/>
        <v>-1.5063563358277139E-2</v>
      </c>
    </row>
    <row r="113" spans="14:20" ht="19" x14ac:dyDescent="0.2">
      <c r="N113" s="52">
        <f>'Graph 1 - Trust Fund Health'!A69</f>
        <v>2080</v>
      </c>
      <c r="O113" s="53">
        <f>'Graph 1 - Trust Fund Health'!B69</f>
        <v>-4.9865540664184351</v>
      </c>
      <c r="P113" s="45"/>
      <c r="Q113" s="52">
        <f>'Graph 3 - SS as % of GDP'!A69</f>
        <v>2080</v>
      </c>
      <c r="R113" s="59">
        <f>'Graph 3 - SS as % of GDP'!B69</f>
        <v>4.2804770053562473E-2</v>
      </c>
      <c r="S113" s="59">
        <f>'Graph 3 - SS as % of GDP'!D69</f>
        <v>5.7816718449115651E-2</v>
      </c>
      <c r="T113" s="60">
        <f t="shared" si="0"/>
        <v>-1.5011948395553178E-2</v>
      </c>
    </row>
    <row r="114" spans="14:20" ht="19" x14ac:dyDescent="0.2">
      <c r="N114" s="52">
        <f>'Graph 1 - Trust Fund Health'!A70</f>
        <v>2081</v>
      </c>
      <c r="O114" s="53">
        <f>'Graph 1 - Trust Fund Health'!B70</f>
        <v>-5.0606087306275702</v>
      </c>
      <c r="P114" s="45"/>
      <c r="Q114" s="52">
        <f>'Graph 3 - SS as % of GDP'!A70</f>
        <v>2081</v>
      </c>
      <c r="R114" s="59">
        <f>'Graph 3 - SS as % of GDP'!B70</f>
        <v>4.2749587470609952E-2</v>
      </c>
      <c r="S114" s="59">
        <f>'Graph 3 - SS as % of GDP'!D70</f>
        <v>5.7678520101820722E-2</v>
      </c>
      <c r="T114" s="60">
        <f t="shared" si="0"/>
        <v>-1.492893263121077E-2</v>
      </c>
    </row>
    <row r="115" spans="14:20" ht="19" x14ac:dyDescent="0.2">
      <c r="N115" s="52">
        <f>'Graph 1 - Trust Fund Health'!A71</f>
        <v>2082</v>
      </c>
      <c r="O115" s="53">
        <f>'Graph 1 - Trust Fund Health'!B71</f>
        <v>-5.1333163465223173</v>
      </c>
      <c r="P115" s="45"/>
      <c r="Q115" s="52">
        <f>'Graph 3 - SS as % of GDP'!A71</f>
        <v>2082</v>
      </c>
      <c r="R115" s="59">
        <f>'Graph 3 - SS as % of GDP'!B71</f>
        <v>4.2692393438706261E-2</v>
      </c>
      <c r="S115" s="59">
        <f>'Graph 3 - SS as % of GDP'!D71</f>
        <v>5.7505986396589437E-2</v>
      </c>
      <c r="T115" s="60">
        <f t="shared" si="0"/>
        <v>-1.4813592957883176E-2</v>
      </c>
    </row>
    <row r="116" spans="14:20" ht="19" x14ac:dyDescent="0.2">
      <c r="N116" s="52">
        <f>'Graph 1 - Trust Fund Health'!A72</f>
        <v>2083</v>
      </c>
      <c r="O116" s="53">
        <f>'Graph 1 - Trust Fund Health'!B72</f>
        <v>-5.1996950898535861</v>
      </c>
      <c r="P116" s="45"/>
      <c r="Q116" s="52">
        <f>'Graph 3 - SS as % of GDP'!A72</f>
        <v>2083</v>
      </c>
      <c r="R116" s="59">
        <f>'Graph 3 - SS as % of GDP'!B72</f>
        <v>4.2635195823203312E-2</v>
      </c>
      <c r="S116" s="59">
        <f>'Graph 3 - SS as % of GDP'!D72</f>
        <v>5.7365449629581823E-2</v>
      </c>
      <c r="T116" s="60">
        <f t="shared" si="0"/>
        <v>-1.4730253806378511E-2</v>
      </c>
    </row>
    <row r="117" spans="14:20" ht="19" x14ac:dyDescent="0.2">
      <c r="N117" s="52">
        <f>'Graph 1 - Trust Fund Health'!A73</f>
        <v>2084</v>
      </c>
      <c r="O117" s="53">
        <f>'Graph 1 - Trust Fund Health'!B73</f>
        <v>-5.2674686514124041</v>
      </c>
      <c r="P117" s="45"/>
      <c r="Q117" s="52">
        <f>'Graph 3 - SS as % of GDP'!A73</f>
        <v>2084</v>
      </c>
      <c r="R117" s="59">
        <f>'Graph 3 - SS as % of GDP'!B73</f>
        <v>4.2576879626089685E-2</v>
      </c>
      <c r="S117" s="59">
        <f>'Graph 3 - SS as % of GDP'!D73</f>
        <v>5.716017421134751E-2</v>
      </c>
      <c r="T117" s="60">
        <f t="shared" si="0"/>
        <v>-1.4583294585257825E-2</v>
      </c>
    </row>
    <row r="118" spans="14:20" ht="19" x14ac:dyDescent="0.2">
      <c r="N118" s="52">
        <f>'Graph 1 - Trust Fund Health'!A74</f>
        <v>2085</v>
      </c>
      <c r="O118" s="53">
        <f>'Graph 1 - Trust Fund Health'!B74</f>
        <v>-5.3283596647726323</v>
      </c>
      <c r="P118" s="45"/>
      <c r="Q118" s="52">
        <f>'Graph 3 - SS as % of GDP'!A74</f>
        <v>2085</v>
      </c>
      <c r="R118" s="59">
        <f>'Graph 3 - SS as % of GDP'!B74</f>
        <v>4.2521905766991323E-2</v>
      </c>
      <c r="S118" s="59">
        <f>'Graph 3 - SS as % of GDP'!D74</f>
        <v>5.6991385242430651E-2</v>
      </c>
      <c r="T118" s="60">
        <f t="shared" si="0"/>
        <v>-1.4469479475439327E-2</v>
      </c>
    </row>
    <row r="119" spans="14:20" ht="19" x14ac:dyDescent="0.2">
      <c r="N119" s="52">
        <f>'Graph 1 - Trust Fund Health'!A75</f>
        <v>2086</v>
      </c>
      <c r="O119" s="53">
        <f>'Graph 1 - Trust Fund Health'!B75</f>
        <v>-5.3884533403841477</v>
      </c>
      <c r="P119" s="45"/>
      <c r="Q119" s="52">
        <f>'Graph 3 - SS as % of GDP'!A75</f>
        <v>2086</v>
      </c>
      <c r="R119" s="59">
        <f>'Graph 3 - SS as % of GDP'!B75</f>
        <v>4.2439301659733891E-2</v>
      </c>
      <c r="S119" s="59">
        <f>'Graph 3 - SS as % of GDP'!D75</f>
        <v>5.6796561684710936E-2</v>
      </c>
      <c r="T119" s="60">
        <f t="shared" ref="T119:T128" si="1">R119-S119</f>
        <v>-1.4357260024977045E-2</v>
      </c>
    </row>
    <row r="120" spans="14:20" ht="19" x14ac:dyDescent="0.2">
      <c r="N120" s="52">
        <f>'Graph 1 - Trust Fund Health'!A76</f>
        <v>2087</v>
      </c>
      <c r="O120" s="53">
        <f>'Graph 1 - Trust Fund Health'!B76</f>
        <v>-5.4445226657391492</v>
      </c>
      <c r="P120" s="45"/>
      <c r="Q120" s="52">
        <f>'Graph 3 - SS as % of GDP'!A76</f>
        <v>2087</v>
      </c>
      <c r="R120" s="59">
        <f>'Graph 3 - SS as % of GDP'!B76</f>
        <v>4.2392724575391637E-2</v>
      </c>
      <c r="S120" s="59">
        <f>'Graph 3 - SS as % of GDP'!D76</f>
        <v>5.6607870669971555E-2</v>
      </c>
      <c r="T120" s="60">
        <f t="shared" si="1"/>
        <v>-1.4215146094579918E-2</v>
      </c>
    </row>
    <row r="121" spans="14:20" ht="19" x14ac:dyDescent="0.2">
      <c r="N121" s="52">
        <f>'Graph 1 - Trust Fund Health'!A77</f>
        <v>2088</v>
      </c>
      <c r="O121" s="53">
        <f>'Graph 1 - Trust Fund Health'!B77</f>
        <v>-5.4918017739166247</v>
      </c>
      <c r="P121" s="45"/>
      <c r="Q121" s="52">
        <f>'Graph 3 - SS as % of GDP'!A77</f>
        <v>2088</v>
      </c>
      <c r="R121" s="59">
        <f>'Graph 3 - SS as % of GDP'!B77</f>
        <v>4.2350674189594192E-2</v>
      </c>
      <c r="S121" s="59">
        <f>'Graph 3 - SS as % of GDP'!D77</f>
        <v>5.6488604172409543E-2</v>
      </c>
      <c r="T121" s="60">
        <f t="shared" si="1"/>
        <v>-1.413792998281535E-2</v>
      </c>
    </row>
    <row r="122" spans="14:20" ht="19" x14ac:dyDescent="0.2">
      <c r="N122" s="52">
        <f>'Graph 1 - Trust Fund Health'!A78</f>
        <v>2089</v>
      </c>
      <c r="O122" s="53">
        <f>'Graph 1 - Trust Fund Health'!B78</f>
        <v>-5.5367064785969262</v>
      </c>
      <c r="P122" s="45"/>
      <c r="Q122" s="52">
        <f>'Graph 3 - SS as % of GDP'!A78</f>
        <v>2089</v>
      </c>
      <c r="R122" s="59">
        <f>'Graph 3 - SS as % of GDP'!B78</f>
        <v>4.23107882250848E-2</v>
      </c>
      <c r="S122" s="59">
        <f>'Graph 3 - SS as % of GDP'!D78</f>
        <v>5.6372346755925208E-2</v>
      </c>
      <c r="T122" s="60">
        <f t="shared" si="1"/>
        <v>-1.4061558530840408E-2</v>
      </c>
    </row>
    <row r="123" spans="14:20" ht="19" x14ac:dyDescent="0.2">
      <c r="N123" s="52">
        <f>'Graph 1 - Trust Fund Health'!A79</f>
        <v>2090</v>
      </c>
      <c r="O123" s="53">
        <f>'Graph 1 - Trust Fund Health'!B79</f>
        <v>-5.5767650848674952</v>
      </c>
      <c r="P123" s="45"/>
      <c r="Q123" s="52">
        <f>'Graph 3 - SS as % of GDP'!A79</f>
        <v>2090</v>
      </c>
      <c r="R123" s="59">
        <f>'Graph 3 - SS as % of GDP'!B79</f>
        <v>4.227288010785582E-2</v>
      </c>
      <c r="S123" s="59">
        <f>'Graph 3 - SS as % of GDP'!D79</f>
        <v>5.6290340352264052E-2</v>
      </c>
      <c r="T123" s="60">
        <f t="shared" si="1"/>
        <v>-1.4017460244408232E-2</v>
      </c>
    </row>
    <row r="124" spans="14:20" ht="19" x14ac:dyDescent="0.2">
      <c r="N124" s="52">
        <f>'Graph 1 - Trust Fund Health'!A80</f>
        <v>2091</v>
      </c>
      <c r="O124" s="53">
        <f>'Graph 1 - Trust Fund Health'!B80</f>
        <v>-5.6125447415092706</v>
      </c>
      <c r="P124" s="45"/>
      <c r="Q124" s="52">
        <f>'Graph 3 - SS as % of GDP'!A80</f>
        <v>2091</v>
      </c>
      <c r="R124" s="59">
        <f>'Graph 3 - SS as % of GDP'!B80</f>
        <v>4.2236452748316201E-2</v>
      </c>
      <c r="S124" s="59">
        <f>'Graph 3 - SS as % of GDP'!D80</f>
        <v>5.6241833875738494E-2</v>
      </c>
      <c r="T124" s="60">
        <f t="shared" si="1"/>
        <v>-1.4005381127422292E-2</v>
      </c>
    </row>
    <row r="125" spans="14:20" ht="19" x14ac:dyDescent="0.2">
      <c r="N125" s="52">
        <f>'Graph 1 - Trust Fund Health'!A81</f>
        <v>2092</v>
      </c>
      <c r="O125" s="53">
        <f>'Graph 1 - Trust Fund Health'!B81</f>
        <v>-5.6446969520316985</v>
      </c>
      <c r="P125" s="45"/>
      <c r="Q125" s="52">
        <f>'Graph 3 - SS as % of GDP'!A81</f>
        <v>2092</v>
      </c>
      <c r="R125" s="59">
        <f>'Graph 3 - SS as % of GDP'!B81</f>
        <v>4.2201357037318518E-2</v>
      </c>
      <c r="S125" s="59">
        <f>'Graph 3 - SS as % of GDP'!D81</f>
        <v>5.6226547230048822E-2</v>
      </c>
      <c r="T125" s="60">
        <f t="shared" si="1"/>
        <v>-1.4025190192730304E-2</v>
      </c>
    </row>
    <row r="126" spans="14:20" ht="19" x14ac:dyDescent="0.2">
      <c r="N126" s="52">
        <f>'Graph 1 - Trust Fund Health'!A82</f>
        <v>2093</v>
      </c>
      <c r="O126" s="53">
        <f>'Graph 1 - Trust Fund Health'!B82</f>
        <v>-5.6738115390505488</v>
      </c>
      <c r="P126" s="45"/>
      <c r="Q126" s="52">
        <f>'Graph 3 - SS as % of GDP'!A82</f>
        <v>2093</v>
      </c>
      <c r="R126" s="59">
        <f>'Graph 3 - SS as % of GDP'!B82</f>
        <v>4.2166768867017791E-2</v>
      </c>
      <c r="S126" s="59">
        <f>'Graph 3 - SS as % of GDP'!D82</f>
        <v>5.624330571681211E-2</v>
      </c>
      <c r="T126" s="60">
        <f t="shared" si="1"/>
        <v>-1.4076536849794319E-2</v>
      </c>
    </row>
    <row r="127" spans="14:20" ht="19" x14ac:dyDescent="0.2">
      <c r="N127" s="52">
        <f>'Graph 1 - Trust Fund Health'!A83</f>
        <v>2094</v>
      </c>
      <c r="O127" s="53">
        <f>'Graph 1 - Trust Fund Health'!B83</f>
        <v>-5.6976829764638781</v>
      </c>
      <c r="P127" s="45"/>
      <c r="Q127" s="52">
        <f>'Graph 3 - SS as % of GDP'!A83</f>
        <v>2094</v>
      </c>
      <c r="R127" s="59">
        <f>'Graph 3 - SS as % of GDP'!B83</f>
        <v>4.2133617719063231E-2</v>
      </c>
      <c r="S127" s="59">
        <f>'Graph 3 - SS as % of GDP'!D83</f>
        <v>5.6324672271236553E-2</v>
      </c>
      <c r="T127" s="60">
        <f t="shared" si="1"/>
        <v>-1.4191054552173323E-2</v>
      </c>
    </row>
    <row r="128" spans="14:20" ht="19" x14ac:dyDescent="0.2">
      <c r="N128" s="52">
        <f>'Graph 1 - Trust Fund Health'!A84</f>
        <v>2095</v>
      </c>
      <c r="O128" s="53">
        <f>'Graph 1 - Trust Fund Health'!B84</f>
        <v>-5.725403504899151</v>
      </c>
      <c r="P128" s="45"/>
      <c r="Q128" s="52">
        <f>'Graph 3 - SS as % of GDP'!A84</f>
        <v>2095</v>
      </c>
      <c r="R128" s="59">
        <f>'Graph 3 - SS as % of GDP'!B84</f>
        <v>4.210023155908308E-2</v>
      </c>
      <c r="S128" s="59">
        <f>'Graph 3 - SS as % of GDP'!D84</f>
        <v>5.6374155075761781E-2</v>
      </c>
      <c r="T128" s="60">
        <f t="shared" si="1"/>
        <v>-1.4273923516678701E-2</v>
      </c>
    </row>
    <row r="136" spans="2:2" ht="38" customHeight="1" x14ac:dyDescent="0.25">
      <c r="B136" s="26"/>
    </row>
  </sheetData>
  <mergeCells count="1">
    <mergeCell ref="Q52:T52"/>
  </mergeCells>
  <conditionalFormatting sqref="B17:B19">
    <cfRule type="colorScale" priority="14">
      <colorScale>
        <cfvo type="min"/>
        <cfvo type="max"/>
        <color rgb="FFFF0000"/>
        <color rgb="FF92D050"/>
      </colorScale>
    </cfRule>
  </conditionalFormatting>
  <conditionalFormatting sqref="B21:B23">
    <cfRule type="colorScale" priority="13">
      <colorScale>
        <cfvo type="min"/>
        <cfvo type="max"/>
        <color rgb="FFFF0000"/>
        <color rgb="FF92D050"/>
      </colorScale>
    </cfRule>
  </conditionalFormatting>
  <conditionalFormatting sqref="B25:B28">
    <cfRule type="colorScale" priority="12">
      <colorScale>
        <cfvo type="min"/>
        <cfvo type="max"/>
        <color rgb="FFFF0000"/>
        <color rgb="FF92D050"/>
      </colorScale>
    </cfRule>
  </conditionalFormatting>
  <conditionalFormatting sqref="B31:B33">
    <cfRule type="colorScale" priority="11">
      <colorScale>
        <cfvo type="min"/>
        <cfvo type="max"/>
        <color rgb="FFFF0000"/>
        <color rgb="FF92D050"/>
      </colorScale>
    </cfRule>
  </conditionalFormatting>
  <conditionalFormatting sqref="B35:B37">
    <cfRule type="colorScale" priority="10">
      <colorScale>
        <cfvo type="min"/>
        <cfvo type="max"/>
        <color rgb="FFFF0000"/>
        <color rgb="FF92D050"/>
      </colorScale>
    </cfRule>
  </conditionalFormatting>
  <conditionalFormatting sqref="B39:B42">
    <cfRule type="colorScale" priority="9">
      <colorScale>
        <cfvo type="min"/>
        <cfvo type="max"/>
        <color rgb="FFFF0000"/>
        <color rgb="FF92D050"/>
      </colorScale>
    </cfRule>
  </conditionalFormatting>
  <conditionalFormatting sqref="B44:B47">
    <cfRule type="colorScale" priority="8">
      <colorScale>
        <cfvo type="min"/>
        <cfvo type="max"/>
        <color rgb="FFFF0000"/>
        <color rgb="FF92D050"/>
      </colorScale>
    </cfRule>
  </conditionalFormatting>
  <conditionalFormatting sqref="B50:B53">
    <cfRule type="colorScale" priority="7">
      <colorScale>
        <cfvo type="min"/>
        <cfvo type="max"/>
        <color rgb="FFFF0000"/>
        <color rgb="FF92D050"/>
      </colorScale>
    </cfRule>
  </conditionalFormatting>
  <conditionalFormatting sqref="B56:B58">
    <cfRule type="colorScale" priority="6">
      <colorScale>
        <cfvo type="min"/>
        <cfvo type="max"/>
        <color rgb="FFFF0000"/>
        <color rgb="FF92D050"/>
      </colorScale>
    </cfRule>
  </conditionalFormatting>
  <conditionalFormatting sqref="B60">
    <cfRule type="colorScale" priority="5">
      <colorScale>
        <cfvo type="min"/>
        <cfvo type="max"/>
        <color rgb="FFFF0000"/>
        <color rgb="FF92D050"/>
      </colorScale>
    </cfRule>
  </conditionalFormatting>
  <conditionalFormatting sqref="B63">
    <cfRule type="colorScale" priority="4">
      <colorScale>
        <cfvo type="min"/>
        <cfvo type="max"/>
        <color rgb="FFFF0000"/>
        <color rgb="FF92D050"/>
      </colorScale>
    </cfRule>
  </conditionalFormatting>
  <conditionalFormatting sqref="B65:B67">
    <cfRule type="colorScale" priority="3">
      <colorScale>
        <cfvo type="min"/>
        <cfvo type="max"/>
        <color rgb="FFFF0000"/>
        <color rgb="FF92D050"/>
      </colorScale>
    </cfRule>
  </conditionalFormatting>
  <conditionalFormatting sqref="G8">
    <cfRule type="colorScale" priority="1">
      <colorScale>
        <cfvo type="num" val="2021"/>
        <cfvo type="num" val="2095"/>
        <color rgb="FF92D050"/>
        <color rgb="FF92D050"/>
      </colorScale>
    </cfRule>
    <cfRule type="colorScale" priority="2">
      <colorScale>
        <cfvo type="min"/>
        <cfvo type="max"/>
        <color rgb="FF92D050"/>
        <color rgb="FF92D050"/>
      </colorScale>
    </cfRule>
  </conditionalFormatting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F71D01-4A1B-A744-A459-C10388F9752A}">
          <x14:formula1>
            <xm:f>'Revenue Changes'!$A$1:$A$2</xm:f>
          </x14:formula1>
          <xm:sqref>B17:B19 B21:B23 B25:B28 B31:B33 B35:B37 B39:B42 B44:B47 B50:B53 B56:B58 B60 B63 B65:B67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tabColor rgb="FFC00000"/>
  </sheetPr>
  <dimension ref="A1:R89"/>
  <sheetViews>
    <sheetView workbookViewId="0">
      <selection activeCell="B28" sqref="B28"/>
    </sheetView>
  </sheetViews>
  <sheetFormatPr baseColWidth="10" defaultRowHeight="16" x14ac:dyDescent="0.2"/>
  <sheetData>
    <row r="1" spans="1:18" x14ac:dyDescent="0.2">
      <c r="A1" t="s">
        <v>15</v>
      </c>
      <c r="B1" s="30" t="s">
        <v>169</v>
      </c>
    </row>
    <row r="3" spans="1:18" x14ac:dyDescent="0.2">
      <c r="A3" t="s">
        <v>66</v>
      </c>
    </row>
    <row r="4" spans="1:18" x14ac:dyDescent="0.2">
      <c r="A4" t="s">
        <v>170</v>
      </c>
    </row>
    <row r="5" spans="1:18" x14ac:dyDescent="0.2">
      <c r="A5" t="s">
        <v>67</v>
      </c>
    </row>
    <row r="6" spans="1:18" x14ac:dyDescent="0.2">
      <c r="A6" t="s">
        <v>171</v>
      </c>
    </row>
    <row r="9" spans="1:18" ht="51" x14ac:dyDescent="0.2"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  <c r="G9" s="1"/>
    </row>
    <row r="10" spans="1:18" ht="19" x14ac:dyDescent="0.2">
      <c r="A10">
        <v>2016</v>
      </c>
      <c r="B10" s="3"/>
      <c r="C10" s="3"/>
      <c r="D10" s="3"/>
      <c r="E10" s="3"/>
      <c r="F10" s="3"/>
      <c r="I10" s="31"/>
      <c r="J10" s="31"/>
      <c r="L10" s="31"/>
      <c r="N10" s="31"/>
      <c r="P10" s="31"/>
      <c r="R10" s="31"/>
    </row>
    <row r="11" spans="1:18" ht="19" x14ac:dyDescent="0.2">
      <c r="A11">
        <v>2017</v>
      </c>
      <c r="B11" s="3"/>
      <c r="C11" s="3"/>
      <c r="D11" s="3"/>
      <c r="E11" s="3"/>
      <c r="F11" s="3"/>
      <c r="G11" s="2"/>
      <c r="H11" s="2"/>
      <c r="I11" s="31"/>
      <c r="J11" s="31"/>
      <c r="L11" s="31"/>
      <c r="N11" s="31"/>
      <c r="P11" s="31"/>
      <c r="R11" s="31"/>
    </row>
    <row r="12" spans="1:18" ht="19" x14ac:dyDescent="0.2">
      <c r="A12">
        <v>2018</v>
      </c>
      <c r="B12" s="3"/>
      <c r="C12" s="3"/>
      <c r="D12" s="3"/>
      <c r="E12" s="3"/>
      <c r="F12" s="3"/>
      <c r="G12" s="2"/>
      <c r="H12" s="2"/>
      <c r="I12" s="31"/>
      <c r="J12" s="31"/>
      <c r="L12" s="31"/>
      <c r="N12" s="31"/>
      <c r="P12" s="31"/>
      <c r="R12" s="31"/>
    </row>
    <row r="13" spans="1:18" ht="19" x14ac:dyDescent="0.2">
      <c r="A13">
        <v>2019</v>
      </c>
      <c r="B13" s="3"/>
      <c r="C13" s="3"/>
      <c r="D13" s="3"/>
      <c r="E13" s="3"/>
      <c r="F13" s="3"/>
      <c r="G13" s="2"/>
      <c r="H13" s="2"/>
      <c r="I13" s="31"/>
      <c r="J13" s="31"/>
      <c r="L13" s="31"/>
      <c r="N13" s="31"/>
      <c r="P13" s="31"/>
      <c r="R13" s="31"/>
    </row>
    <row r="14" spans="1:18" ht="19" x14ac:dyDescent="0.2">
      <c r="A14">
        <v>2020</v>
      </c>
      <c r="B14">
        <v>1038.8</v>
      </c>
      <c r="C14">
        <v>77.599999999999994</v>
      </c>
      <c r="D14">
        <v>1116.4000000000001</v>
      </c>
      <c r="E14">
        <v>1112</v>
      </c>
      <c r="F14">
        <v>2901.8</v>
      </c>
      <c r="G14" s="2"/>
      <c r="H14" s="2"/>
      <c r="I14" s="31"/>
      <c r="J14" s="31"/>
      <c r="L14" s="31"/>
      <c r="N14" s="31"/>
      <c r="P14" s="31"/>
      <c r="R14" s="31"/>
    </row>
    <row r="15" spans="1:18" ht="19" x14ac:dyDescent="0.2">
      <c r="A15">
        <v>2021</v>
      </c>
      <c r="B15">
        <v>1075</v>
      </c>
      <c r="C15">
        <v>74.8</v>
      </c>
      <c r="D15">
        <v>1149.8</v>
      </c>
      <c r="E15">
        <v>1170.9000000000001</v>
      </c>
      <c r="F15">
        <v>2880.7</v>
      </c>
      <c r="G15" s="2"/>
      <c r="H15" s="2"/>
      <c r="I15" s="31"/>
      <c r="J15" s="31"/>
      <c r="L15" s="31"/>
      <c r="N15" s="31"/>
      <c r="P15" s="31"/>
      <c r="R15" s="31"/>
    </row>
    <row r="16" spans="1:18" ht="19" x14ac:dyDescent="0.2">
      <c r="A16">
        <v>2022</v>
      </c>
      <c r="B16">
        <v>1123</v>
      </c>
      <c r="C16">
        <v>71.8</v>
      </c>
      <c r="D16">
        <v>1194.8</v>
      </c>
      <c r="E16">
        <v>1237.8</v>
      </c>
      <c r="F16">
        <v>2837.7</v>
      </c>
      <c r="G16" s="2"/>
      <c r="H16" s="2"/>
      <c r="I16" s="31"/>
      <c r="J16" s="31"/>
      <c r="L16" s="31"/>
      <c r="N16" s="31"/>
      <c r="P16" s="31"/>
      <c r="R16" s="31"/>
    </row>
    <row r="17" spans="1:18" ht="19" x14ac:dyDescent="0.2">
      <c r="A17">
        <v>2023</v>
      </c>
      <c r="B17">
        <v>1174.2</v>
      </c>
      <c r="C17">
        <v>69.7</v>
      </c>
      <c r="D17">
        <v>1243.9000000000001</v>
      </c>
      <c r="E17">
        <v>1309.3</v>
      </c>
      <c r="F17">
        <v>2772.3</v>
      </c>
      <c r="G17" s="2"/>
      <c r="H17" s="2"/>
      <c r="I17" s="31"/>
      <c r="J17" s="31"/>
      <c r="L17" s="31"/>
      <c r="N17" s="31"/>
      <c r="P17" s="31"/>
      <c r="R17" s="31"/>
    </row>
    <row r="18" spans="1:18" ht="19" x14ac:dyDescent="0.2">
      <c r="A18">
        <v>2024</v>
      </c>
      <c r="B18">
        <v>1228.0999999999999</v>
      </c>
      <c r="C18">
        <v>69</v>
      </c>
      <c r="D18">
        <v>1297.2</v>
      </c>
      <c r="E18">
        <v>1386</v>
      </c>
      <c r="F18">
        <v>2683.5</v>
      </c>
      <c r="G18" s="2"/>
      <c r="H18" s="2"/>
      <c r="I18" s="31"/>
      <c r="J18" s="31"/>
      <c r="L18" s="31"/>
      <c r="N18" s="31"/>
      <c r="P18" s="31"/>
      <c r="R18" s="31"/>
    </row>
    <row r="19" spans="1:18" ht="19" x14ac:dyDescent="0.2">
      <c r="A19">
        <v>2025</v>
      </c>
      <c r="B19">
        <v>1282</v>
      </c>
      <c r="C19">
        <v>68.400000000000006</v>
      </c>
      <c r="D19">
        <v>1350.4</v>
      </c>
      <c r="E19">
        <v>1467.6</v>
      </c>
      <c r="F19">
        <v>2566.1999999999998</v>
      </c>
      <c r="G19" s="2"/>
      <c r="H19" s="2"/>
      <c r="I19" s="31"/>
      <c r="J19" s="31"/>
      <c r="L19" s="31"/>
      <c r="N19" s="31"/>
      <c r="P19" s="31"/>
      <c r="R19" s="31"/>
    </row>
    <row r="20" spans="1:18" ht="19" x14ac:dyDescent="0.2">
      <c r="A20">
        <v>2026</v>
      </c>
      <c r="B20">
        <v>1349.4</v>
      </c>
      <c r="C20">
        <v>68.400000000000006</v>
      </c>
      <c r="D20">
        <v>1417.9</v>
      </c>
      <c r="E20">
        <v>1553.9</v>
      </c>
      <c r="F20">
        <v>2430.1999999999998</v>
      </c>
      <c r="G20" s="2"/>
      <c r="H20" s="2"/>
      <c r="I20" s="31"/>
      <c r="J20" s="31"/>
      <c r="L20" s="31"/>
      <c r="N20" s="31"/>
      <c r="P20" s="31"/>
      <c r="R20" s="31"/>
    </row>
    <row r="21" spans="1:18" ht="19" x14ac:dyDescent="0.2">
      <c r="A21">
        <v>2027</v>
      </c>
      <c r="B21">
        <v>1409.5</v>
      </c>
      <c r="C21">
        <v>67.900000000000006</v>
      </c>
      <c r="D21">
        <v>1477.4</v>
      </c>
      <c r="E21">
        <v>1645.1</v>
      </c>
      <c r="F21">
        <v>2262.5</v>
      </c>
      <c r="G21" s="2"/>
      <c r="H21" s="2"/>
      <c r="I21" s="31"/>
      <c r="J21" s="31"/>
      <c r="L21" s="31"/>
      <c r="N21" s="31"/>
      <c r="P21" s="31"/>
      <c r="R21" s="31"/>
    </row>
    <row r="22" spans="1:18" ht="19" x14ac:dyDescent="0.2">
      <c r="A22">
        <v>2028</v>
      </c>
      <c r="B22">
        <v>1474.1</v>
      </c>
      <c r="C22">
        <v>65.599999999999994</v>
      </c>
      <c r="D22">
        <v>1539.7</v>
      </c>
      <c r="E22">
        <v>1741.7</v>
      </c>
      <c r="F22">
        <v>2060.5</v>
      </c>
      <c r="G22" s="2"/>
      <c r="H22" s="2"/>
      <c r="I22" s="31"/>
      <c r="J22" s="31"/>
      <c r="L22" s="31"/>
      <c r="N22" s="31"/>
      <c r="P22" s="31"/>
      <c r="R22" s="31"/>
    </row>
    <row r="23" spans="1:18" ht="19" x14ac:dyDescent="0.2">
      <c r="A23">
        <v>2029</v>
      </c>
      <c r="B23">
        <v>1538.2</v>
      </c>
      <c r="C23">
        <v>61.3</v>
      </c>
      <c r="D23">
        <v>1599.5</v>
      </c>
      <c r="E23">
        <v>1841.2</v>
      </c>
      <c r="F23">
        <v>1818.8</v>
      </c>
      <c r="G23" s="2"/>
      <c r="H23" s="2"/>
      <c r="I23" s="31"/>
      <c r="J23" s="31"/>
      <c r="L23" s="31"/>
      <c r="N23" s="31"/>
      <c r="P23" s="31"/>
      <c r="R23" s="31"/>
    </row>
    <row r="24" spans="1:18" ht="19" x14ac:dyDescent="0.2">
      <c r="A24">
        <v>2030</v>
      </c>
      <c r="B24">
        <v>1600.7</v>
      </c>
      <c r="C24">
        <v>59.1</v>
      </c>
      <c r="D24">
        <v>1659.7</v>
      </c>
      <c r="E24">
        <v>1936.7</v>
      </c>
      <c r="F24">
        <v>1541.9</v>
      </c>
      <c r="G24" s="2"/>
      <c r="H24" s="2"/>
      <c r="I24" s="30"/>
      <c r="J24" s="31"/>
      <c r="L24" s="31"/>
      <c r="N24" s="31"/>
      <c r="P24" s="31"/>
      <c r="R24" s="31"/>
    </row>
    <row r="25" spans="1:18" x14ac:dyDescent="0.2">
      <c r="A25">
        <v>2031</v>
      </c>
      <c r="B25">
        <v>1665.3</v>
      </c>
      <c r="C25">
        <v>53.6</v>
      </c>
      <c r="D25">
        <v>1719</v>
      </c>
      <c r="E25">
        <v>2033.6</v>
      </c>
      <c r="F25">
        <v>1227.2</v>
      </c>
      <c r="G25" s="2"/>
      <c r="H25" s="2"/>
    </row>
    <row r="26" spans="1:18" x14ac:dyDescent="0.2">
      <c r="A26">
        <v>2032</v>
      </c>
      <c r="B26">
        <v>1732.2</v>
      </c>
      <c r="C26">
        <v>44.7</v>
      </c>
      <c r="D26">
        <v>1776.9</v>
      </c>
      <c r="E26">
        <v>2132.5</v>
      </c>
      <c r="F26">
        <v>871.7</v>
      </c>
      <c r="G26" s="2"/>
      <c r="H26" s="2"/>
    </row>
    <row r="27" spans="1:18" x14ac:dyDescent="0.2">
      <c r="A27">
        <v>2033</v>
      </c>
      <c r="B27">
        <v>1801.6</v>
      </c>
      <c r="C27">
        <v>31.6</v>
      </c>
      <c r="D27">
        <v>1833.2</v>
      </c>
      <c r="E27">
        <v>2232.4</v>
      </c>
      <c r="F27">
        <v>472.5</v>
      </c>
      <c r="G27" s="2"/>
      <c r="H27" s="2"/>
    </row>
    <row r="28" spans="1:18" x14ac:dyDescent="0.2">
      <c r="A28">
        <v>2034</v>
      </c>
      <c r="B28">
        <v>1872.9</v>
      </c>
      <c r="C28">
        <v>13.9</v>
      </c>
      <c r="D28">
        <v>1886.7</v>
      </c>
      <c r="E28">
        <v>2333</v>
      </c>
      <c r="F28">
        <v>26.2</v>
      </c>
    </row>
    <row r="29" spans="1:18" x14ac:dyDescent="0.2">
      <c r="A29">
        <v>2035</v>
      </c>
      <c r="B29" s="2"/>
      <c r="C29" s="2"/>
      <c r="D29" s="2"/>
      <c r="E29" s="2"/>
      <c r="F29" s="2"/>
    </row>
    <row r="30" spans="1:18" x14ac:dyDescent="0.2">
      <c r="A30">
        <v>2036</v>
      </c>
      <c r="B30" s="2"/>
      <c r="C30" s="2"/>
      <c r="D30" s="2"/>
      <c r="E30" s="2"/>
      <c r="F30" s="2"/>
    </row>
    <row r="31" spans="1:18" x14ac:dyDescent="0.2">
      <c r="A31">
        <v>2037</v>
      </c>
      <c r="B31" s="2"/>
      <c r="C31" s="2"/>
      <c r="D31" s="2"/>
      <c r="E31" s="2"/>
      <c r="F31" s="2"/>
    </row>
    <row r="32" spans="1:18" x14ac:dyDescent="0.2">
      <c r="A32">
        <v>2038</v>
      </c>
      <c r="B32" s="2"/>
      <c r="C32" s="2"/>
      <c r="D32" s="2"/>
      <c r="E32" s="2"/>
      <c r="F32" s="2"/>
    </row>
    <row r="33" spans="1:6" x14ac:dyDescent="0.2">
      <c r="A33">
        <v>2039</v>
      </c>
      <c r="B33" s="2"/>
      <c r="C33" s="2"/>
      <c r="D33" s="2"/>
      <c r="E33" s="2"/>
      <c r="F33" s="2"/>
    </row>
    <row r="34" spans="1:6" x14ac:dyDescent="0.2">
      <c r="A34">
        <v>2040</v>
      </c>
      <c r="B34" s="2"/>
      <c r="C34" s="2"/>
      <c r="D34" s="2"/>
      <c r="E34" s="2"/>
      <c r="F34" s="2"/>
    </row>
    <row r="35" spans="1:6" x14ac:dyDescent="0.2">
      <c r="A35">
        <v>2041</v>
      </c>
      <c r="B35" s="2"/>
      <c r="C35" s="2"/>
      <c r="D35" s="2"/>
      <c r="E35" s="2"/>
      <c r="F35" s="2"/>
    </row>
    <row r="36" spans="1:6" x14ac:dyDescent="0.2">
      <c r="A36">
        <v>2042</v>
      </c>
      <c r="B36" s="2"/>
      <c r="C36" s="2"/>
      <c r="D36" s="2"/>
      <c r="E36" s="2"/>
      <c r="F36" s="2"/>
    </row>
    <row r="37" spans="1:6" x14ac:dyDescent="0.2">
      <c r="A37">
        <v>2043</v>
      </c>
      <c r="B37" s="2"/>
      <c r="C37" s="2"/>
      <c r="D37" s="2"/>
      <c r="E37" s="2"/>
      <c r="F37" s="2"/>
    </row>
    <row r="38" spans="1:6" x14ac:dyDescent="0.2">
      <c r="A38">
        <v>2044</v>
      </c>
      <c r="B38" s="2"/>
      <c r="C38" s="2"/>
      <c r="D38" s="2"/>
      <c r="E38" s="2"/>
      <c r="F38" s="2"/>
    </row>
    <row r="39" spans="1:6" x14ac:dyDescent="0.2">
      <c r="A39">
        <v>2045</v>
      </c>
      <c r="B39" s="2"/>
      <c r="C39" s="2"/>
      <c r="D39" s="2"/>
      <c r="E39" s="2"/>
      <c r="F39" s="2"/>
    </row>
    <row r="40" spans="1:6" x14ac:dyDescent="0.2">
      <c r="A40">
        <v>2046</v>
      </c>
      <c r="B40" s="2"/>
      <c r="C40" s="2"/>
      <c r="D40" s="2"/>
      <c r="E40" s="2"/>
      <c r="F40" s="2"/>
    </row>
    <row r="41" spans="1:6" x14ac:dyDescent="0.2">
      <c r="A41">
        <v>2047</v>
      </c>
      <c r="B41" s="2"/>
      <c r="C41" s="2"/>
      <c r="D41" s="2"/>
      <c r="E41" s="2"/>
      <c r="F41" s="2"/>
    </row>
    <row r="42" spans="1:6" x14ac:dyDescent="0.2">
      <c r="A42">
        <v>2048</v>
      </c>
      <c r="B42" s="2"/>
      <c r="C42" s="2"/>
      <c r="D42" s="2"/>
      <c r="E42" s="2"/>
      <c r="F42" s="2"/>
    </row>
    <row r="43" spans="1:6" x14ac:dyDescent="0.2">
      <c r="A43">
        <v>2049</v>
      </c>
      <c r="B43" s="2"/>
      <c r="C43" s="2"/>
      <c r="D43" s="2"/>
      <c r="E43" s="2"/>
      <c r="F43" s="2"/>
    </row>
    <row r="44" spans="1:6" x14ac:dyDescent="0.2">
      <c r="A44">
        <v>2050</v>
      </c>
      <c r="B44" s="2"/>
      <c r="C44" s="2"/>
      <c r="D44" s="2"/>
      <c r="E44" s="2"/>
      <c r="F44" s="2"/>
    </row>
    <row r="45" spans="1:6" x14ac:dyDescent="0.2">
      <c r="A45">
        <v>2051</v>
      </c>
      <c r="B45" s="2"/>
      <c r="C45" s="2"/>
      <c r="D45" s="2"/>
      <c r="E45" s="2"/>
      <c r="F45" s="2"/>
    </row>
    <row r="46" spans="1:6" x14ac:dyDescent="0.2">
      <c r="A46">
        <v>2052</v>
      </c>
      <c r="B46" s="2"/>
      <c r="C46" s="2"/>
      <c r="D46" s="2"/>
      <c r="E46" s="2"/>
      <c r="F46" s="2"/>
    </row>
    <row r="47" spans="1:6" x14ac:dyDescent="0.2">
      <c r="A47">
        <v>2053</v>
      </c>
      <c r="B47" s="2"/>
      <c r="C47" s="2"/>
      <c r="D47" s="2"/>
      <c r="E47" s="2"/>
      <c r="F47" s="2"/>
    </row>
    <row r="48" spans="1:6" x14ac:dyDescent="0.2">
      <c r="A48">
        <v>2054</v>
      </c>
      <c r="B48" s="2"/>
      <c r="C48" s="2"/>
      <c r="D48" s="2"/>
      <c r="E48" s="2"/>
      <c r="F48" s="2"/>
    </row>
    <row r="49" spans="1:6" x14ac:dyDescent="0.2">
      <c r="A49">
        <v>2055</v>
      </c>
      <c r="B49" s="2"/>
      <c r="C49" s="2"/>
      <c r="D49" s="2"/>
      <c r="E49" s="2"/>
      <c r="F49" s="2"/>
    </row>
    <row r="50" spans="1:6" x14ac:dyDescent="0.2">
      <c r="A50">
        <v>2056</v>
      </c>
      <c r="B50" s="2"/>
      <c r="C50" s="2"/>
      <c r="D50" s="2"/>
      <c r="E50" s="2"/>
      <c r="F50" s="2"/>
    </row>
    <row r="51" spans="1:6" x14ac:dyDescent="0.2">
      <c r="A51">
        <v>2057</v>
      </c>
      <c r="B51" s="2"/>
      <c r="C51" s="2"/>
      <c r="D51" s="2"/>
      <c r="E51" s="2"/>
      <c r="F51" s="2"/>
    </row>
    <row r="52" spans="1:6" x14ac:dyDescent="0.2">
      <c r="A52">
        <v>2058</v>
      </c>
      <c r="B52" s="2"/>
      <c r="C52" s="2"/>
      <c r="D52" s="2"/>
      <c r="E52" s="2"/>
      <c r="F52" s="2"/>
    </row>
    <row r="53" spans="1:6" x14ac:dyDescent="0.2">
      <c r="A53">
        <v>2059</v>
      </c>
      <c r="B53" s="2"/>
      <c r="C53" s="2"/>
      <c r="D53" s="2"/>
      <c r="E53" s="2"/>
      <c r="F53" s="2"/>
    </row>
    <row r="54" spans="1:6" x14ac:dyDescent="0.2">
      <c r="A54">
        <v>2060</v>
      </c>
      <c r="B54" s="2"/>
      <c r="C54" s="2"/>
      <c r="D54" s="2"/>
      <c r="E54" s="2"/>
      <c r="F54" s="2"/>
    </row>
    <row r="55" spans="1:6" x14ac:dyDescent="0.2">
      <c r="A55">
        <v>2061</v>
      </c>
      <c r="B55" s="2"/>
      <c r="C55" s="2"/>
      <c r="D55" s="2"/>
      <c r="E55" s="2"/>
      <c r="F55" s="2"/>
    </row>
    <row r="56" spans="1:6" x14ac:dyDescent="0.2">
      <c r="A56">
        <v>2062</v>
      </c>
      <c r="B56" s="2"/>
      <c r="C56" s="2"/>
      <c r="D56" s="2"/>
      <c r="E56" s="2"/>
      <c r="F56" s="2"/>
    </row>
    <row r="57" spans="1:6" x14ac:dyDescent="0.2">
      <c r="A57">
        <v>2063</v>
      </c>
      <c r="B57" s="2"/>
      <c r="C57" s="2"/>
      <c r="D57" s="2"/>
      <c r="E57" s="2"/>
      <c r="F57" s="2"/>
    </row>
    <row r="58" spans="1:6" x14ac:dyDescent="0.2">
      <c r="A58">
        <v>2064</v>
      </c>
      <c r="B58" s="2"/>
      <c r="C58" s="2"/>
      <c r="D58" s="2"/>
      <c r="E58" s="2"/>
      <c r="F58" s="2"/>
    </row>
    <row r="59" spans="1:6" x14ac:dyDescent="0.2">
      <c r="A59">
        <v>2065</v>
      </c>
      <c r="B59" s="2"/>
      <c r="C59" s="2"/>
      <c r="D59" s="2"/>
      <c r="E59" s="2"/>
      <c r="F59" s="2"/>
    </row>
    <row r="60" spans="1:6" x14ac:dyDescent="0.2">
      <c r="A60">
        <v>2066</v>
      </c>
      <c r="B60" s="2"/>
      <c r="C60" s="2"/>
      <c r="D60" s="2"/>
      <c r="E60" s="2"/>
      <c r="F60" s="2"/>
    </row>
    <row r="61" spans="1:6" x14ac:dyDescent="0.2">
      <c r="A61">
        <v>2067</v>
      </c>
      <c r="B61" s="2"/>
      <c r="C61" s="2"/>
      <c r="D61" s="2"/>
      <c r="E61" s="2"/>
      <c r="F61" s="2"/>
    </row>
    <row r="62" spans="1:6" x14ac:dyDescent="0.2">
      <c r="A62">
        <v>2068</v>
      </c>
      <c r="B62" s="2"/>
      <c r="C62" s="2"/>
      <c r="D62" s="2"/>
      <c r="E62" s="2"/>
      <c r="F62" s="2"/>
    </row>
    <row r="63" spans="1:6" x14ac:dyDescent="0.2">
      <c r="A63">
        <v>2069</v>
      </c>
      <c r="B63" s="2"/>
      <c r="C63" s="2"/>
      <c r="D63" s="2"/>
      <c r="E63" s="2"/>
      <c r="F63" s="2"/>
    </row>
    <row r="64" spans="1:6" x14ac:dyDescent="0.2">
      <c r="A64">
        <v>2070</v>
      </c>
      <c r="B64" s="2"/>
      <c r="C64" s="2"/>
      <c r="D64" s="2"/>
      <c r="E64" s="2"/>
      <c r="F64" s="2"/>
    </row>
    <row r="65" spans="1:6" x14ac:dyDescent="0.2">
      <c r="A65">
        <v>2071</v>
      </c>
      <c r="B65" s="2"/>
      <c r="C65" s="2"/>
      <c r="D65" s="2"/>
      <c r="E65" s="2"/>
      <c r="F65" s="2"/>
    </row>
    <row r="66" spans="1:6" x14ac:dyDescent="0.2">
      <c r="A66">
        <v>2072</v>
      </c>
    </row>
    <row r="67" spans="1:6" x14ac:dyDescent="0.2">
      <c r="A67">
        <v>2073</v>
      </c>
    </row>
    <row r="68" spans="1:6" x14ac:dyDescent="0.2">
      <c r="A68">
        <v>2074</v>
      </c>
    </row>
    <row r="69" spans="1:6" x14ac:dyDescent="0.2">
      <c r="A69">
        <v>2075</v>
      </c>
    </row>
    <row r="70" spans="1:6" x14ac:dyDescent="0.2">
      <c r="A70">
        <v>2076</v>
      </c>
    </row>
    <row r="71" spans="1:6" x14ac:dyDescent="0.2">
      <c r="A71">
        <v>2077</v>
      </c>
    </row>
    <row r="72" spans="1:6" x14ac:dyDescent="0.2">
      <c r="A72">
        <v>2078</v>
      </c>
    </row>
    <row r="73" spans="1:6" x14ac:dyDescent="0.2">
      <c r="A73">
        <v>2079</v>
      </c>
    </row>
    <row r="74" spans="1:6" x14ac:dyDescent="0.2">
      <c r="A74">
        <v>2080</v>
      </c>
    </row>
    <row r="75" spans="1:6" x14ac:dyDescent="0.2">
      <c r="A75">
        <v>2081</v>
      </c>
    </row>
    <row r="76" spans="1:6" x14ac:dyDescent="0.2">
      <c r="A76">
        <v>2082</v>
      </c>
    </row>
    <row r="77" spans="1:6" x14ac:dyDescent="0.2">
      <c r="A77">
        <v>2083</v>
      </c>
    </row>
    <row r="78" spans="1:6" x14ac:dyDescent="0.2">
      <c r="A78">
        <v>2084</v>
      </c>
    </row>
    <row r="79" spans="1:6" x14ac:dyDescent="0.2">
      <c r="A79">
        <v>2085</v>
      </c>
    </row>
    <row r="80" spans="1:6" x14ac:dyDescent="0.2">
      <c r="A80">
        <v>2086</v>
      </c>
    </row>
    <row r="81" spans="1:1" x14ac:dyDescent="0.2">
      <c r="A81">
        <v>2087</v>
      </c>
    </row>
    <row r="82" spans="1:1" x14ac:dyDescent="0.2">
      <c r="A82">
        <v>2088</v>
      </c>
    </row>
    <row r="83" spans="1:1" x14ac:dyDescent="0.2">
      <c r="A83">
        <v>2089</v>
      </c>
    </row>
    <row r="84" spans="1:1" x14ac:dyDescent="0.2">
      <c r="A84">
        <v>2090</v>
      </c>
    </row>
    <row r="85" spans="1:1" x14ac:dyDescent="0.2">
      <c r="A85">
        <v>2091</v>
      </c>
    </row>
    <row r="86" spans="1:1" x14ac:dyDescent="0.2">
      <c r="A86">
        <v>2092</v>
      </c>
    </row>
    <row r="87" spans="1:1" x14ac:dyDescent="0.2">
      <c r="A87">
        <v>2093</v>
      </c>
    </row>
    <row r="88" spans="1:1" x14ac:dyDescent="0.2">
      <c r="A88">
        <v>2094</v>
      </c>
    </row>
    <row r="89" spans="1:1" x14ac:dyDescent="0.2">
      <c r="A89">
        <v>2095</v>
      </c>
    </row>
  </sheetData>
  <sheetProtection algorithmName="SHA-512" hashValue="PjUCxX9sa1T6ItCuG2JO/QBl/OigvOxviP+7qx1vGDYma215/e+BkVL0DL1khFc0nzSvO64sRBEQMlk0/e5O4w==" saltValue="0NywM6SSkbVurihAVQtJLA==" spinCount="100000" sheet="1" objects="1" scenarios="1" selectLockedCells="1"/>
  <pageMargins left="0.75" right="0.75" top="1" bottom="1" header="0.5" footer="0.5"/>
  <pageSetup orientation="portrait" horizontalDpi="4294967292" verticalDpi="429496729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tabColor rgb="FFC00000"/>
  </sheetPr>
  <dimension ref="A1:AE86"/>
  <sheetViews>
    <sheetView topLeftCell="A77" workbookViewId="0">
      <selection activeCell="M36" sqref="M36"/>
    </sheetView>
  </sheetViews>
  <sheetFormatPr baseColWidth="10" defaultRowHeight="16" x14ac:dyDescent="0.2"/>
  <sheetData>
    <row r="1" spans="1:31" x14ac:dyDescent="0.2">
      <c r="A1" t="s">
        <v>15</v>
      </c>
      <c r="B1" s="30" t="s">
        <v>174</v>
      </c>
    </row>
    <row r="2" spans="1:31" x14ac:dyDescent="0.2">
      <c r="B2" t="s">
        <v>171</v>
      </c>
    </row>
    <row r="3" spans="1:31" x14ac:dyDescent="0.2">
      <c r="A3" t="s">
        <v>17</v>
      </c>
    </row>
    <row r="4" spans="1:31" x14ac:dyDescent="0.2">
      <c r="A4" t="s">
        <v>18</v>
      </c>
    </row>
    <row r="5" spans="1:31" x14ac:dyDescent="0.2">
      <c r="A5" t="s">
        <v>19</v>
      </c>
    </row>
    <row r="8" spans="1:31" x14ac:dyDescent="0.2">
      <c r="I8" t="s">
        <v>11</v>
      </c>
    </row>
    <row r="9" spans="1:31" x14ac:dyDescent="0.2">
      <c r="H9" t="s">
        <v>12</v>
      </c>
      <c r="I9" t="s">
        <v>13</v>
      </c>
      <c r="J9" t="s">
        <v>14</v>
      </c>
    </row>
    <row r="10" spans="1:31" ht="23" x14ac:dyDescent="0.25">
      <c r="A10">
        <v>2020</v>
      </c>
      <c r="B10">
        <v>11.17</v>
      </c>
      <c r="C10">
        <v>12.05</v>
      </c>
      <c r="D10">
        <v>-0.88</v>
      </c>
      <c r="E10">
        <v>1.83</v>
      </c>
      <c r="F10">
        <v>1.87</v>
      </c>
      <c r="G10">
        <v>-0.03</v>
      </c>
      <c r="H10">
        <v>13</v>
      </c>
      <c r="I10">
        <v>13.92</v>
      </c>
      <c r="J10">
        <v>-0.92</v>
      </c>
      <c r="K10" s="4"/>
    </row>
    <row r="11" spans="1:31" ht="23" x14ac:dyDescent="0.25">
      <c r="A11">
        <v>2021</v>
      </c>
      <c r="B11">
        <v>11.08</v>
      </c>
      <c r="C11">
        <v>12.23</v>
      </c>
      <c r="D11">
        <v>-1.1499999999999999</v>
      </c>
      <c r="E11">
        <v>1.82</v>
      </c>
      <c r="F11">
        <v>1.82</v>
      </c>
      <c r="G11">
        <v>0</v>
      </c>
      <c r="H11">
        <v>12.9</v>
      </c>
      <c r="I11">
        <v>14.05</v>
      </c>
      <c r="J11">
        <v>-1.1499999999999999</v>
      </c>
      <c r="K11" s="4"/>
      <c r="L11" s="31"/>
      <c r="M11" s="31"/>
      <c r="O11" s="31"/>
      <c r="Q11" s="31"/>
      <c r="S11" s="31"/>
      <c r="U11" s="31"/>
      <c r="W11" s="31"/>
      <c r="Y11" s="31"/>
      <c r="AA11" s="31"/>
      <c r="AC11" s="31"/>
      <c r="AE11" s="31"/>
    </row>
    <row r="12" spans="1:31" ht="23" x14ac:dyDescent="0.25">
      <c r="A12">
        <v>2022</v>
      </c>
      <c r="B12">
        <v>11.11</v>
      </c>
      <c r="C12">
        <v>12.46</v>
      </c>
      <c r="D12">
        <v>-1.35</v>
      </c>
      <c r="E12">
        <v>1.82</v>
      </c>
      <c r="F12">
        <v>1.79</v>
      </c>
      <c r="G12">
        <v>0.03</v>
      </c>
      <c r="H12">
        <v>12.93</v>
      </c>
      <c r="I12">
        <v>14.25</v>
      </c>
      <c r="J12">
        <v>-1.32</v>
      </c>
      <c r="K12" s="4"/>
      <c r="L12" s="31"/>
      <c r="M12" s="31"/>
      <c r="O12" s="31"/>
      <c r="Q12" s="31"/>
      <c r="S12" s="31"/>
      <c r="U12" s="31"/>
      <c r="W12" s="31"/>
      <c r="Y12" s="31"/>
      <c r="AA12" s="31"/>
      <c r="AC12" s="31"/>
      <c r="AE12" s="31"/>
    </row>
    <row r="13" spans="1:31" ht="23" x14ac:dyDescent="0.25">
      <c r="A13">
        <v>2023</v>
      </c>
      <c r="B13">
        <v>11.13</v>
      </c>
      <c r="C13">
        <v>12.67</v>
      </c>
      <c r="D13">
        <v>-1.54</v>
      </c>
      <c r="E13">
        <v>1.82</v>
      </c>
      <c r="F13">
        <v>1.77</v>
      </c>
      <c r="G13">
        <v>0.05</v>
      </c>
      <c r="H13">
        <v>12.94</v>
      </c>
      <c r="I13">
        <v>14.43</v>
      </c>
      <c r="J13">
        <v>-1.49</v>
      </c>
      <c r="K13" s="4"/>
      <c r="L13" s="31"/>
      <c r="M13" s="31"/>
      <c r="O13" s="31"/>
      <c r="Q13" s="31"/>
      <c r="S13" s="31"/>
      <c r="U13" s="31"/>
      <c r="W13" s="31"/>
      <c r="Y13" s="31"/>
      <c r="AA13" s="31"/>
      <c r="AC13" s="31"/>
      <c r="AE13" s="31"/>
    </row>
    <row r="14" spans="1:31" ht="23" x14ac:dyDescent="0.25">
      <c r="A14">
        <v>2024</v>
      </c>
      <c r="B14">
        <v>11.16</v>
      </c>
      <c r="C14">
        <v>12.89</v>
      </c>
      <c r="D14">
        <v>-1.74</v>
      </c>
      <c r="E14">
        <v>1.82</v>
      </c>
      <c r="F14">
        <v>1.75</v>
      </c>
      <c r="G14">
        <v>7.0000000000000007E-2</v>
      </c>
      <c r="H14">
        <v>12.98</v>
      </c>
      <c r="I14">
        <v>14.64</v>
      </c>
      <c r="J14">
        <v>-1.67</v>
      </c>
      <c r="K14" s="4"/>
      <c r="L14" s="31"/>
      <c r="M14" s="31"/>
      <c r="O14" s="31"/>
      <c r="Q14" s="31"/>
      <c r="S14" s="31"/>
      <c r="U14" s="31"/>
      <c r="W14" s="31"/>
      <c r="Y14" s="31"/>
      <c r="AA14" s="31"/>
      <c r="AC14" s="31"/>
      <c r="AE14" s="31"/>
    </row>
    <row r="15" spans="1:31" ht="23" x14ac:dyDescent="0.25">
      <c r="A15">
        <v>2025</v>
      </c>
      <c r="B15">
        <v>11.18</v>
      </c>
      <c r="C15">
        <v>13.13</v>
      </c>
      <c r="D15">
        <v>-1.95</v>
      </c>
      <c r="E15">
        <v>1.82</v>
      </c>
      <c r="F15">
        <v>1.75</v>
      </c>
      <c r="G15">
        <v>7.0000000000000007E-2</v>
      </c>
      <c r="H15">
        <v>13</v>
      </c>
      <c r="I15">
        <v>14.88</v>
      </c>
      <c r="J15">
        <v>-1.88</v>
      </c>
      <c r="K15" s="4"/>
      <c r="L15" s="31"/>
      <c r="M15" s="31"/>
      <c r="O15" s="31"/>
      <c r="Q15" s="31"/>
      <c r="S15" s="31"/>
      <c r="U15" s="31"/>
      <c r="W15" s="31"/>
      <c r="Y15" s="31"/>
      <c r="AA15" s="31"/>
      <c r="AC15" s="31"/>
      <c r="AE15" s="31"/>
    </row>
    <row r="16" spans="1:31" ht="23" x14ac:dyDescent="0.25">
      <c r="A16">
        <v>2026</v>
      </c>
      <c r="B16">
        <v>11.3</v>
      </c>
      <c r="C16">
        <v>13.37</v>
      </c>
      <c r="D16">
        <v>-2.0699999999999998</v>
      </c>
      <c r="E16">
        <v>1.82</v>
      </c>
      <c r="F16">
        <v>1.75</v>
      </c>
      <c r="G16">
        <v>0.08</v>
      </c>
      <c r="H16">
        <v>13.12</v>
      </c>
      <c r="I16">
        <v>15.11</v>
      </c>
      <c r="J16">
        <v>-1.99</v>
      </c>
      <c r="K16" s="4"/>
      <c r="L16" s="31"/>
      <c r="M16" s="31"/>
      <c r="O16" s="31"/>
      <c r="Q16" s="31"/>
      <c r="S16" s="31"/>
      <c r="U16" s="31"/>
      <c r="W16" s="31"/>
      <c r="Y16" s="31"/>
      <c r="AA16" s="31"/>
      <c r="AC16" s="31"/>
      <c r="AE16" s="31"/>
    </row>
    <row r="17" spans="1:31" ht="23" x14ac:dyDescent="0.25">
      <c r="A17">
        <v>2027</v>
      </c>
      <c r="B17">
        <v>11.32</v>
      </c>
      <c r="C17">
        <v>13.6</v>
      </c>
      <c r="D17">
        <v>-2.2799999999999998</v>
      </c>
      <c r="E17">
        <v>1.82</v>
      </c>
      <c r="F17">
        <v>1.75</v>
      </c>
      <c r="G17">
        <v>0.08</v>
      </c>
      <c r="H17">
        <v>13.15</v>
      </c>
      <c r="I17">
        <v>15.35</v>
      </c>
      <c r="J17">
        <v>-2.2000000000000002</v>
      </c>
      <c r="K17" s="4"/>
      <c r="L17" s="31"/>
      <c r="M17" s="31"/>
      <c r="O17" s="31"/>
      <c r="Q17" s="31"/>
      <c r="S17" s="31"/>
      <c r="U17" s="31"/>
      <c r="W17" s="31"/>
      <c r="Y17" s="31"/>
      <c r="AA17" s="31"/>
      <c r="AC17" s="31"/>
      <c r="AE17" s="31"/>
    </row>
    <row r="18" spans="1:31" ht="23" x14ac:dyDescent="0.25">
      <c r="A18">
        <v>2028</v>
      </c>
      <c r="B18">
        <v>11.36</v>
      </c>
      <c r="C18">
        <v>13.85</v>
      </c>
      <c r="D18">
        <v>-2.4900000000000002</v>
      </c>
      <c r="E18">
        <v>1.83</v>
      </c>
      <c r="F18">
        <v>1.73</v>
      </c>
      <c r="G18">
        <v>0.1</v>
      </c>
      <c r="H18">
        <v>13.19</v>
      </c>
      <c r="I18">
        <v>15.58</v>
      </c>
      <c r="J18">
        <v>-2.39</v>
      </c>
      <c r="K18" s="4"/>
      <c r="L18" s="31"/>
      <c r="M18" s="31"/>
      <c r="O18" s="31"/>
      <c r="Q18" s="31"/>
      <c r="S18" s="31"/>
      <c r="U18" s="31"/>
      <c r="W18" s="31"/>
      <c r="Y18" s="31"/>
      <c r="AA18" s="31"/>
      <c r="AC18" s="31"/>
      <c r="AE18" s="31"/>
    </row>
    <row r="19" spans="1:31" ht="23" x14ac:dyDescent="0.25">
      <c r="A19">
        <v>2029</v>
      </c>
      <c r="B19">
        <v>11.4</v>
      </c>
      <c r="C19">
        <v>14.11</v>
      </c>
      <c r="D19">
        <v>-2.71</v>
      </c>
      <c r="E19">
        <v>1.83</v>
      </c>
      <c r="F19">
        <v>1.72</v>
      </c>
      <c r="G19">
        <v>0.11</v>
      </c>
      <c r="H19">
        <v>13.23</v>
      </c>
      <c r="I19">
        <v>15.83</v>
      </c>
      <c r="J19">
        <v>-2.61</v>
      </c>
      <c r="K19" s="4"/>
      <c r="L19" s="31"/>
      <c r="M19" s="31"/>
      <c r="O19" s="31"/>
      <c r="Q19" s="31"/>
      <c r="S19" s="31"/>
      <c r="U19" s="31"/>
      <c r="W19" s="31"/>
      <c r="Y19" s="31"/>
      <c r="AA19" s="31"/>
      <c r="AC19" s="31"/>
      <c r="AE19" s="31"/>
    </row>
    <row r="20" spans="1:31" ht="23" x14ac:dyDescent="0.25">
      <c r="A20">
        <v>2030</v>
      </c>
      <c r="B20">
        <v>11.41</v>
      </c>
      <c r="C20">
        <v>14.31</v>
      </c>
      <c r="D20">
        <v>-2.89</v>
      </c>
      <c r="E20">
        <v>1.83</v>
      </c>
      <c r="F20">
        <v>1.72</v>
      </c>
      <c r="G20">
        <v>0.11</v>
      </c>
      <c r="H20">
        <v>13.24</v>
      </c>
      <c r="I20">
        <v>16.02</v>
      </c>
      <c r="J20">
        <v>-2.78</v>
      </c>
      <c r="K20" s="4"/>
      <c r="L20" s="31"/>
      <c r="M20" s="31"/>
      <c r="O20" s="31"/>
      <c r="Q20" s="31"/>
      <c r="S20" s="31"/>
      <c r="U20" s="31"/>
      <c r="W20" s="31"/>
      <c r="Y20" s="31"/>
      <c r="AA20" s="31"/>
      <c r="AC20" s="31"/>
      <c r="AE20" s="31"/>
    </row>
    <row r="21" spans="1:31" ht="23" x14ac:dyDescent="0.25">
      <c r="A21">
        <v>2031</v>
      </c>
      <c r="B21">
        <v>11.43</v>
      </c>
      <c r="C21">
        <v>14.47</v>
      </c>
      <c r="D21">
        <v>-3.05</v>
      </c>
      <c r="E21">
        <v>1.83</v>
      </c>
      <c r="F21">
        <v>1.72</v>
      </c>
      <c r="G21">
        <v>0.11</v>
      </c>
      <c r="H21">
        <v>13.26</v>
      </c>
      <c r="I21">
        <v>16.190000000000001</v>
      </c>
      <c r="J21">
        <v>-2.93</v>
      </c>
      <c r="K21" s="4"/>
      <c r="L21" s="31"/>
      <c r="M21" s="31"/>
      <c r="O21" s="31"/>
      <c r="Q21" s="31"/>
      <c r="S21" s="31"/>
      <c r="U21" s="31"/>
      <c r="W21" s="31"/>
      <c r="Y21" s="31"/>
      <c r="AA21" s="31"/>
      <c r="AC21" s="31"/>
      <c r="AE21" s="31"/>
    </row>
    <row r="22" spans="1:31" ht="23" x14ac:dyDescent="0.25">
      <c r="A22">
        <v>2032</v>
      </c>
      <c r="B22">
        <v>11.44</v>
      </c>
      <c r="C22">
        <v>14.62</v>
      </c>
      <c r="D22">
        <v>-3.18</v>
      </c>
      <c r="E22">
        <v>1.83</v>
      </c>
      <c r="F22">
        <v>1.72</v>
      </c>
      <c r="G22">
        <v>0.11</v>
      </c>
      <c r="H22">
        <v>13.27</v>
      </c>
      <c r="I22">
        <v>16.329999999999998</v>
      </c>
      <c r="J22">
        <v>-3.07</v>
      </c>
      <c r="K22" s="4"/>
      <c r="L22" s="31"/>
      <c r="M22" s="31"/>
      <c r="O22" s="31"/>
      <c r="Q22" s="31"/>
      <c r="S22" s="31"/>
      <c r="U22" s="31"/>
      <c r="W22" s="31"/>
      <c r="Y22" s="31"/>
      <c r="AA22" s="31"/>
      <c r="AC22" s="31"/>
      <c r="AE22" s="31"/>
    </row>
    <row r="23" spans="1:31" ht="23" x14ac:dyDescent="0.25">
      <c r="A23">
        <v>2033</v>
      </c>
      <c r="B23">
        <v>11.45</v>
      </c>
      <c r="C23">
        <v>14.73</v>
      </c>
      <c r="D23">
        <v>-3.28</v>
      </c>
      <c r="E23">
        <v>1.83</v>
      </c>
      <c r="F23">
        <v>1.73</v>
      </c>
      <c r="G23">
        <v>0.1</v>
      </c>
      <c r="H23">
        <v>13.28</v>
      </c>
      <c r="I23">
        <v>16.45</v>
      </c>
      <c r="J23">
        <v>-3.17</v>
      </c>
      <c r="K23" s="4"/>
      <c r="L23" s="31"/>
      <c r="M23" s="31"/>
      <c r="O23" s="31"/>
      <c r="Q23" s="31"/>
      <c r="S23" s="31"/>
      <c r="U23" s="31"/>
      <c r="W23" s="31"/>
      <c r="Y23" s="31"/>
      <c r="AA23" s="31"/>
      <c r="AC23" s="31"/>
      <c r="AE23" s="31"/>
    </row>
    <row r="24" spans="1:31" ht="23" x14ac:dyDescent="0.25">
      <c r="A24">
        <v>2034</v>
      </c>
      <c r="B24">
        <v>11.46</v>
      </c>
      <c r="C24">
        <v>14.81</v>
      </c>
      <c r="D24">
        <v>-3.36</v>
      </c>
      <c r="E24">
        <v>1.83</v>
      </c>
      <c r="F24">
        <v>1.74</v>
      </c>
      <c r="G24">
        <v>0.09</v>
      </c>
      <c r="H24">
        <v>13.29</v>
      </c>
      <c r="I24">
        <v>16.55</v>
      </c>
      <c r="J24">
        <v>-3.26</v>
      </c>
      <c r="K24" s="4"/>
      <c r="L24" s="31"/>
      <c r="M24" s="31"/>
      <c r="O24" s="31"/>
      <c r="Q24" s="31"/>
      <c r="S24" s="31"/>
      <c r="U24" s="31"/>
      <c r="W24" s="31"/>
      <c r="Y24" s="31"/>
      <c r="AA24" s="31"/>
      <c r="AC24" s="31"/>
      <c r="AE24" s="31"/>
    </row>
    <row r="25" spans="1:31" ht="23" x14ac:dyDescent="0.25">
      <c r="A25">
        <v>2035</v>
      </c>
      <c r="B25">
        <v>11.46</v>
      </c>
      <c r="C25">
        <v>14.88</v>
      </c>
      <c r="D25">
        <v>-3.42</v>
      </c>
      <c r="E25">
        <v>1.83</v>
      </c>
      <c r="F25">
        <v>1.75</v>
      </c>
      <c r="G25">
        <v>0.08</v>
      </c>
      <c r="H25">
        <v>13.29</v>
      </c>
      <c r="I25">
        <v>16.63</v>
      </c>
      <c r="J25">
        <v>-3.33</v>
      </c>
      <c r="K25" s="4"/>
      <c r="L25" s="31"/>
      <c r="M25" s="31"/>
      <c r="O25" s="31"/>
      <c r="Q25" s="31"/>
      <c r="S25" s="31"/>
      <c r="U25" s="31"/>
      <c r="W25" s="31"/>
      <c r="Y25" s="31"/>
      <c r="AA25" s="31"/>
      <c r="AC25" s="31"/>
      <c r="AE25" s="31"/>
    </row>
    <row r="26" spans="1:31" ht="23" x14ac:dyDescent="0.25">
      <c r="A26">
        <v>2036</v>
      </c>
      <c r="B26">
        <v>11.47</v>
      </c>
      <c r="C26">
        <v>14.93</v>
      </c>
      <c r="D26">
        <v>-3.46</v>
      </c>
      <c r="E26">
        <v>1.83</v>
      </c>
      <c r="F26">
        <v>1.76</v>
      </c>
      <c r="G26">
        <v>7.0000000000000007E-2</v>
      </c>
      <c r="H26">
        <v>13.3</v>
      </c>
      <c r="I26">
        <v>16.690000000000001</v>
      </c>
      <c r="J26">
        <v>-3.39</v>
      </c>
      <c r="K26" s="4"/>
      <c r="L26" s="31"/>
      <c r="M26" s="31"/>
      <c r="O26" s="31"/>
      <c r="Q26" s="31"/>
      <c r="S26" s="31"/>
      <c r="U26" s="31"/>
      <c r="W26" s="31"/>
      <c r="Y26" s="31"/>
      <c r="AA26" s="31"/>
      <c r="AC26" s="31"/>
      <c r="AE26" s="31"/>
    </row>
    <row r="27" spans="1:31" ht="23" x14ac:dyDescent="0.25">
      <c r="A27">
        <v>2037</v>
      </c>
      <c r="B27">
        <v>11.47</v>
      </c>
      <c r="C27">
        <v>14.97</v>
      </c>
      <c r="D27">
        <v>-3.5</v>
      </c>
      <c r="E27">
        <v>1.83</v>
      </c>
      <c r="F27">
        <v>1.77</v>
      </c>
      <c r="G27">
        <v>0.06</v>
      </c>
      <c r="H27">
        <v>13.3</v>
      </c>
      <c r="I27">
        <v>16.739999999999998</v>
      </c>
      <c r="J27">
        <v>-3.43</v>
      </c>
      <c r="K27" s="4"/>
      <c r="L27" s="31"/>
      <c r="M27" s="31"/>
      <c r="O27" s="31"/>
      <c r="Q27" s="31"/>
      <c r="S27" s="31"/>
      <c r="U27" s="31"/>
      <c r="W27" s="31"/>
      <c r="Y27" s="31"/>
      <c r="AA27" s="31"/>
      <c r="AC27" s="31"/>
      <c r="AE27" s="31"/>
    </row>
    <row r="28" spans="1:31" ht="23" x14ac:dyDescent="0.25">
      <c r="A28">
        <v>2038</v>
      </c>
      <c r="B28">
        <v>11.48</v>
      </c>
      <c r="C28">
        <v>15.01</v>
      </c>
      <c r="D28">
        <v>-3.53</v>
      </c>
      <c r="E28">
        <v>1.83</v>
      </c>
      <c r="F28">
        <v>1.78</v>
      </c>
      <c r="G28">
        <v>0.05</v>
      </c>
      <c r="H28">
        <v>13.31</v>
      </c>
      <c r="I28">
        <v>16.79</v>
      </c>
      <c r="J28">
        <v>-3.48</v>
      </c>
      <c r="K28" s="4"/>
      <c r="L28" s="31"/>
      <c r="M28" s="31"/>
      <c r="O28" s="31"/>
      <c r="Q28" s="31"/>
      <c r="S28" s="31"/>
      <c r="U28" s="31"/>
      <c r="W28" s="31"/>
      <c r="Y28" s="31"/>
      <c r="AA28" s="31"/>
      <c r="AC28" s="31"/>
      <c r="AE28" s="31"/>
    </row>
    <row r="29" spans="1:31" ht="23" x14ac:dyDescent="0.25">
      <c r="A29">
        <v>2039</v>
      </c>
      <c r="B29">
        <v>11.48</v>
      </c>
      <c r="C29">
        <v>15.02</v>
      </c>
      <c r="D29">
        <v>-3.54</v>
      </c>
      <c r="E29">
        <v>1.83</v>
      </c>
      <c r="F29">
        <v>1.8</v>
      </c>
      <c r="G29">
        <v>0.04</v>
      </c>
      <c r="H29">
        <v>13.31</v>
      </c>
      <c r="I29">
        <v>16.82</v>
      </c>
      <c r="J29">
        <v>-3.5</v>
      </c>
      <c r="K29" s="4"/>
      <c r="L29" s="31"/>
      <c r="M29" s="31"/>
      <c r="O29" s="31"/>
      <c r="Q29" s="31"/>
      <c r="S29" s="31"/>
      <c r="U29" s="31"/>
      <c r="W29" s="31"/>
      <c r="Y29" s="31"/>
      <c r="AA29" s="31"/>
      <c r="AC29" s="31"/>
      <c r="AE29" s="31"/>
    </row>
    <row r="30" spans="1:31" ht="23" x14ac:dyDescent="0.25">
      <c r="A30">
        <v>2040</v>
      </c>
      <c r="B30">
        <v>11.48</v>
      </c>
      <c r="C30">
        <v>15.03</v>
      </c>
      <c r="D30">
        <v>-3.54</v>
      </c>
      <c r="E30">
        <v>1.83</v>
      </c>
      <c r="F30">
        <v>1.82</v>
      </c>
      <c r="G30">
        <v>0.01</v>
      </c>
      <c r="H30">
        <v>13.32</v>
      </c>
      <c r="I30">
        <v>16.850000000000001</v>
      </c>
      <c r="J30">
        <v>-3.53</v>
      </c>
      <c r="K30" s="4"/>
      <c r="L30" s="31"/>
      <c r="M30" s="31"/>
      <c r="O30" s="31"/>
      <c r="Q30" s="31"/>
      <c r="S30" s="31"/>
      <c r="U30" s="31"/>
      <c r="W30" s="31"/>
      <c r="Y30" s="31"/>
      <c r="AA30" s="31"/>
      <c r="AC30" s="31"/>
      <c r="AE30" s="31"/>
    </row>
    <row r="31" spans="1:31" ht="23" x14ac:dyDescent="0.25">
      <c r="A31">
        <v>2041</v>
      </c>
      <c r="B31">
        <v>11.48</v>
      </c>
      <c r="C31">
        <v>15.02</v>
      </c>
      <c r="D31">
        <v>-3.53</v>
      </c>
      <c r="E31">
        <v>1.83</v>
      </c>
      <c r="F31">
        <v>1.84</v>
      </c>
      <c r="G31">
        <v>-0.01</v>
      </c>
      <c r="H31">
        <v>13.32</v>
      </c>
      <c r="I31">
        <v>16.86</v>
      </c>
      <c r="J31">
        <v>-3.54</v>
      </c>
      <c r="K31" s="4"/>
      <c r="L31" s="31"/>
      <c r="M31" s="31"/>
      <c r="O31" s="31"/>
      <c r="Q31" s="31"/>
      <c r="S31" s="31"/>
      <c r="U31" s="31"/>
      <c r="W31" s="31"/>
      <c r="Y31" s="31"/>
      <c r="AA31" s="31"/>
      <c r="AC31" s="31"/>
      <c r="AE31" s="31"/>
    </row>
    <row r="32" spans="1:31" ht="23" x14ac:dyDescent="0.25">
      <c r="A32">
        <v>2042</v>
      </c>
      <c r="B32">
        <v>11.49</v>
      </c>
      <c r="C32">
        <v>14.99</v>
      </c>
      <c r="D32">
        <v>-3.51</v>
      </c>
      <c r="E32">
        <v>1.83</v>
      </c>
      <c r="F32">
        <v>1.86</v>
      </c>
      <c r="G32">
        <v>-0.03</v>
      </c>
      <c r="H32">
        <v>13.32</v>
      </c>
      <c r="I32">
        <v>16.86</v>
      </c>
      <c r="J32">
        <v>-3.54</v>
      </c>
      <c r="K32" s="4"/>
      <c r="L32" s="31"/>
      <c r="M32" s="31"/>
      <c r="O32" s="31"/>
      <c r="Q32" s="31"/>
      <c r="S32" s="31"/>
      <c r="U32" s="31"/>
      <c r="W32" s="31"/>
      <c r="Y32" s="31"/>
      <c r="AA32" s="31"/>
      <c r="AC32" s="31"/>
      <c r="AE32" s="31"/>
    </row>
    <row r="33" spans="1:31" ht="23" x14ac:dyDescent="0.25">
      <c r="A33">
        <v>2043</v>
      </c>
      <c r="B33">
        <v>11.48</v>
      </c>
      <c r="C33">
        <v>14.96</v>
      </c>
      <c r="D33">
        <v>-3.48</v>
      </c>
      <c r="E33">
        <v>1.83</v>
      </c>
      <c r="F33">
        <v>1.89</v>
      </c>
      <c r="G33">
        <v>-0.05</v>
      </c>
      <c r="H33">
        <v>13.32</v>
      </c>
      <c r="I33">
        <v>16.850000000000001</v>
      </c>
      <c r="J33">
        <v>-3.53</v>
      </c>
      <c r="K33" s="4"/>
      <c r="L33" s="31"/>
      <c r="M33" s="31"/>
      <c r="O33" s="31"/>
      <c r="Q33" s="31"/>
      <c r="S33" s="31"/>
      <c r="U33" s="31"/>
      <c r="W33" s="31"/>
      <c r="Y33" s="31"/>
      <c r="AA33" s="31"/>
      <c r="AC33" s="31"/>
      <c r="AE33" s="31"/>
    </row>
    <row r="34" spans="1:31" ht="23" x14ac:dyDescent="0.25">
      <c r="A34">
        <v>2044</v>
      </c>
      <c r="B34">
        <v>11.48</v>
      </c>
      <c r="C34">
        <v>14.92</v>
      </c>
      <c r="D34">
        <v>-3.44</v>
      </c>
      <c r="E34">
        <v>1.83</v>
      </c>
      <c r="F34">
        <v>1.91</v>
      </c>
      <c r="G34">
        <v>-7.0000000000000007E-2</v>
      </c>
      <c r="H34">
        <v>13.32</v>
      </c>
      <c r="I34">
        <v>16.829999999999998</v>
      </c>
      <c r="J34">
        <v>-3.51</v>
      </c>
      <c r="K34" s="4"/>
      <c r="L34" s="31"/>
      <c r="M34" s="31"/>
      <c r="O34" s="31"/>
      <c r="Q34" s="31"/>
      <c r="S34" s="31"/>
      <c r="U34" s="31"/>
      <c r="W34" s="31"/>
      <c r="Y34" s="31"/>
      <c r="AA34" s="31"/>
      <c r="AC34" s="31"/>
      <c r="AE34" s="31"/>
    </row>
    <row r="35" spans="1:31" ht="23" x14ac:dyDescent="0.25">
      <c r="A35">
        <v>2045</v>
      </c>
      <c r="B35">
        <v>11.48</v>
      </c>
      <c r="C35">
        <v>14.89</v>
      </c>
      <c r="D35">
        <v>-3.41</v>
      </c>
      <c r="E35">
        <v>1.84</v>
      </c>
      <c r="F35">
        <v>1.93</v>
      </c>
      <c r="G35">
        <v>-0.09</v>
      </c>
      <c r="H35">
        <v>13.32</v>
      </c>
      <c r="I35">
        <v>16.82</v>
      </c>
      <c r="J35">
        <v>-3.5</v>
      </c>
      <c r="K35" s="4"/>
      <c r="L35" s="31"/>
      <c r="M35" s="31"/>
      <c r="O35" s="31"/>
      <c r="Q35" s="31"/>
      <c r="S35" s="31"/>
      <c r="U35" s="31"/>
      <c r="W35" s="31"/>
      <c r="Y35" s="31"/>
      <c r="AA35" s="31"/>
      <c r="AC35" s="31"/>
      <c r="AE35" s="31"/>
    </row>
    <row r="36" spans="1:31" ht="23" x14ac:dyDescent="0.25">
      <c r="A36">
        <v>2046</v>
      </c>
      <c r="B36">
        <v>11.48</v>
      </c>
      <c r="C36">
        <v>14.86</v>
      </c>
      <c r="D36">
        <v>-3.38</v>
      </c>
      <c r="E36">
        <v>1.84</v>
      </c>
      <c r="F36">
        <v>1.94</v>
      </c>
      <c r="G36">
        <v>-0.11</v>
      </c>
      <c r="H36">
        <v>13.32</v>
      </c>
      <c r="I36">
        <v>16.8</v>
      </c>
      <c r="J36">
        <v>-3.48</v>
      </c>
      <c r="K36" s="4"/>
      <c r="L36" s="31"/>
      <c r="M36" s="31"/>
      <c r="O36" s="31"/>
      <c r="Q36" s="31"/>
      <c r="S36" s="31"/>
      <c r="U36" s="31"/>
      <c r="W36" s="31"/>
      <c r="Y36" s="31"/>
      <c r="AA36" s="31"/>
      <c r="AC36" s="31"/>
      <c r="AE36" s="31"/>
    </row>
    <row r="37" spans="1:31" ht="23" x14ac:dyDescent="0.25">
      <c r="A37">
        <v>2047</v>
      </c>
      <c r="B37">
        <v>11.48</v>
      </c>
      <c r="C37">
        <v>14.84</v>
      </c>
      <c r="D37">
        <v>-3.35</v>
      </c>
      <c r="E37">
        <v>1.84</v>
      </c>
      <c r="F37">
        <v>1.95</v>
      </c>
      <c r="G37">
        <v>-0.12</v>
      </c>
      <c r="H37">
        <v>13.32</v>
      </c>
      <c r="I37">
        <v>16.79</v>
      </c>
      <c r="J37">
        <v>-3.47</v>
      </c>
      <c r="K37" s="4"/>
      <c r="L37" s="31"/>
      <c r="M37" s="31"/>
      <c r="O37" s="31"/>
      <c r="Q37" s="31"/>
      <c r="S37" s="31"/>
      <c r="U37" s="31"/>
      <c r="W37" s="31"/>
      <c r="Y37" s="31"/>
      <c r="AA37" s="31"/>
      <c r="AC37" s="31"/>
      <c r="AE37" s="31"/>
    </row>
    <row r="38" spans="1:31" ht="23" x14ac:dyDescent="0.25">
      <c r="A38">
        <v>2048</v>
      </c>
      <c r="B38">
        <v>11.48</v>
      </c>
      <c r="C38">
        <v>14.83</v>
      </c>
      <c r="D38">
        <v>-3.34</v>
      </c>
      <c r="E38">
        <v>1.84</v>
      </c>
      <c r="F38">
        <v>1.96</v>
      </c>
      <c r="G38">
        <v>-0.12</v>
      </c>
      <c r="H38">
        <v>13.32</v>
      </c>
      <c r="I38">
        <v>16.79</v>
      </c>
      <c r="J38">
        <v>-3.47</v>
      </c>
      <c r="K38" s="4"/>
      <c r="L38" s="31"/>
      <c r="M38" s="31"/>
      <c r="O38" s="31"/>
      <c r="Q38" s="31"/>
      <c r="S38" s="31"/>
      <c r="U38" s="31"/>
      <c r="W38" s="31"/>
      <c r="Y38" s="31"/>
      <c r="AA38" s="31"/>
      <c r="AC38" s="31"/>
      <c r="AE38" s="31"/>
    </row>
    <row r="39" spans="1:31" ht="23" x14ac:dyDescent="0.25">
      <c r="A39">
        <v>2049</v>
      </c>
      <c r="B39">
        <v>11.49</v>
      </c>
      <c r="C39">
        <v>14.82</v>
      </c>
      <c r="D39">
        <v>-3.33</v>
      </c>
      <c r="E39">
        <v>1.84</v>
      </c>
      <c r="F39">
        <v>1.97</v>
      </c>
      <c r="G39">
        <v>-0.13</v>
      </c>
      <c r="H39">
        <v>13.32</v>
      </c>
      <c r="I39">
        <v>16.78</v>
      </c>
      <c r="J39">
        <v>-3.46</v>
      </c>
      <c r="K39" s="4"/>
      <c r="L39" s="31"/>
      <c r="M39" s="31"/>
      <c r="O39" s="31"/>
      <c r="Q39" s="31"/>
      <c r="S39" s="31"/>
      <c r="U39" s="31"/>
      <c r="W39" s="31"/>
      <c r="Y39" s="31"/>
      <c r="AA39" s="31"/>
      <c r="AC39" s="31"/>
      <c r="AE39" s="31"/>
    </row>
    <row r="40" spans="1:31" ht="23" x14ac:dyDescent="0.25">
      <c r="A40">
        <v>2050</v>
      </c>
      <c r="B40">
        <v>11.49</v>
      </c>
      <c r="C40">
        <v>14.81</v>
      </c>
      <c r="D40">
        <v>-3.33</v>
      </c>
      <c r="E40">
        <v>1.84</v>
      </c>
      <c r="F40">
        <v>1.98</v>
      </c>
      <c r="G40">
        <v>-0.14000000000000001</v>
      </c>
      <c r="H40">
        <v>13.32</v>
      </c>
      <c r="I40">
        <v>16.79</v>
      </c>
      <c r="J40">
        <v>-3.46</v>
      </c>
      <c r="K40" s="4"/>
      <c r="L40" s="31"/>
      <c r="M40" s="31"/>
      <c r="O40" s="31"/>
      <c r="Q40" s="31"/>
      <c r="S40" s="31"/>
      <c r="U40" s="31"/>
      <c r="W40" s="31"/>
      <c r="Y40" s="31"/>
      <c r="AA40" s="31"/>
      <c r="AC40" s="31"/>
      <c r="AE40" s="31"/>
    </row>
    <row r="41" spans="1:31" ht="23" x14ac:dyDescent="0.25">
      <c r="A41">
        <v>2051</v>
      </c>
      <c r="B41">
        <v>11.49</v>
      </c>
      <c r="C41">
        <v>14.81</v>
      </c>
      <c r="D41">
        <v>-3.32</v>
      </c>
      <c r="E41">
        <v>1.84</v>
      </c>
      <c r="F41">
        <v>1.98</v>
      </c>
      <c r="G41">
        <v>-0.15</v>
      </c>
      <c r="H41">
        <v>13.32</v>
      </c>
      <c r="I41">
        <v>16.79</v>
      </c>
      <c r="J41">
        <v>-3.47</v>
      </c>
      <c r="K41" s="4"/>
      <c r="L41" s="31"/>
      <c r="M41" s="31"/>
      <c r="O41" s="31"/>
      <c r="Q41" s="31"/>
      <c r="S41" s="31"/>
      <c r="U41" s="31"/>
      <c r="W41" s="31"/>
      <c r="Y41" s="31"/>
      <c r="AA41" s="31"/>
      <c r="AC41" s="31"/>
      <c r="AE41" s="31"/>
    </row>
    <row r="42" spans="1:31" ht="23" x14ac:dyDescent="0.25">
      <c r="A42">
        <v>2052</v>
      </c>
      <c r="B42">
        <v>11.49</v>
      </c>
      <c r="C42">
        <v>14.82</v>
      </c>
      <c r="D42">
        <v>-3.33</v>
      </c>
      <c r="E42">
        <v>1.84</v>
      </c>
      <c r="F42">
        <v>1.99</v>
      </c>
      <c r="G42">
        <v>-0.15</v>
      </c>
      <c r="H42">
        <v>13.33</v>
      </c>
      <c r="I42">
        <v>16.809999999999999</v>
      </c>
      <c r="J42">
        <v>-3.48</v>
      </c>
      <c r="K42" s="4"/>
      <c r="L42" s="31"/>
      <c r="M42" s="31"/>
      <c r="O42" s="31"/>
      <c r="Q42" s="31"/>
      <c r="S42" s="31"/>
      <c r="U42" s="31"/>
      <c r="W42" s="31"/>
      <c r="Y42" s="31"/>
      <c r="AA42" s="31"/>
      <c r="AC42" s="31"/>
      <c r="AE42" s="31"/>
    </row>
    <row r="43" spans="1:31" ht="23" x14ac:dyDescent="0.25">
      <c r="A43">
        <v>2053</v>
      </c>
      <c r="B43">
        <v>11.49</v>
      </c>
      <c r="C43">
        <v>14.84</v>
      </c>
      <c r="D43">
        <v>-3.35</v>
      </c>
      <c r="E43">
        <v>1.84</v>
      </c>
      <c r="F43">
        <v>1.99</v>
      </c>
      <c r="G43">
        <v>-0.16</v>
      </c>
      <c r="H43">
        <v>13.33</v>
      </c>
      <c r="I43">
        <v>16.829999999999998</v>
      </c>
      <c r="J43">
        <v>-3.5</v>
      </c>
      <c r="K43" s="4"/>
      <c r="L43" s="31"/>
      <c r="M43" s="31"/>
      <c r="O43" s="31"/>
      <c r="Q43" s="31"/>
      <c r="S43" s="31"/>
      <c r="U43" s="31"/>
      <c r="W43" s="31"/>
      <c r="Y43" s="31"/>
      <c r="AA43" s="31"/>
      <c r="AC43" s="31"/>
      <c r="AE43" s="31"/>
    </row>
    <row r="44" spans="1:31" ht="23" x14ac:dyDescent="0.25">
      <c r="A44">
        <v>2054</v>
      </c>
      <c r="B44">
        <v>11.49</v>
      </c>
      <c r="C44">
        <v>14.86</v>
      </c>
      <c r="D44">
        <v>-3.37</v>
      </c>
      <c r="E44">
        <v>1.84</v>
      </c>
      <c r="F44">
        <v>2</v>
      </c>
      <c r="G44">
        <v>-0.16</v>
      </c>
      <c r="H44">
        <v>13.33</v>
      </c>
      <c r="I44">
        <v>16.86</v>
      </c>
      <c r="J44">
        <v>-3.53</v>
      </c>
      <c r="K44" s="4"/>
      <c r="L44" s="31"/>
      <c r="M44" s="31"/>
      <c r="O44" s="31"/>
      <c r="Q44" s="31"/>
      <c r="S44" s="31"/>
      <c r="U44" s="31"/>
      <c r="W44" s="31"/>
      <c r="Y44" s="31"/>
      <c r="AA44" s="31"/>
      <c r="AC44" s="31"/>
      <c r="AE44" s="31"/>
    </row>
    <row r="45" spans="1:31" ht="23" x14ac:dyDescent="0.25">
      <c r="A45">
        <v>2055</v>
      </c>
      <c r="B45">
        <v>11.5</v>
      </c>
      <c r="C45">
        <v>14.89</v>
      </c>
      <c r="D45">
        <v>-3.4</v>
      </c>
      <c r="E45">
        <v>1.84</v>
      </c>
      <c r="F45">
        <v>2</v>
      </c>
      <c r="G45">
        <v>-0.16</v>
      </c>
      <c r="H45">
        <v>13.33</v>
      </c>
      <c r="I45">
        <v>16.89</v>
      </c>
      <c r="J45">
        <v>-3.56</v>
      </c>
      <c r="K45" s="4"/>
      <c r="L45" s="31"/>
      <c r="M45" s="31"/>
      <c r="O45" s="31"/>
      <c r="Q45" s="31"/>
      <c r="S45" s="31"/>
      <c r="U45" s="31"/>
      <c r="W45" s="31"/>
      <c r="Y45" s="31"/>
      <c r="AA45" s="31"/>
      <c r="AC45" s="31"/>
      <c r="AE45" s="31"/>
    </row>
    <row r="46" spans="1:31" ht="23" x14ac:dyDescent="0.25">
      <c r="A46">
        <v>2056</v>
      </c>
      <c r="B46">
        <v>11.5</v>
      </c>
      <c r="C46">
        <v>14.93</v>
      </c>
      <c r="D46">
        <v>-3.43</v>
      </c>
      <c r="E46">
        <v>1.84</v>
      </c>
      <c r="F46">
        <v>2</v>
      </c>
      <c r="G46">
        <v>-0.16</v>
      </c>
      <c r="H46">
        <v>13.34</v>
      </c>
      <c r="I46">
        <v>16.93</v>
      </c>
      <c r="J46">
        <v>-3.59</v>
      </c>
      <c r="K46" s="4"/>
      <c r="L46" s="31"/>
      <c r="M46" s="31"/>
      <c r="O46" s="31"/>
      <c r="Q46" s="31"/>
      <c r="S46" s="31"/>
      <c r="U46" s="31"/>
      <c r="W46" s="31"/>
      <c r="Y46" s="31"/>
      <c r="AA46" s="31"/>
      <c r="AC46" s="31"/>
      <c r="AE46" s="31"/>
    </row>
    <row r="47" spans="1:31" ht="23" x14ac:dyDescent="0.25">
      <c r="A47">
        <v>2057</v>
      </c>
      <c r="B47">
        <v>11.5</v>
      </c>
      <c r="C47">
        <v>14.98</v>
      </c>
      <c r="D47">
        <v>-3.48</v>
      </c>
      <c r="E47">
        <v>1.84</v>
      </c>
      <c r="F47">
        <v>2</v>
      </c>
      <c r="G47">
        <v>-0.16</v>
      </c>
      <c r="H47">
        <v>13.34</v>
      </c>
      <c r="I47">
        <v>16.98</v>
      </c>
      <c r="J47">
        <v>-3.63</v>
      </c>
      <c r="K47" s="4"/>
      <c r="L47" s="31"/>
      <c r="M47" s="31"/>
      <c r="O47" s="31"/>
      <c r="Q47" s="31"/>
      <c r="S47" s="31"/>
      <c r="U47" s="31"/>
      <c r="W47" s="31"/>
      <c r="Y47" s="31"/>
      <c r="AA47" s="31"/>
      <c r="AC47" s="31"/>
      <c r="AE47" s="31"/>
    </row>
    <row r="48" spans="1:31" ht="23" x14ac:dyDescent="0.25">
      <c r="A48">
        <v>2058</v>
      </c>
      <c r="B48">
        <v>11.51</v>
      </c>
      <c r="C48">
        <v>15.04</v>
      </c>
      <c r="D48">
        <v>-3.53</v>
      </c>
      <c r="E48">
        <v>1.84</v>
      </c>
      <c r="F48">
        <v>1.99</v>
      </c>
      <c r="G48">
        <v>-0.15</v>
      </c>
      <c r="H48">
        <v>13.35</v>
      </c>
      <c r="I48">
        <v>17.03</v>
      </c>
      <c r="J48">
        <v>-3.68</v>
      </c>
      <c r="K48" s="4"/>
      <c r="L48" s="31"/>
      <c r="M48" s="31"/>
      <c r="O48" s="31"/>
      <c r="Q48" s="31"/>
      <c r="S48" s="31"/>
      <c r="U48" s="31"/>
      <c r="W48" s="31"/>
      <c r="Y48" s="31"/>
      <c r="AA48" s="31"/>
      <c r="AC48" s="31"/>
      <c r="AE48" s="31"/>
    </row>
    <row r="49" spans="1:31" ht="23" x14ac:dyDescent="0.25">
      <c r="A49">
        <v>2059</v>
      </c>
      <c r="B49">
        <v>11.51</v>
      </c>
      <c r="C49">
        <v>15.1</v>
      </c>
      <c r="D49">
        <v>-3.59</v>
      </c>
      <c r="E49">
        <v>1.84</v>
      </c>
      <c r="F49">
        <v>1.98</v>
      </c>
      <c r="G49">
        <v>-0.15</v>
      </c>
      <c r="H49">
        <v>13.35</v>
      </c>
      <c r="I49">
        <v>17.079999999999998</v>
      </c>
      <c r="J49">
        <v>-3.73</v>
      </c>
      <c r="K49" s="4"/>
      <c r="L49" s="31"/>
      <c r="M49" s="31"/>
      <c r="O49" s="31"/>
      <c r="Q49" s="31"/>
      <c r="S49" s="31"/>
      <c r="U49" s="31"/>
      <c r="W49" s="31"/>
      <c r="Y49" s="31"/>
      <c r="AA49" s="31"/>
      <c r="AC49" s="31"/>
      <c r="AE49" s="31"/>
    </row>
    <row r="50" spans="1:31" ht="23" x14ac:dyDescent="0.25">
      <c r="A50">
        <v>2060</v>
      </c>
      <c r="B50">
        <v>11.52</v>
      </c>
      <c r="C50">
        <v>15.16</v>
      </c>
      <c r="D50">
        <v>-3.64</v>
      </c>
      <c r="E50">
        <v>1.84</v>
      </c>
      <c r="F50">
        <v>1.98</v>
      </c>
      <c r="G50">
        <v>-0.14000000000000001</v>
      </c>
      <c r="H50">
        <v>13.36</v>
      </c>
      <c r="I50">
        <v>17.14</v>
      </c>
      <c r="J50">
        <v>-3.79</v>
      </c>
      <c r="K50" s="4"/>
      <c r="L50" s="31"/>
      <c r="M50" s="31"/>
      <c r="O50" s="31"/>
      <c r="Q50" s="31"/>
      <c r="S50" s="31"/>
      <c r="U50" s="31"/>
      <c r="W50" s="31"/>
      <c r="Y50" s="31"/>
      <c r="AA50" s="31"/>
      <c r="AC50" s="31"/>
      <c r="AE50" s="31"/>
    </row>
    <row r="51" spans="1:31" ht="23" x14ac:dyDescent="0.25">
      <c r="A51">
        <v>2061</v>
      </c>
      <c r="B51">
        <v>11.52</v>
      </c>
      <c r="C51">
        <v>15.23</v>
      </c>
      <c r="D51">
        <v>-3.7</v>
      </c>
      <c r="E51">
        <v>1.84</v>
      </c>
      <c r="F51">
        <v>1.98</v>
      </c>
      <c r="G51">
        <v>-0.14000000000000001</v>
      </c>
      <c r="H51">
        <v>13.36</v>
      </c>
      <c r="I51">
        <v>17.2</v>
      </c>
      <c r="J51">
        <v>-3.84</v>
      </c>
      <c r="K51" s="4"/>
      <c r="L51" s="31"/>
      <c r="M51" s="31"/>
      <c r="O51" s="31"/>
      <c r="Q51" s="31"/>
      <c r="S51" s="31"/>
      <c r="U51" s="31"/>
      <c r="W51" s="31"/>
      <c r="Y51" s="31"/>
      <c r="AA51" s="31"/>
      <c r="AC51" s="31"/>
      <c r="AE51" s="31"/>
    </row>
    <row r="52" spans="1:31" ht="23" x14ac:dyDescent="0.25">
      <c r="A52">
        <v>2062</v>
      </c>
      <c r="B52">
        <v>11.53</v>
      </c>
      <c r="C52">
        <v>15.29</v>
      </c>
      <c r="D52">
        <v>-3.76</v>
      </c>
      <c r="E52">
        <v>1.84</v>
      </c>
      <c r="F52">
        <v>1.98</v>
      </c>
      <c r="G52">
        <v>-0.14000000000000001</v>
      </c>
      <c r="H52">
        <v>13.37</v>
      </c>
      <c r="I52">
        <v>17.27</v>
      </c>
      <c r="J52">
        <v>-3.9</v>
      </c>
      <c r="K52" s="4"/>
      <c r="L52" s="31"/>
      <c r="M52" s="31"/>
      <c r="O52" s="31"/>
      <c r="Q52" s="31"/>
      <c r="S52" s="31"/>
      <c r="U52" s="31"/>
      <c r="W52" s="31"/>
      <c r="Y52" s="31"/>
      <c r="AA52" s="31"/>
      <c r="AC52" s="31"/>
      <c r="AE52" s="31"/>
    </row>
    <row r="53" spans="1:31" ht="23" x14ac:dyDescent="0.25">
      <c r="A53">
        <v>2063</v>
      </c>
      <c r="B53">
        <v>11.53</v>
      </c>
      <c r="C53">
        <v>15.35</v>
      </c>
      <c r="D53">
        <v>-3.82</v>
      </c>
      <c r="E53">
        <v>1.84</v>
      </c>
      <c r="F53">
        <v>1.98</v>
      </c>
      <c r="G53">
        <v>-0.14000000000000001</v>
      </c>
      <c r="H53">
        <v>13.37</v>
      </c>
      <c r="I53">
        <v>17.329999999999998</v>
      </c>
      <c r="J53">
        <v>-3.96</v>
      </c>
      <c r="K53" s="4"/>
      <c r="L53" s="31"/>
      <c r="M53" s="31"/>
      <c r="O53" s="31"/>
      <c r="Q53" s="31"/>
      <c r="S53" s="31"/>
      <c r="U53" s="31"/>
      <c r="W53" s="31"/>
      <c r="Y53" s="31"/>
      <c r="AA53" s="31"/>
      <c r="AC53" s="31"/>
      <c r="AE53" s="31"/>
    </row>
    <row r="54" spans="1:31" ht="23" x14ac:dyDescent="0.25">
      <c r="A54">
        <v>2064</v>
      </c>
      <c r="B54">
        <v>11.54</v>
      </c>
      <c r="C54">
        <v>15.41</v>
      </c>
      <c r="D54">
        <v>-3.87</v>
      </c>
      <c r="E54">
        <v>1.84</v>
      </c>
      <c r="F54">
        <v>1.98</v>
      </c>
      <c r="G54">
        <v>-0.14000000000000001</v>
      </c>
      <c r="H54">
        <v>13.38</v>
      </c>
      <c r="I54">
        <v>17.39</v>
      </c>
      <c r="J54">
        <v>-4.0199999999999996</v>
      </c>
      <c r="K54" s="4"/>
      <c r="L54" s="31"/>
      <c r="M54" s="31"/>
      <c r="O54" s="31"/>
      <c r="Q54" s="31"/>
      <c r="S54" s="31"/>
      <c r="U54" s="31"/>
      <c r="W54" s="31"/>
      <c r="Y54" s="31"/>
      <c r="AA54" s="31"/>
      <c r="AC54" s="31"/>
      <c r="AE54" s="31"/>
    </row>
    <row r="55" spans="1:31" ht="23" x14ac:dyDescent="0.25">
      <c r="A55">
        <v>2065</v>
      </c>
      <c r="B55">
        <v>11.54</v>
      </c>
      <c r="C55">
        <v>15.47</v>
      </c>
      <c r="D55">
        <v>-3.93</v>
      </c>
      <c r="E55">
        <v>1.84</v>
      </c>
      <c r="F55">
        <v>1.98</v>
      </c>
      <c r="G55">
        <v>-0.15</v>
      </c>
      <c r="H55">
        <v>13.38</v>
      </c>
      <c r="I55">
        <v>17.46</v>
      </c>
      <c r="J55">
        <v>-4.08</v>
      </c>
      <c r="K55" s="4"/>
      <c r="L55" s="31"/>
      <c r="M55" s="31"/>
      <c r="O55" s="31"/>
      <c r="Q55" s="31"/>
      <c r="S55" s="31"/>
      <c r="U55" s="31"/>
      <c r="W55" s="31"/>
      <c r="Y55" s="31"/>
      <c r="AA55" s="31"/>
      <c r="AC55" s="31"/>
      <c r="AE55" s="31"/>
    </row>
    <row r="56" spans="1:31" ht="23" x14ac:dyDescent="0.25">
      <c r="A56">
        <v>2066</v>
      </c>
      <c r="B56">
        <v>11.55</v>
      </c>
      <c r="C56">
        <v>15.54</v>
      </c>
      <c r="D56">
        <v>-3.99</v>
      </c>
      <c r="E56">
        <v>1.84</v>
      </c>
      <c r="F56">
        <v>1.99</v>
      </c>
      <c r="G56">
        <v>-0.15</v>
      </c>
      <c r="H56">
        <v>13.39</v>
      </c>
      <c r="I56">
        <v>17.52</v>
      </c>
      <c r="J56">
        <v>-4.1399999999999997</v>
      </c>
      <c r="K56" s="4"/>
      <c r="L56" s="31"/>
      <c r="M56" s="31"/>
      <c r="O56" s="31"/>
      <c r="Q56" s="31"/>
      <c r="S56" s="31"/>
      <c r="U56" s="31"/>
      <c r="W56" s="31"/>
      <c r="Y56" s="31"/>
      <c r="AA56" s="31"/>
      <c r="AC56" s="31"/>
      <c r="AE56" s="31"/>
    </row>
    <row r="57" spans="1:31" ht="23" x14ac:dyDescent="0.25">
      <c r="A57">
        <v>2067</v>
      </c>
      <c r="B57">
        <v>11.55</v>
      </c>
      <c r="C57">
        <v>15.61</v>
      </c>
      <c r="D57">
        <v>-4.05</v>
      </c>
      <c r="E57">
        <v>1.84</v>
      </c>
      <c r="F57">
        <v>1.99</v>
      </c>
      <c r="G57">
        <v>-0.15</v>
      </c>
      <c r="H57">
        <v>13.39</v>
      </c>
      <c r="I57">
        <v>17.59</v>
      </c>
      <c r="J57">
        <v>-4.2</v>
      </c>
      <c r="K57" s="4"/>
      <c r="L57" s="31"/>
      <c r="M57" s="31"/>
      <c r="O57" s="31"/>
      <c r="Q57" s="31"/>
      <c r="S57" s="31"/>
      <c r="U57" s="31"/>
      <c r="W57" s="31"/>
      <c r="Y57" s="31"/>
      <c r="AA57" s="31"/>
      <c r="AC57" s="31"/>
      <c r="AE57" s="31"/>
    </row>
    <row r="58" spans="1:31" ht="23" x14ac:dyDescent="0.25">
      <c r="A58">
        <v>2068</v>
      </c>
      <c r="B58">
        <v>11.56</v>
      </c>
      <c r="C58">
        <v>15.68</v>
      </c>
      <c r="D58">
        <v>-4.12</v>
      </c>
      <c r="E58">
        <v>1.84</v>
      </c>
      <c r="F58">
        <v>1.99</v>
      </c>
      <c r="G58">
        <v>-0.15</v>
      </c>
      <c r="H58">
        <v>13.4</v>
      </c>
      <c r="I58">
        <v>17.66</v>
      </c>
      <c r="J58">
        <v>-4.2699999999999996</v>
      </c>
      <c r="K58" s="4"/>
      <c r="L58" s="31"/>
      <c r="M58" s="31"/>
      <c r="O58" s="31"/>
      <c r="Q58" s="31"/>
      <c r="S58" s="31"/>
      <c r="U58" s="31"/>
      <c r="W58" s="31"/>
      <c r="Y58" s="31"/>
      <c r="AA58" s="31"/>
      <c r="AC58" s="31"/>
      <c r="AE58" s="31"/>
    </row>
    <row r="59" spans="1:31" ht="23" x14ac:dyDescent="0.25">
      <c r="A59">
        <v>2069</v>
      </c>
      <c r="B59">
        <v>11.56</v>
      </c>
      <c r="C59">
        <v>15.74</v>
      </c>
      <c r="D59">
        <v>-4.18</v>
      </c>
      <c r="E59">
        <v>1.84</v>
      </c>
      <c r="F59">
        <v>1.99</v>
      </c>
      <c r="G59">
        <v>-0.15</v>
      </c>
      <c r="H59">
        <v>13.4</v>
      </c>
      <c r="I59">
        <v>17.73</v>
      </c>
      <c r="J59">
        <v>-4.33</v>
      </c>
      <c r="K59" s="4"/>
      <c r="L59" s="31"/>
      <c r="M59" s="31"/>
      <c r="O59" s="31"/>
      <c r="Q59" s="31"/>
      <c r="S59" s="31"/>
      <c r="U59" s="31"/>
      <c r="W59" s="31"/>
      <c r="Y59" s="31"/>
      <c r="AA59" s="31"/>
      <c r="AC59" s="31"/>
      <c r="AE59" s="31"/>
    </row>
    <row r="60" spans="1:31" ht="23" x14ac:dyDescent="0.25">
      <c r="A60">
        <v>2070</v>
      </c>
      <c r="B60">
        <v>11.57</v>
      </c>
      <c r="C60">
        <v>15.81</v>
      </c>
      <c r="D60">
        <v>-4.25</v>
      </c>
      <c r="E60">
        <v>1.84</v>
      </c>
      <c r="F60">
        <v>1.99</v>
      </c>
      <c r="G60">
        <v>-0.15</v>
      </c>
      <c r="H60">
        <v>13.41</v>
      </c>
      <c r="I60">
        <v>17.8</v>
      </c>
      <c r="J60">
        <v>-4.4000000000000004</v>
      </c>
      <c r="K60" s="4"/>
      <c r="L60" s="31"/>
      <c r="M60" s="31"/>
      <c r="O60" s="31"/>
      <c r="Q60" s="31"/>
      <c r="S60" s="31"/>
      <c r="U60" s="31"/>
      <c r="W60" s="31"/>
      <c r="Y60" s="31"/>
      <c r="AA60" s="31"/>
      <c r="AC60" s="31"/>
      <c r="AE60" s="31"/>
    </row>
    <row r="61" spans="1:31" ht="23" x14ac:dyDescent="0.25">
      <c r="A61">
        <v>2071</v>
      </c>
      <c r="B61">
        <v>11.57</v>
      </c>
      <c r="C61">
        <v>15.88</v>
      </c>
      <c r="D61">
        <v>-4.3099999999999996</v>
      </c>
      <c r="E61">
        <v>1.84</v>
      </c>
      <c r="F61">
        <v>1.99</v>
      </c>
      <c r="G61">
        <v>-0.15</v>
      </c>
      <c r="H61">
        <v>13.41</v>
      </c>
      <c r="I61">
        <v>17.87</v>
      </c>
      <c r="J61">
        <v>-4.46</v>
      </c>
      <c r="K61" s="4"/>
      <c r="L61" s="31"/>
      <c r="M61" s="31"/>
      <c r="O61" s="31"/>
      <c r="Q61" s="31"/>
      <c r="S61" s="31"/>
      <c r="U61" s="31"/>
      <c r="W61" s="31"/>
      <c r="Y61" s="31"/>
      <c r="AA61" s="31"/>
      <c r="AC61" s="31"/>
      <c r="AE61" s="31"/>
    </row>
    <row r="62" spans="1:31" ht="23" x14ac:dyDescent="0.25">
      <c r="A62">
        <v>2072</v>
      </c>
      <c r="B62">
        <v>11.58</v>
      </c>
      <c r="C62">
        <v>15.94</v>
      </c>
      <c r="D62">
        <v>-4.37</v>
      </c>
      <c r="E62">
        <v>1.84</v>
      </c>
      <c r="F62">
        <v>1.99</v>
      </c>
      <c r="G62">
        <v>-0.15</v>
      </c>
      <c r="H62">
        <v>13.41</v>
      </c>
      <c r="I62">
        <v>17.93</v>
      </c>
      <c r="J62">
        <v>-4.51</v>
      </c>
      <c r="K62" s="4"/>
      <c r="L62" s="31"/>
      <c r="M62" s="31"/>
      <c r="O62" s="31"/>
      <c r="Q62" s="31"/>
      <c r="S62" s="31"/>
      <c r="U62" s="31"/>
      <c r="W62" s="31"/>
      <c r="Y62" s="31"/>
      <c r="AA62" s="31"/>
      <c r="AC62" s="31"/>
      <c r="AE62" s="31"/>
    </row>
    <row r="63" spans="1:31" ht="23" x14ac:dyDescent="0.25">
      <c r="A63">
        <v>2073</v>
      </c>
      <c r="B63">
        <v>11.58</v>
      </c>
      <c r="C63">
        <v>16</v>
      </c>
      <c r="D63">
        <v>-4.42</v>
      </c>
      <c r="E63">
        <v>1.84</v>
      </c>
      <c r="F63">
        <v>1.98</v>
      </c>
      <c r="G63">
        <v>-0.14000000000000001</v>
      </c>
      <c r="H63">
        <v>13.42</v>
      </c>
      <c r="I63">
        <v>17.98</v>
      </c>
      <c r="J63">
        <v>-4.57</v>
      </c>
      <c r="K63" s="4"/>
      <c r="L63" s="31"/>
      <c r="M63" s="31"/>
      <c r="O63" s="31"/>
      <c r="Q63" s="31"/>
      <c r="S63" s="31"/>
      <c r="U63" s="31"/>
      <c r="W63" s="31"/>
      <c r="Y63" s="31"/>
      <c r="AA63" s="31"/>
      <c r="AC63" s="31"/>
      <c r="AE63" s="31"/>
    </row>
    <row r="64" spans="1:31" ht="23" x14ac:dyDescent="0.25">
      <c r="A64">
        <v>2074</v>
      </c>
      <c r="B64">
        <v>11.59</v>
      </c>
      <c r="C64">
        <v>16.059999999999999</v>
      </c>
      <c r="D64">
        <v>-4.4800000000000004</v>
      </c>
      <c r="E64">
        <v>1.84</v>
      </c>
      <c r="F64">
        <v>1.97</v>
      </c>
      <c r="G64">
        <v>-0.14000000000000001</v>
      </c>
      <c r="H64">
        <v>13.42</v>
      </c>
      <c r="I64">
        <v>18.04</v>
      </c>
      <c r="J64">
        <v>-4.6100000000000003</v>
      </c>
      <c r="K64" s="4"/>
      <c r="L64" s="31"/>
      <c r="M64" s="31"/>
      <c r="O64" s="31"/>
      <c r="Q64" s="31"/>
      <c r="S64" s="31"/>
      <c r="U64" s="31"/>
      <c r="W64" s="31"/>
      <c r="Y64" s="31"/>
      <c r="AA64" s="31"/>
      <c r="AC64" s="31"/>
      <c r="AE64" s="31"/>
    </row>
    <row r="65" spans="1:31" ht="23" x14ac:dyDescent="0.25">
      <c r="A65">
        <v>2075</v>
      </c>
      <c r="B65">
        <v>11.59</v>
      </c>
      <c r="C65">
        <v>16.12</v>
      </c>
      <c r="D65">
        <v>-4.53</v>
      </c>
      <c r="E65">
        <v>1.84</v>
      </c>
      <c r="F65">
        <v>1.96</v>
      </c>
      <c r="G65">
        <v>-0.13</v>
      </c>
      <c r="H65">
        <v>13.43</v>
      </c>
      <c r="I65">
        <v>18.079999999999998</v>
      </c>
      <c r="J65">
        <v>-4.6500000000000004</v>
      </c>
      <c r="K65" s="4"/>
      <c r="L65" s="31"/>
      <c r="M65" s="31"/>
      <c r="O65" s="31"/>
      <c r="Q65" s="31"/>
      <c r="S65" s="31"/>
      <c r="U65" s="31"/>
      <c r="W65" s="31"/>
      <c r="Y65" s="31"/>
      <c r="AA65" s="31"/>
      <c r="AC65" s="31"/>
      <c r="AE65" s="31"/>
    </row>
    <row r="66" spans="1:31" ht="23" x14ac:dyDescent="0.25">
      <c r="A66">
        <v>2076</v>
      </c>
      <c r="B66">
        <v>11.59</v>
      </c>
      <c r="C66">
        <v>16.16</v>
      </c>
      <c r="D66">
        <v>-4.57</v>
      </c>
      <c r="E66">
        <v>1.84</v>
      </c>
      <c r="F66">
        <v>1.96</v>
      </c>
      <c r="G66">
        <v>-0.12</v>
      </c>
      <c r="H66">
        <v>13.43</v>
      </c>
      <c r="I66">
        <v>18.11</v>
      </c>
      <c r="J66">
        <v>-4.68</v>
      </c>
      <c r="K66" s="4"/>
      <c r="L66" s="31"/>
      <c r="M66" s="31"/>
      <c r="O66" s="31"/>
      <c r="Q66" s="31"/>
      <c r="S66" s="31"/>
      <c r="U66" s="31"/>
      <c r="W66" s="31"/>
      <c r="Y66" s="31"/>
      <c r="AA66" s="31"/>
      <c r="AC66" s="31"/>
      <c r="AE66" s="31"/>
    </row>
    <row r="67" spans="1:31" ht="23" x14ac:dyDescent="0.25">
      <c r="A67">
        <v>2077</v>
      </c>
      <c r="B67">
        <v>11.59</v>
      </c>
      <c r="C67">
        <v>16.190000000000001</v>
      </c>
      <c r="D67">
        <v>-4.59</v>
      </c>
      <c r="E67">
        <v>1.84</v>
      </c>
      <c r="F67">
        <v>1.95</v>
      </c>
      <c r="G67">
        <v>-0.11</v>
      </c>
      <c r="H67">
        <v>13.43</v>
      </c>
      <c r="I67">
        <v>18.14</v>
      </c>
      <c r="J67">
        <v>-4.71</v>
      </c>
      <c r="K67" s="4"/>
      <c r="L67" s="31"/>
      <c r="M67" s="31"/>
      <c r="O67" s="31"/>
      <c r="Q67" s="31"/>
      <c r="S67" s="31"/>
      <c r="U67" s="31"/>
      <c r="W67" s="31"/>
      <c r="Y67" s="31"/>
      <c r="AA67" s="31"/>
      <c r="AC67" s="31"/>
      <c r="AE67" s="31"/>
    </row>
    <row r="68" spans="1:31" ht="23" x14ac:dyDescent="0.25">
      <c r="A68">
        <v>2078</v>
      </c>
      <c r="B68">
        <v>11.6</v>
      </c>
      <c r="C68">
        <v>16.2</v>
      </c>
      <c r="D68">
        <v>-4.6100000000000003</v>
      </c>
      <c r="E68">
        <v>1.84</v>
      </c>
      <c r="F68">
        <v>1.95</v>
      </c>
      <c r="G68">
        <v>-0.11</v>
      </c>
      <c r="H68">
        <v>13.43</v>
      </c>
      <c r="I68">
        <v>18.149999999999999</v>
      </c>
      <c r="J68">
        <v>-4.72</v>
      </c>
      <c r="K68" s="4"/>
      <c r="L68" s="31"/>
      <c r="M68" s="31"/>
      <c r="O68" s="31"/>
      <c r="Q68" s="31"/>
      <c r="S68" s="31"/>
      <c r="U68" s="31"/>
      <c r="W68" s="31"/>
      <c r="Y68" s="31"/>
      <c r="AA68" s="31"/>
      <c r="AC68" s="31"/>
      <c r="AE68" s="31"/>
    </row>
    <row r="69" spans="1:31" ht="23" x14ac:dyDescent="0.25">
      <c r="A69">
        <v>2079</v>
      </c>
      <c r="B69">
        <v>11.6</v>
      </c>
      <c r="C69">
        <v>16.2</v>
      </c>
      <c r="D69">
        <v>-4.6100000000000003</v>
      </c>
      <c r="E69">
        <v>1.84</v>
      </c>
      <c r="F69">
        <v>1.95</v>
      </c>
      <c r="G69">
        <v>-0.11</v>
      </c>
      <c r="H69">
        <v>13.43</v>
      </c>
      <c r="I69">
        <v>18.149999999999999</v>
      </c>
      <c r="J69">
        <v>-4.72</v>
      </c>
      <c r="K69" s="4"/>
      <c r="L69" s="31"/>
      <c r="M69" s="31"/>
      <c r="O69" s="31"/>
      <c r="Q69" s="31"/>
      <c r="S69" s="31"/>
      <c r="U69" s="31"/>
      <c r="W69" s="31"/>
      <c r="Y69" s="31"/>
      <c r="AA69" s="31"/>
      <c r="AC69" s="31"/>
      <c r="AE69" s="31"/>
    </row>
    <row r="70" spans="1:31" ht="23" x14ac:dyDescent="0.25">
      <c r="A70">
        <v>2080</v>
      </c>
      <c r="B70">
        <v>11.6</v>
      </c>
      <c r="C70">
        <v>16.190000000000001</v>
      </c>
      <c r="D70">
        <v>-4.59</v>
      </c>
      <c r="E70">
        <v>1.84</v>
      </c>
      <c r="F70">
        <v>1.95</v>
      </c>
      <c r="G70">
        <v>-0.11</v>
      </c>
      <c r="H70">
        <v>13.43</v>
      </c>
      <c r="I70">
        <v>18.14</v>
      </c>
      <c r="J70">
        <v>-4.7</v>
      </c>
      <c r="K70" s="4"/>
      <c r="L70" s="31"/>
      <c r="M70" s="31"/>
      <c r="O70" s="31"/>
      <c r="Q70" s="31"/>
      <c r="S70" s="31"/>
      <c r="U70" s="31"/>
      <c r="W70" s="31"/>
      <c r="Y70" s="31"/>
      <c r="AA70" s="31"/>
      <c r="AC70" s="31"/>
      <c r="AE70" s="31"/>
    </row>
    <row r="71" spans="1:31" ht="23" x14ac:dyDescent="0.25">
      <c r="A71">
        <v>2081</v>
      </c>
      <c r="B71">
        <v>11.6</v>
      </c>
      <c r="C71">
        <v>16.170000000000002</v>
      </c>
      <c r="D71">
        <v>-4.57</v>
      </c>
      <c r="E71">
        <v>1.84</v>
      </c>
      <c r="F71">
        <v>1.95</v>
      </c>
      <c r="G71">
        <v>-0.11</v>
      </c>
      <c r="H71">
        <v>13.43</v>
      </c>
      <c r="I71">
        <v>18.12</v>
      </c>
      <c r="J71">
        <v>-4.6900000000000004</v>
      </c>
      <c r="K71" s="4"/>
      <c r="L71" s="31"/>
      <c r="M71" s="31"/>
      <c r="O71" s="31"/>
      <c r="Q71" s="31"/>
      <c r="S71" s="31"/>
      <c r="U71" s="31"/>
      <c r="W71" s="31"/>
      <c r="Y71" s="31"/>
      <c r="AA71" s="31"/>
      <c r="AC71" s="31"/>
      <c r="AE71" s="31"/>
    </row>
    <row r="72" spans="1:31" ht="23" x14ac:dyDescent="0.25">
      <c r="A72">
        <v>2082</v>
      </c>
      <c r="B72">
        <v>11.59</v>
      </c>
      <c r="C72">
        <v>16.14</v>
      </c>
      <c r="D72">
        <v>-4.55</v>
      </c>
      <c r="E72">
        <v>1.84</v>
      </c>
      <c r="F72">
        <v>1.95</v>
      </c>
      <c r="G72">
        <v>-0.11</v>
      </c>
      <c r="H72">
        <v>13.43</v>
      </c>
      <c r="I72">
        <v>18.09</v>
      </c>
      <c r="J72">
        <v>-4.66</v>
      </c>
      <c r="K72" s="4"/>
      <c r="L72" s="31"/>
      <c r="M72" s="31"/>
      <c r="O72" s="31"/>
      <c r="Q72" s="31"/>
      <c r="S72" s="31"/>
      <c r="U72" s="31"/>
      <c r="W72" s="31"/>
      <c r="Y72" s="31"/>
      <c r="AA72" s="31"/>
      <c r="AC72" s="31"/>
      <c r="AE72" s="31"/>
    </row>
    <row r="73" spans="1:31" ht="23" x14ac:dyDescent="0.25">
      <c r="A73">
        <v>2083</v>
      </c>
      <c r="B73">
        <v>11.59</v>
      </c>
      <c r="C73">
        <v>16.11</v>
      </c>
      <c r="D73">
        <v>-4.5199999999999996</v>
      </c>
      <c r="E73">
        <v>1.84</v>
      </c>
      <c r="F73">
        <v>1.95</v>
      </c>
      <c r="G73">
        <v>-0.11</v>
      </c>
      <c r="H73">
        <v>13.43</v>
      </c>
      <c r="I73">
        <v>18.07</v>
      </c>
      <c r="J73">
        <v>-4.6399999999999997</v>
      </c>
      <c r="K73" s="4"/>
      <c r="L73" s="31"/>
      <c r="M73" s="31"/>
      <c r="O73" s="31"/>
      <c r="Q73" s="31"/>
      <c r="S73" s="31"/>
      <c r="U73" s="31"/>
      <c r="W73" s="31"/>
      <c r="Y73" s="31"/>
      <c r="AA73" s="31"/>
      <c r="AC73" s="31"/>
      <c r="AE73" s="31"/>
    </row>
    <row r="74" spans="1:31" ht="23" x14ac:dyDescent="0.25">
      <c r="A74">
        <v>2084</v>
      </c>
      <c r="B74">
        <v>11.59</v>
      </c>
      <c r="C74">
        <v>16.079999999999998</v>
      </c>
      <c r="D74">
        <v>-4.49</v>
      </c>
      <c r="E74">
        <v>1.84</v>
      </c>
      <c r="F74">
        <v>1.96</v>
      </c>
      <c r="G74">
        <v>-0.12</v>
      </c>
      <c r="H74">
        <v>13.43</v>
      </c>
      <c r="I74">
        <v>18.03</v>
      </c>
      <c r="J74">
        <v>-4.5999999999999996</v>
      </c>
      <c r="K74" s="4"/>
      <c r="L74" s="31"/>
      <c r="M74" s="31"/>
      <c r="O74" s="31"/>
      <c r="Q74" s="31"/>
      <c r="S74" s="31"/>
      <c r="U74" s="31"/>
      <c r="W74" s="31"/>
      <c r="Y74" s="31"/>
      <c r="AA74" s="31"/>
      <c r="AC74" s="31"/>
      <c r="AE74" s="31"/>
    </row>
    <row r="75" spans="1:31" ht="23" x14ac:dyDescent="0.25">
      <c r="A75">
        <v>2085</v>
      </c>
      <c r="B75">
        <v>11.59</v>
      </c>
      <c r="C75">
        <v>16.03</v>
      </c>
      <c r="D75">
        <v>-4.4400000000000004</v>
      </c>
      <c r="E75">
        <v>1.84</v>
      </c>
      <c r="F75">
        <v>1.97</v>
      </c>
      <c r="G75">
        <v>-0.13</v>
      </c>
      <c r="H75">
        <v>13.43</v>
      </c>
      <c r="I75">
        <v>18</v>
      </c>
      <c r="J75">
        <v>-4.57</v>
      </c>
      <c r="K75" s="4"/>
      <c r="L75" s="31"/>
      <c r="M75" s="31"/>
      <c r="O75" s="31"/>
      <c r="Q75" s="31"/>
      <c r="S75" s="31"/>
      <c r="U75" s="31"/>
      <c r="W75" s="31"/>
      <c r="Y75" s="31"/>
      <c r="AA75" s="31"/>
      <c r="AC75" s="31"/>
      <c r="AE75" s="31"/>
    </row>
    <row r="76" spans="1:31" ht="23" x14ac:dyDescent="0.25">
      <c r="A76">
        <v>2086</v>
      </c>
      <c r="B76">
        <v>11.59</v>
      </c>
      <c r="C76">
        <v>15.98</v>
      </c>
      <c r="D76">
        <v>-4.4000000000000004</v>
      </c>
      <c r="E76">
        <v>1.84</v>
      </c>
      <c r="F76">
        <v>1.98</v>
      </c>
      <c r="G76">
        <v>-0.14000000000000001</v>
      </c>
      <c r="H76">
        <v>13.42</v>
      </c>
      <c r="I76">
        <v>17.96</v>
      </c>
      <c r="J76">
        <v>-4.53</v>
      </c>
      <c r="K76" s="4"/>
      <c r="L76" s="31"/>
      <c r="M76" s="31"/>
      <c r="O76" s="31"/>
      <c r="Q76" s="31"/>
      <c r="S76" s="31"/>
      <c r="U76" s="31"/>
      <c r="W76" s="31"/>
      <c r="Y76" s="31"/>
      <c r="AA76" s="31"/>
      <c r="AC76" s="31"/>
      <c r="AE76" s="31"/>
    </row>
    <row r="77" spans="1:31" ht="23" x14ac:dyDescent="0.25">
      <c r="A77">
        <v>2087</v>
      </c>
      <c r="B77">
        <v>11.58</v>
      </c>
      <c r="C77">
        <v>15.93</v>
      </c>
      <c r="D77">
        <v>-4.3499999999999996</v>
      </c>
      <c r="E77">
        <v>1.84</v>
      </c>
      <c r="F77">
        <v>1.99</v>
      </c>
      <c r="G77">
        <v>-0.15</v>
      </c>
      <c r="H77">
        <v>13.42</v>
      </c>
      <c r="I77">
        <v>17.920000000000002</v>
      </c>
      <c r="J77">
        <v>-4.5</v>
      </c>
      <c r="K77" s="4"/>
      <c r="L77" s="31"/>
      <c r="M77" s="31"/>
      <c r="O77" s="31"/>
      <c r="Q77" s="31"/>
      <c r="S77" s="31"/>
      <c r="U77" s="31"/>
      <c r="W77" s="31"/>
      <c r="Y77" s="31"/>
      <c r="AA77" s="31"/>
      <c r="AC77" s="31"/>
      <c r="AE77" s="31"/>
    </row>
    <row r="78" spans="1:31" ht="23" x14ac:dyDescent="0.25">
      <c r="A78">
        <v>2088</v>
      </c>
      <c r="B78">
        <v>11.58</v>
      </c>
      <c r="C78">
        <v>15.89</v>
      </c>
      <c r="D78">
        <v>-4.3099999999999996</v>
      </c>
      <c r="E78">
        <v>1.84</v>
      </c>
      <c r="F78">
        <v>2</v>
      </c>
      <c r="G78">
        <v>-0.16</v>
      </c>
      <c r="H78">
        <v>13.42</v>
      </c>
      <c r="I78">
        <v>17.899999999999999</v>
      </c>
      <c r="J78">
        <v>-4.4800000000000004</v>
      </c>
      <c r="K78" s="4"/>
      <c r="L78" s="31"/>
      <c r="M78" s="31"/>
      <c r="O78" s="31"/>
      <c r="Q78" s="31"/>
      <c r="S78" s="31"/>
      <c r="U78" s="31"/>
      <c r="W78" s="31"/>
      <c r="Y78" s="31"/>
      <c r="AA78" s="31"/>
      <c r="AC78" s="31"/>
      <c r="AE78" s="31"/>
    </row>
    <row r="79" spans="1:31" ht="23" x14ac:dyDescent="0.25">
      <c r="A79">
        <v>2089</v>
      </c>
      <c r="B79">
        <v>11.58</v>
      </c>
      <c r="C79">
        <v>15.86</v>
      </c>
      <c r="D79">
        <v>-4.28</v>
      </c>
      <c r="E79">
        <v>1.84</v>
      </c>
      <c r="F79">
        <v>2.0099999999999998</v>
      </c>
      <c r="G79">
        <v>-0.18</v>
      </c>
      <c r="H79">
        <v>13.42</v>
      </c>
      <c r="I79">
        <v>17.88</v>
      </c>
      <c r="J79">
        <v>-4.46</v>
      </c>
      <c r="K79" s="4"/>
      <c r="L79" s="31"/>
      <c r="M79" s="31"/>
      <c r="O79" s="31"/>
      <c r="Q79" s="31"/>
      <c r="S79" s="31"/>
      <c r="U79" s="31"/>
      <c r="W79" s="31"/>
      <c r="Y79" s="31"/>
      <c r="AA79" s="31"/>
      <c r="AC79" s="31"/>
      <c r="AE79" s="31"/>
    </row>
    <row r="80" spans="1:31" ht="23" x14ac:dyDescent="0.25">
      <c r="A80">
        <v>2090</v>
      </c>
      <c r="B80">
        <v>11.58</v>
      </c>
      <c r="C80">
        <v>15.84</v>
      </c>
      <c r="D80">
        <v>-4.26</v>
      </c>
      <c r="E80">
        <v>1.84</v>
      </c>
      <c r="F80">
        <v>2.0299999999999998</v>
      </c>
      <c r="G80">
        <v>-0.19</v>
      </c>
      <c r="H80">
        <v>13.42</v>
      </c>
      <c r="I80">
        <v>17.87</v>
      </c>
      <c r="J80">
        <v>-4.45</v>
      </c>
      <c r="K80" s="4"/>
      <c r="L80" s="31"/>
      <c r="M80" s="31"/>
      <c r="O80" s="31"/>
      <c r="Q80" s="31"/>
      <c r="S80" s="31"/>
      <c r="U80" s="31"/>
      <c r="W80" s="31"/>
      <c r="Y80" s="31"/>
      <c r="AA80" s="31"/>
      <c r="AC80" s="31"/>
      <c r="AE80" s="31"/>
    </row>
    <row r="81" spans="1:31" ht="23" x14ac:dyDescent="0.25">
      <c r="A81">
        <v>2091</v>
      </c>
      <c r="B81">
        <v>11.58</v>
      </c>
      <c r="C81">
        <v>15.83</v>
      </c>
      <c r="D81">
        <v>-4.26</v>
      </c>
      <c r="E81">
        <v>1.84</v>
      </c>
      <c r="F81">
        <v>2.0299999999999998</v>
      </c>
      <c r="G81">
        <v>-0.19</v>
      </c>
      <c r="H81">
        <v>13.42</v>
      </c>
      <c r="I81">
        <v>17.87</v>
      </c>
      <c r="J81">
        <v>-4.45</v>
      </c>
      <c r="K81" s="4"/>
      <c r="L81" s="31"/>
      <c r="M81" s="31"/>
      <c r="O81" s="31"/>
      <c r="Q81" s="31"/>
      <c r="S81" s="31"/>
      <c r="U81" s="31"/>
      <c r="W81" s="31"/>
      <c r="Y81" s="31"/>
      <c r="AA81" s="31"/>
      <c r="AC81" s="31"/>
      <c r="AE81" s="31"/>
    </row>
    <row r="82" spans="1:31" ht="23" x14ac:dyDescent="0.25">
      <c r="A82">
        <v>2092</v>
      </c>
      <c r="B82">
        <v>11.58</v>
      </c>
      <c r="C82">
        <v>15.84</v>
      </c>
      <c r="D82">
        <v>-4.26</v>
      </c>
      <c r="E82">
        <v>1.84</v>
      </c>
      <c r="F82">
        <v>2.04</v>
      </c>
      <c r="G82">
        <v>-0.2</v>
      </c>
      <c r="H82">
        <v>13.42</v>
      </c>
      <c r="I82">
        <v>17.88</v>
      </c>
      <c r="J82">
        <v>-4.46</v>
      </c>
      <c r="K82" s="4"/>
      <c r="L82" s="31"/>
      <c r="M82" s="31"/>
      <c r="O82" s="31"/>
      <c r="Q82" s="31"/>
      <c r="S82" s="31"/>
      <c r="U82" s="31"/>
      <c r="W82" s="31"/>
      <c r="Y82" s="31"/>
      <c r="AA82" s="31"/>
      <c r="AC82" s="31"/>
      <c r="AE82" s="31"/>
    </row>
    <row r="83" spans="1:31" ht="23" x14ac:dyDescent="0.25">
      <c r="A83">
        <v>2093</v>
      </c>
      <c r="B83">
        <v>11.58</v>
      </c>
      <c r="C83">
        <v>15.86</v>
      </c>
      <c r="D83">
        <v>-4.28</v>
      </c>
      <c r="E83">
        <v>1.84</v>
      </c>
      <c r="F83">
        <v>2.04</v>
      </c>
      <c r="G83">
        <v>-0.2</v>
      </c>
      <c r="H83">
        <v>13.42</v>
      </c>
      <c r="I83">
        <v>17.899999999999999</v>
      </c>
      <c r="J83">
        <v>-4.4800000000000004</v>
      </c>
      <c r="K83" s="4"/>
      <c r="L83" s="31"/>
      <c r="M83" s="31"/>
      <c r="O83" s="31"/>
      <c r="Q83" s="31"/>
      <c r="S83" s="31"/>
      <c r="U83" s="31"/>
      <c r="W83" s="31"/>
      <c r="Y83" s="31"/>
      <c r="AA83" s="31"/>
      <c r="AC83" s="31"/>
      <c r="AE83" s="31"/>
    </row>
    <row r="84" spans="1:31" ht="19" x14ac:dyDescent="0.2">
      <c r="A84">
        <v>2094</v>
      </c>
      <c r="B84">
        <v>11.58</v>
      </c>
      <c r="C84">
        <v>15.89</v>
      </c>
      <c r="D84">
        <v>-4.3099999999999996</v>
      </c>
      <c r="E84">
        <v>1.84</v>
      </c>
      <c r="F84">
        <v>2.04</v>
      </c>
      <c r="G84">
        <v>-0.2</v>
      </c>
      <c r="H84">
        <v>13.42</v>
      </c>
      <c r="I84">
        <v>17.940000000000001</v>
      </c>
      <c r="J84">
        <v>-4.51</v>
      </c>
      <c r="L84" s="31"/>
      <c r="M84" s="31"/>
      <c r="O84" s="31"/>
      <c r="Q84" s="31"/>
      <c r="S84" s="31"/>
      <c r="U84" s="31"/>
      <c r="W84" s="31"/>
      <c r="Y84" s="31"/>
      <c r="AA84" s="31"/>
      <c r="AC84" s="31"/>
      <c r="AE84" s="31"/>
    </row>
    <row r="85" spans="1:31" ht="19" x14ac:dyDescent="0.2">
      <c r="A85">
        <v>2095</v>
      </c>
      <c r="B85">
        <v>11.58</v>
      </c>
      <c r="C85">
        <v>15.93</v>
      </c>
      <c r="D85">
        <v>-4.3499999999999996</v>
      </c>
      <c r="E85">
        <v>1.84</v>
      </c>
      <c r="F85">
        <v>2.04</v>
      </c>
      <c r="G85">
        <v>-0.2</v>
      </c>
      <c r="H85">
        <v>13.42</v>
      </c>
      <c r="I85">
        <v>17.97</v>
      </c>
      <c r="J85">
        <v>-4.55</v>
      </c>
      <c r="L85" s="31"/>
      <c r="M85" s="31"/>
      <c r="O85" s="31"/>
      <c r="Q85" s="31"/>
      <c r="S85" s="31"/>
      <c r="U85" s="31"/>
      <c r="W85" s="31"/>
      <c r="Y85" s="31"/>
      <c r="AA85" s="31"/>
      <c r="AC85" s="31"/>
      <c r="AE85" s="31"/>
    </row>
    <row r="86" spans="1:31" ht="19" x14ac:dyDescent="0.2">
      <c r="L86" s="31"/>
      <c r="M86" s="31"/>
      <c r="O86" s="31"/>
      <c r="Q86" s="31"/>
      <c r="S86" s="31"/>
      <c r="U86" s="31"/>
      <c r="W86" s="31"/>
      <c r="Y86" s="31"/>
      <c r="AA86" s="31"/>
      <c r="AC86" s="31"/>
    </row>
  </sheetData>
  <sheetProtection algorithmName="SHA-512" hashValue="kvyzh08D28HiA8+LuKi4/wzr9S0MK9Cd9ipVgT5c8fyVJquicXEjcS4iQuT2V/0MajUIOOgT0plOwgypdQiIUw==" saltValue="YwguStkWTetFYZ65dGG5pA==" spinCount="100000" sheet="1" objects="1" scenarios="1" selectLockedCells="1"/>
  <hyperlinks>
    <hyperlink ref="B1" r:id="rId1" xr:uid="{DB0A08FF-E70F-0645-973B-866CC302D7AD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5:CF278"/>
  <sheetViews>
    <sheetView topLeftCell="BO1" workbookViewId="0">
      <selection activeCell="BW19" sqref="BW19"/>
    </sheetView>
  </sheetViews>
  <sheetFormatPr baseColWidth="10" defaultRowHeight="16" x14ac:dyDescent="0.2"/>
  <cols>
    <col min="2" max="2" width="43.33203125" customWidth="1"/>
  </cols>
  <sheetData>
    <row r="5" spans="1:84" x14ac:dyDescent="0.2">
      <c r="E5">
        <v>2016</v>
      </c>
      <c r="F5">
        <f>E5+1</f>
        <v>2017</v>
      </c>
      <c r="G5">
        <f t="shared" ref="G5:BR5" si="0">F5+1</f>
        <v>2018</v>
      </c>
      <c r="H5">
        <f t="shared" si="0"/>
        <v>2019</v>
      </c>
      <c r="I5">
        <f t="shared" si="0"/>
        <v>2020</v>
      </c>
      <c r="J5">
        <f t="shared" si="0"/>
        <v>2021</v>
      </c>
      <c r="K5">
        <f t="shared" si="0"/>
        <v>2022</v>
      </c>
      <c r="L5">
        <f t="shared" si="0"/>
        <v>2023</v>
      </c>
      <c r="M5">
        <f t="shared" si="0"/>
        <v>2024</v>
      </c>
      <c r="N5">
        <f t="shared" si="0"/>
        <v>2025</v>
      </c>
      <c r="O5">
        <f t="shared" si="0"/>
        <v>2026</v>
      </c>
      <c r="P5">
        <f t="shared" si="0"/>
        <v>2027</v>
      </c>
      <c r="Q5">
        <f t="shared" si="0"/>
        <v>2028</v>
      </c>
      <c r="R5">
        <f t="shared" si="0"/>
        <v>2029</v>
      </c>
      <c r="S5">
        <f t="shared" si="0"/>
        <v>2030</v>
      </c>
      <c r="T5">
        <f t="shared" si="0"/>
        <v>2031</v>
      </c>
      <c r="U5">
        <f t="shared" si="0"/>
        <v>2032</v>
      </c>
      <c r="V5">
        <f t="shared" si="0"/>
        <v>2033</v>
      </c>
      <c r="W5">
        <f t="shared" si="0"/>
        <v>2034</v>
      </c>
      <c r="X5">
        <f t="shared" si="0"/>
        <v>2035</v>
      </c>
      <c r="Y5">
        <f t="shared" si="0"/>
        <v>2036</v>
      </c>
      <c r="Z5">
        <f t="shared" si="0"/>
        <v>2037</v>
      </c>
      <c r="AA5">
        <f t="shared" si="0"/>
        <v>2038</v>
      </c>
      <c r="AB5">
        <f t="shared" si="0"/>
        <v>2039</v>
      </c>
      <c r="AC5">
        <f t="shared" si="0"/>
        <v>2040</v>
      </c>
      <c r="AD5">
        <f t="shared" si="0"/>
        <v>2041</v>
      </c>
      <c r="AE5">
        <f t="shared" si="0"/>
        <v>2042</v>
      </c>
      <c r="AF5">
        <f t="shared" si="0"/>
        <v>2043</v>
      </c>
      <c r="AG5">
        <f t="shared" si="0"/>
        <v>2044</v>
      </c>
      <c r="AH5">
        <f t="shared" si="0"/>
        <v>2045</v>
      </c>
      <c r="AI5">
        <f t="shared" si="0"/>
        <v>2046</v>
      </c>
      <c r="AJ5">
        <f t="shared" si="0"/>
        <v>2047</v>
      </c>
      <c r="AK5">
        <f t="shared" si="0"/>
        <v>2048</v>
      </c>
      <c r="AL5">
        <f t="shared" si="0"/>
        <v>2049</v>
      </c>
      <c r="AM5">
        <f t="shared" si="0"/>
        <v>2050</v>
      </c>
      <c r="AN5">
        <f t="shared" si="0"/>
        <v>2051</v>
      </c>
      <c r="AO5">
        <f t="shared" si="0"/>
        <v>2052</v>
      </c>
      <c r="AP5">
        <f t="shared" si="0"/>
        <v>2053</v>
      </c>
      <c r="AQ5">
        <f t="shared" si="0"/>
        <v>2054</v>
      </c>
      <c r="AR5">
        <f t="shared" si="0"/>
        <v>2055</v>
      </c>
      <c r="AS5">
        <f t="shared" si="0"/>
        <v>2056</v>
      </c>
      <c r="AT5">
        <f t="shared" si="0"/>
        <v>2057</v>
      </c>
      <c r="AU5">
        <f t="shared" si="0"/>
        <v>2058</v>
      </c>
      <c r="AV5">
        <f t="shared" si="0"/>
        <v>2059</v>
      </c>
      <c r="AW5">
        <f t="shared" si="0"/>
        <v>2060</v>
      </c>
      <c r="AX5">
        <f t="shared" si="0"/>
        <v>2061</v>
      </c>
      <c r="AY5">
        <f t="shared" si="0"/>
        <v>2062</v>
      </c>
      <c r="AZ5">
        <f t="shared" si="0"/>
        <v>2063</v>
      </c>
      <c r="BA5">
        <f t="shared" si="0"/>
        <v>2064</v>
      </c>
      <c r="BB5">
        <f t="shared" si="0"/>
        <v>2065</v>
      </c>
      <c r="BC5">
        <f t="shared" si="0"/>
        <v>2066</v>
      </c>
      <c r="BD5">
        <f t="shared" si="0"/>
        <v>2067</v>
      </c>
      <c r="BE5">
        <f t="shared" si="0"/>
        <v>2068</v>
      </c>
      <c r="BF5">
        <f t="shared" si="0"/>
        <v>2069</v>
      </c>
      <c r="BG5">
        <f t="shared" si="0"/>
        <v>2070</v>
      </c>
      <c r="BH5">
        <f t="shared" si="0"/>
        <v>2071</v>
      </c>
      <c r="BI5">
        <f t="shared" si="0"/>
        <v>2072</v>
      </c>
      <c r="BJ5">
        <f t="shared" si="0"/>
        <v>2073</v>
      </c>
      <c r="BK5">
        <f t="shared" si="0"/>
        <v>2074</v>
      </c>
      <c r="BL5">
        <f t="shared" si="0"/>
        <v>2075</v>
      </c>
      <c r="BM5">
        <f t="shared" si="0"/>
        <v>2076</v>
      </c>
      <c r="BN5">
        <f t="shared" si="0"/>
        <v>2077</v>
      </c>
      <c r="BO5">
        <f t="shared" si="0"/>
        <v>2078</v>
      </c>
      <c r="BP5">
        <f t="shared" si="0"/>
        <v>2079</v>
      </c>
      <c r="BQ5">
        <f t="shared" si="0"/>
        <v>2080</v>
      </c>
      <c r="BR5">
        <f t="shared" si="0"/>
        <v>2081</v>
      </c>
      <c r="BS5">
        <f t="shared" ref="BS5:BZ5" si="1">BR5+1</f>
        <v>2082</v>
      </c>
      <c r="BT5">
        <f t="shared" si="1"/>
        <v>2083</v>
      </c>
      <c r="BU5">
        <f t="shared" si="1"/>
        <v>2084</v>
      </c>
      <c r="BV5">
        <f t="shared" si="1"/>
        <v>2085</v>
      </c>
      <c r="BW5">
        <f t="shared" si="1"/>
        <v>2086</v>
      </c>
      <c r="BX5">
        <f t="shared" si="1"/>
        <v>2087</v>
      </c>
      <c r="BY5">
        <f t="shared" si="1"/>
        <v>2088</v>
      </c>
      <c r="BZ5">
        <f t="shared" si="1"/>
        <v>2089</v>
      </c>
      <c r="CA5">
        <f t="shared" ref="CA5:CF5" si="2">BZ5+1</f>
        <v>2090</v>
      </c>
      <c r="CB5">
        <f t="shared" si="2"/>
        <v>2091</v>
      </c>
      <c r="CC5">
        <f t="shared" si="2"/>
        <v>2092</v>
      </c>
      <c r="CD5">
        <f t="shared" si="2"/>
        <v>2093</v>
      </c>
      <c r="CE5">
        <f t="shared" si="2"/>
        <v>2094</v>
      </c>
      <c r="CF5">
        <f t="shared" si="2"/>
        <v>2095</v>
      </c>
    </row>
    <row r="7" spans="1:84" x14ac:dyDescent="0.2">
      <c r="A7" t="s">
        <v>69</v>
      </c>
      <c r="B7" t="s">
        <v>70</v>
      </c>
      <c r="D7" t="s">
        <v>71</v>
      </c>
      <c r="E7">
        <v>0.2</v>
      </c>
      <c r="F7">
        <v>0.3</v>
      </c>
      <c r="G7">
        <v>0.3</v>
      </c>
      <c r="H7">
        <v>0.3</v>
      </c>
      <c r="I7">
        <v>0.3</v>
      </c>
      <c r="J7">
        <v>0.3</v>
      </c>
      <c r="K7">
        <v>0.3</v>
      </c>
      <c r="L7">
        <v>0.3</v>
      </c>
      <c r="M7">
        <v>0.3</v>
      </c>
      <c r="N7">
        <v>0.3</v>
      </c>
      <c r="O7">
        <v>0.3</v>
      </c>
      <c r="P7">
        <v>0.3</v>
      </c>
      <c r="Q7">
        <v>0.3</v>
      </c>
      <c r="R7">
        <v>0.3</v>
      </c>
      <c r="S7">
        <v>0.3</v>
      </c>
      <c r="T7">
        <v>0.3</v>
      </c>
      <c r="U7">
        <v>0.3</v>
      </c>
      <c r="V7">
        <v>0.3</v>
      </c>
      <c r="W7">
        <v>0.3</v>
      </c>
      <c r="X7">
        <v>0.3</v>
      </c>
      <c r="Y7">
        <v>0.3</v>
      </c>
      <c r="Z7">
        <v>0.3</v>
      </c>
      <c r="AA7">
        <v>0.3</v>
      </c>
      <c r="AB7">
        <v>0.3</v>
      </c>
      <c r="AC7">
        <v>0.3</v>
      </c>
      <c r="AD7">
        <v>0.3</v>
      </c>
      <c r="AE7">
        <v>0.3</v>
      </c>
      <c r="AF7">
        <v>0.3</v>
      </c>
      <c r="AG7">
        <v>0.3</v>
      </c>
      <c r="AH7">
        <v>0.3</v>
      </c>
      <c r="AI7">
        <v>0.3</v>
      </c>
      <c r="AJ7">
        <v>0.3</v>
      </c>
      <c r="AK7">
        <v>0.3</v>
      </c>
      <c r="AL7">
        <v>0.3</v>
      </c>
      <c r="AM7">
        <v>0.3</v>
      </c>
      <c r="AN7">
        <v>0.3</v>
      </c>
      <c r="AO7">
        <v>0.3</v>
      </c>
      <c r="AP7">
        <v>0.3</v>
      </c>
      <c r="AQ7">
        <v>0.3</v>
      </c>
      <c r="AR7">
        <v>0.3</v>
      </c>
      <c r="AS7">
        <v>0.3</v>
      </c>
      <c r="AT7">
        <v>0.3</v>
      </c>
      <c r="AU7">
        <v>0.3</v>
      </c>
      <c r="AV7">
        <v>0.3</v>
      </c>
      <c r="AW7">
        <v>0.3</v>
      </c>
      <c r="AX7">
        <v>0.3</v>
      </c>
      <c r="AY7">
        <v>0.3</v>
      </c>
      <c r="AZ7">
        <v>0.3</v>
      </c>
      <c r="BA7">
        <v>0.3</v>
      </c>
      <c r="BB7">
        <v>0.3</v>
      </c>
      <c r="BC7">
        <v>0.3</v>
      </c>
      <c r="BD7">
        <v>0.3</v>
      </c>
      <c r="BE7">
        <v>0.3</v>
      </c>
      <c r="BF7">
        <v>0.3</v>
      </c>
      <c r="BG7">
        <v>0.3</v>
      </c>
      <c r="BH7">
        <v>0.3</v>
      </c>
      <c r="BI7">
        <v>0.3</v>
      </c>
      <c r="BJ7">
        <v>0.3</v>
      </c>
      <c r="BK7">
        <v>0.3</v>
      </c>
      <c r="BL7">
        <v>0.3</v>
      </c>
      <c r="BM7">
        <v>0.3</v>
      </c>
      <c r="BN7">
        <v>0.3</v>
      </c>
      <c r="BO7">
        <v>0.3</v>
      </c>
      <c r="BP7">
        <v>0.3</v>
      </c>
      <c r="BQ7">
        <v>0.3</v>
      </c>
      <c r="BR7">
        <v>0.3</v>
      </c>
      <c r="BS7">
        <v>0.3</v>
      </c>
      <c r="BT7">
        <v>0.3</v>
      </c>
      <c r="BU7">
        <v>0.3</v>
      </c>
      <c r="BV7">
        <v>0.3</v>
      </c>
      <c r="BW7">
        <v>0.3</v>
      </c>
      <c r="BX7">
        <v>0.3</v>
      </c>
      <c r="BY7">
        <v>0.3</v>
      </c>
      <c r="BZ7">
        <v>0.3</v>
      </c>
      <c r="CA7">
        <v>0.3</v>
      </c>
      <c r="CB7">
        <v>0.3</v>
      </c>
      <c r="CC7">
        <v>0.3</v>
      </c>
      <c r="CD7">
        <v>0.3</v>
      </c>
      <c r="CE7">
        <v>0.3</v>
      </c>
      <c r="CF7">
        <v>0.3</v>
      </c>
    </row>
    <row r="8" spans="1:84" x14ac:dyDescent="0.2">
      <c r="D8" t="s">
        <v>72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</row>
    <row r="9" spans="1:84" x14ac:dyDescent="0.2">
      <c r="D9" t="s">
        <v>73</v>
      </c>
      <c r="E9">
        <v>0.2</v>
      </c>
      <c r="F9">
        <v>0.3</v>
      </c>
      <c r="G9">
        <v>0.3</v>
      </c>
      <c r="H9">
        <v>0.3</v>
      </c>
      <c r="I9">
        <v>0.3</v>
      </c>
      <c r="J9">
        <v>0.3</v>
      </c>
      <c r="K9">
        <v>0.3</v>
      </c>
      <c r="L9">
        <v>0.3</v>
      </c>
      <c r="M9">
        <v>0.3</v>
      </c>
      <c r="N9">
        <v>0.3</v>
      </c>
      <c r="O9">
        <v>0.3</v>
      </c>
      <c r="P9">
        <v>0.3</v>
      </c>
      <c r="Q9">
        <v>0.3</v>
      </c>
      <c r="R9">
        <v>0.3</v>
      </c>
      <c r="S9">
        <v>0.3</v>
      </c>
      <c r="T9">
        <v>0.3</v>
      </c>
      <c r="U9">
        <v>0.3</v>
      </c>
      <c r="V9">
        <v>0.3</v>
      </c>
      <c r="W9">
        <v>0.3</v>
      </c>
      <c r="X9">
        <v>0.3</v>
      </c>
      <c r="Y9">
        <v>0.3</v>
      </c>
      <c r="Z9">
        <v>0.3</v>
      </c>
      <c r="AA9">
        <v>0.3</v>
      </c>
      <c r="AB9">
        <v>0.3</v>
      </c>
      <c r="AC9">
        <v>0.3</v>
      </c>
      <c r="AD9">
        <v>0.3</v>
      </c>
      <c r="AE9">
        <v>0.3</v>
      </c>
      <c r="AF9">
        <v>0.3</v>
      </c>
      <c r="AG9">
        <v>0.3</v>
      </c>
      <c r="AH9">
        <v>0.3</v>
      </c>
      <c r="AI9">
        <v>0.3</v>
      </c>
      <c r="AJ9">
        <v>0.3</v>
      </c>
      <c r="AK9">
        <v>0.3</v>
      </c>
      <c r="AL9">
        <v>0.3</v>
      </c>
      <c r="AM9">
        <v>0.3</v>
      </c>
      <c r="AN9">
        <v>0.3</v>
      </c>
      <c r="AO9">
        <v>0.3</v>
      </c>
      <c r="AP9">
        <v>0.3</v>
      </c>
      <c r="AQ9">
        <v>0.3</v>
      </c>
      <c r="AR9">
        <v>0.3</v>
      </c>
      <c r="AS9">
        <v>0.3</v>
      </c>
      <c r="AT9">
        <v>0.3</v>
      </c>
      <c r="AU9">
        <v>0.3</v>
      </c>
      <c r="AV9">
        <v>0.3</v>
      </c>
      <c r="AW9">
        <v>0.3</v>
      </c>
      <c r="AX9">
        <v>0.3</v>
      </c>
      <c r="AY9">
        <v>0.3</v>
      </c>
      <c r="AZ9">
        <v>0.3</v>
      </c>
      <c r="BA9">
        <v>0.3</v>
      </c>
      <c r="BB9">
        <v>0.3</v>
      </c>
      <c r="BC9">
        <v>0.3</v>
      </c>
      <c r="BD9">
        <v>0.3</v>
      </c>
      <c r="BE9">
        <v>0.3</v>
      </c>
      <c r="BF9">
        <v>0.3</v>
      </c>
      <c r="BG9">
        <v>0.3</v>
      </c>
      <c r="BH9">
        <v>0.3</v>
      </c>
      <c r="BI9">
        <v>0.3</v>
      </c>
      <c r="BJ9">
        <v>0.3</v>
      </c>
      <c r="BK9">
        <v>0.3</v>
      </c>
      <c r="BL9">
        <v>0.3</v>
      </c>
      <c r="BM9">
        <v>0.3</v>
      </c>
      <c r="BN9">
        <v>0.3</v>
      </c>
      <c r="BO9">
        <v>0.3</v>
      </c>
      <c r="BP9">
        <v>0.3</v>
      </c>
      <c r="BQ9">
        <v>0.3</v>
      </c>
      <c r="BR9">
        <v>0.3</v>
      </c>
      <c r="BS9">
        <v>0.3</v>
      </c>
      <c r="BT9">
        <v>0.3</v>
      </c>
      <c r="BU9">
        <v>0.3</v>
      </c>
      <c r="BV9">
        <v>0.3</v>
      </c>
      <c r="BW9">
        <v>0.3</v>
      </c>
      <c r="BX9">
        <v>0.3</v>
      </c>
      <c r="BY9">
        <v>0.3</v>
      </c>
      <c r="BZ9">
        <v>0.3</v>
      </c>
      <c r="CA9">
        <v>0.3</v>
      </c>
      <c r="CB9">
        <v>0.3</v>
      </c>
      <c r="CC9">
        <v>0.3</v>
      </c>
      <c r="CD9">
        <v>0.3</v>
      </c>
      <c r="CE9">
        <v>0.3</v>
      </c>
      <c r="CF9">
        <v>0.3</v>
      </c>
    </row>
    <row r="10" spans="1:84" x14ac:dyDescent="0.2">
      <c r="D10" t="s">
        <v>74</v>
      </c>
    </row>
    <row r="11" spans="1:84" x14ac:dyDescent="0.2">
      <c r="A11" t="s">
        <v>75</v>
      </c>
      <c r="B11" t="s">
        <v>76</v>
      </c>
      <c r="D11" t="s">
        <v>71</v>
      </c>
      <c r="E11">
        <v>0</v>
      </c>
      <c r="F11">
        <v>0.1</v>
      </c>
      <c r="G11">
        <v>0.2</v>
      </c>
      <c r="H11">
        <v>0.2</v>
      </c>
      <c r="I11">
        <v>0.3</v>
      </c>
      <c r="J11">
        <v>0.4</v>
      </c>
      <c r="K11">
        <v>0.4</v>
      </c>
      <c r="L11">
        <v>0.5</v>
      </c>
      <c r="M11">
        <v>0.6</v>
      </c>
      <c r="N11">
        <v>0.6</v>
      </c>
      <c r="O11">
        <v>0.6</v>
      </c>
      <c r="P11">
        <v>0.6</v>
      </c>
      <c r="Q11">
        <v>0.6</v>
      </c>
      <c r="R11">
        <v>0.6</v>
      </c>
      <c r="S11">
        <v>0.6</v>
      </c>
      <c r="T11">
        <v>0.6</v>
      </c>
      <c r="U11">
        <v>0.6</v>
      </c>
      <c r="V11">
        <v>0.6</v>
      </c>
      <c r="W11">
        <v>0.6</v>
      </c>
      <c r="X11">
        <v>0.6</v>
      </c>
      <c r="Y11">
        <v>0.6</v>
      </c>
      <c r="Z11">
        <v>0.6</v>
      </c>
      <c r="AA11">
        <v>0.6</v>
      </c>
      <c r="AB11">
        <v>0.6</v>
      </c>
      <c r="AC11">
        <v>0.6</v>
      </c>
      <c r="AD11">
        <v>0.6</v>
      </c>
      <c r="AE11">
        <v>0.6</v>
      </c>
      <c r="AF11">
        <v>0.6</v>
      </c>
      <c r="AG11">
        <v>0.6</v>
      </c>
      <c r="AH11">
        <v>0.6</v>
      </c>
      <c r="AI11">
        <v>0.6</v>
      </c>
      <c r="AJ11">
        <v>0.6</v>
      </c>
      <c r="AK11">
        <v>0.6</v>
      </c>
      <c r="AL11">
        <v>0.6</v>
      </c>
      <c r="AM11">
        <v>0.6</v>
      </c>
      <c r="AN11">
        <v>0.6</v>
      </c>
      <c r="AO11">
        <v>0.6</v>
      </c>
      <c r="AP11">
        <v>0.6</v>
      </c>
      <c r="AQ11">
        <v>0.6</v>
      </c>
      <c r="AR11">
        <v>0.6</v>
      </c>
      <c r="AS11">
        <v>0.6</v>
      </c>
      <c r="AT11">
        <v>0.6</v>
      </c>
      <c r="AU11">
        <v>0.6</v>
      </c>
      <c r="AV11">
        <v>0.6</v>
      </c>
      <c r="AW11">
        <v>0.6</v>
      </c>
      <c r="AX11">
        <v>0.6</v>
      </c>
      <c r="AY11">
        <v>0.6</v>
      </c>
      <c r="AZ11">
        <v>0.6</v>
      </c>
      <c r="BA11">
        <v>0.6</v>
      </c>
      <c r="BB11">
        <v>0.6</v>
      </c>
      <c r="BC11">
        <v>0.6</v>
      </c>
      <c r="BD11">
        <v>0.6</v>
      </c>
      <c r="BE11">
        <v>0.6</v>
      </c>
      <c r="BF11">
        <v>0.6</v>
      </c>
      <c r="BG11">
        <v>0.6</v>
      </c>
      <c r="BH11">
        <v>0.6</v>
      </c>
      <c r="BI11">
        <v>0.6</v>
      </c>
      <c r="BJ11">
        <v>0.6</v>
      </c>
      <c r="BK11">
        <v>0.6</v>
      </c>
      <c r="BL11">
        <v>0.6</v>
      </c>
      <c r="BM11">
        <v>0.6</v>
      </c>
      <c r="BN11">
        <v>0.6</v>
      </c>
      <c r="BO11">
        <v>0.6</v>
      </c>
      <c r="BP11">
        <v>0.6</v>
      </c>
      <c r="BQ11">
        <v>0.6</v>
      </c>
      <c r="BR11">
        <v>0.6</v>
      </c>
      <c r="BS11">
        <v>0.6</v>
      </c>
      <c r="BT11">
        <v>0.6</v>
      </c>
      <c r="BU11">
        <v>0.6</v>
      </c>
      <c r="BV11">
        <v>0.6</v>
      </c>
      <c r="BW11">
        <v>0.6</v>
      </c>
      <c r="BX11">
        <v>0.6</v>
      </c>
      <c r="BY11">
        <v>0.6</v>
      </c>
      <c r="BZ11">
        <v>0.6</v>
      </c>
      <c r="CA11">
        <v>0.6</v>
      </c>
      <c r="CB11">
        <v>0.6</v>
      </c>
      <c r="CC11">
        <v>0.6</v>
      </c>
      <c r="CD11">
        <v>0.6</v>
      </c>
      <c r="CE11">
        <v>0.6</v>
      </c>
      <c r="CF11">
        <v>0.6</v>
      </c>
    </row>
    <row r="12" spans="1:84" x14ac:dyDescent="0.2">
      <c r="D12" t="s">
        <v>72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-0.1</v>
      </c>
      <c r="BO12">
        <v>0</v>
      </c>
      <c r="BP12">
        <v>0</v>
      </c>
      <c r="BQ12">
        <v>-0.1</v>
      </c>
      <c r="BR12">
        <v>-0.1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</row>
    <row r="13" spans="1:84" x14ac:dyDescent="0.2">
      <c r="D13" t="s">
        <v>73</v>
      </c>
      <c r="E13">
        <v>0</v>
      </c>
      <c r="F13">
        <v>0.1</v>
      </c>
      <c r="G13">
        <v>0.2</v>
      </c>
      <c r="H13">
        <v>0.2</v>
      </c>
      <c r="I13">
        <v>0.3</v>
      </c>
      <c r="J13">
        <v>0.4</v>
      </c>
      <c r="K13">
        <v>0.4</v>
      </c>
      <c r="L13">
        <v>0.5</v>
      </c>
      <c r="M13">
        <v>0.6</v>
      </c>
      <c r="N13">
        <v>0.6</v>
      </c>
      <c r="O13">
        <v>0.6</v>
      </c>
      <c r="P13">
        <v>0.6</v>
      </c>
      <c r="Q13">
        <v>0.6</v>
      </c>
      <c r="R13">
        <v>0.6</v>
      </c>
      <c r="S13">
        <v>0.6</v>
      </c>
      <c r="T13">
        <v>0.6</v>
      </c>
      <c r="U13">
        <v>0.6</v>
      </c>
      <c r="V13">
        <v>0.6</v>
      </c>
      <c r="W13">
        <v>0.6</v>
      </c>
      <c r="X13">
        <v>0.6</v>
      </c>
      <c r="Y13">
        <v>0.6</v>
      </c>
      <c r="Z13">
        <v>0.6</v>
      </c>
      <c r="AA13">
        <v>0.6</v>
      </c>
      <c r="AB13">
        <v>0.6</v>
      </c>
      <c r="AC13">
        <v>0.6</v>
      </c>
      <c r="AD13">
        <v>0.6</v>
      </c>
      <c r="AE13">
        <v>0.6</v>
      </c>
      <c r="AF13">
        <v>0.6</v>
      </c>
      <c r="AG13">
        <v>0.6</v>
      </c>
      <c r="AH13">
        <v>0.7</v>
      </c>
      <c r="AI13">
        <v>0.6</v>
      </c>
      <c r="AJ13">
        <v>0.7</v>
      </c>
      <c r="AK13">
        <v>0.7</v>
      </c>
      <c r="AL13">
        <v>0.6</v>
      </c>
      <c r="AM13">
        <v>0.7</v>
      </c>
      <c r="AN13">
        <v>0.7</v>
      </c>
      <c r="AO13">
        <v>0.7</v>
      </c>
      <c r="AP13">
        <v>0.7</v>
      </c>
      <c r="AQ13">
        <v>0.7</v>
      </c>
      <c r="AR13">
        <v>0.7</v>
      </c>
      <c r="AS13">
        <v>0.6</v>
      </c>
      <c r="AT13">
        <v>0.7</v>
      </c>
      <c r="AU13">
        <v>0.7</v>
      </c>
      <c r="AV13">
        <v>0.7</v>
      </c>
      <c r="AW13">
        <v>0.6</v>
      </c>
      <c r="AX13">
        <v>0.7</v>
      </c>
      <c r="AY13">
        <v>0.7</v>
      </c>
      <c r="AZ13">
        <v>0.7</v>
      </c>
      <c r="BA13">
        <v>0.7</v>
      </c>
      <c r="BB13">
        <v>0.6</v>
      </c>
      <c r="BC13">
        <v>0.7</v>
      </c>
      <c r="BD13">
        <v>0.7</v>
      </c>
      <c r="BE13">
        <v>0.7</v>
      </c>
      <c r="BF13">
        <v>0.6</v>
      </c>
      <c r="BG13">
        <v>0.7</v>
      </c>
      <c r="BH13">
        <v>0.6</v>
      </c>
      <c r="BI13">
        <v>0.7</v>
      </c>
      <c r="BJ13">
        <v>0.7</v>
      </c>
      <c r="BK13">
        <v>0.7</v>
      </c>
      <c r="BL13">
        <v>0.7</v>
      </c>
      <c r="BM13">
        <v>0.7</v>
      </c>
      <c r="BN13">
        <v>0.7</v>
      </c>
      <c r="BO13">
        <v>0.6</v>
      </c>
      <c r="BP13">
        <v>0.6</v>
      </c>
      <c r="BQ13">
        <v>0.7</v>
      </c>
      <c r="BR13">
        <v>0.7</v>
      </c>
      <c r="BS13">
        <v>0.6</v>
      </c>
      <c r="BT13">
        <v>0.6</v>
      </c>
      <c r="BU13">
        <v>0.6</v>
      </c>
      <c r="BV13">
        <v>0.6</v>
      </c>
      <c r="BW13">
        <v>0.6</v>
      </c>
      <c r="BX13">
        <v>0.6</v>
      </c>
      <c r="BY13">
        <v>0.6</v>
      </c>
      <c r="BZ13">
        <v>0.6</v>
      </c>
      <c r="CA13">
        <v>0.6</v>
      </c>
      <c r="CB13">
        <v>0.6</v>
      </c>
      <c r="CC13">
        <v>0.6</v>
      </c>
      <c r="CD13">
        <v>0.6</v>
      </c>
      <c r="CE13">
        <v>0.6</v>
      </c>
      <c r="CF13">
        <v>0.6</v>
      </c>
    </row>
    <row r="14" spans="1:84" x14ac:dyDescent="0.2">
      <c r="D14" t="s">
        <v>74</v>
      </c>
    </row>
    <row r="15" spans="1:84" x14ac:dyDescent="0.2">
      <c r="A15" t="s">
        <v>77</v>
      </c>
      <c r="B15" t="s">
        <v>78</v>
      </c>
      <c r="D15" t="s">
        <v>71</v>
      </c>
      <c r="E15">
        <v>0</v>
      </c>
      <c r="F15">
        <v>0</v>
      </c>
      <c r="G15">
        <v>0</v>
      </c>
      <c r="H15">
        <v>0.1</v>
      </c>
      <c r="I15">
        <v>0.1</v>
      </c>
      <c r="J15">
        <v>0.1</v>
      </c>
      <c r="K15">
        <v>0.1</v>
      </c>
      <c r="L15">
        <v>0.1</v>
      </c>
      <c r="M15">
        <v>0.1</v>
      </c>
      <c r="N15">
        <v>0.2</v>
      </c>
      <c r="O15">
        <v>0.2</v>
      </c>
      <c r="P15">
        <v>0.2</v>
      </c>
      <c r="Q15">
        <v>0.2</v>
      </c>
      <c r="R15">
        <v>0.2</v>
      </c>
      <c r="S15">
        <v>0.2</v>
      </c>
      <c r="T15">
        <v>0.3</v>
      </c>
      <c r="U15">
        <v>0.3</v>
      </c>
      <c r="V15">
        <v>0.3</v>
      </c>
      <c r="W15">
        <v>0.3</v>
      </c>
      <c r="X15">
        <v>0.3</v>
      </c>
      <c r="Y15">
        <v>0.3</v>
      </c>
      <c r="Z15">
        <v>0.3</v>
      </c>
      <c r="AA15">
        <v>0.4</v>
      </c>
      <c r="AB15">
        <v>0.4</v>
      </c>
      <c r="AC15">
        <v>0.4</v>
      </c>
      <c r="AD15">
        <v>0.4</v>
      </c>
      <c r="AE15">
        <v>0.4</v>
      </c>
      <c r="AF15">
        <v>0.4</v>
      </c>
      <c r="AG15">
        <v>0.5</v>
      </c>
      <c r="AH15">
        <v>0.5</v>
      </c>
      <c r="AI15">
        <v>0.5</v>
      </c>
      <c r="AJ15">
        <v>0.5</v>
      </c>
      <c r="AK15">
        <v>0.5</v>
      </c>
      <c r="AL15">
        <v>0.5</v>
      </c>
      <c r="AM15">
        <v>0.5</v>
      </c>
      <c r="AN15">
        <v>0.6</v>
      </c>
      <c r="AO15">
        <v>0.6</v>
      </c>
      <c r="AP15">
        <v>0.6</v>
      </c>
      <c r="AQ15">
        <v>0.6</v>
      </c>
      <c r="AR15">
        <v>0.6</v>
      </c>
      <c r="AS15">
        <v>0.6</v>
      </c>
      <c r="AT15">
        <v>0.7</v>
      </c>
      <c r="AU15">
        <v>0.7</v>
      </c>
      <c r="AV15">
        <v>0.7</v>
      </c>
      <c r="AW15">
        <v>0.7</v>
      </c>
      <c r="AX15">
        <v>0.7</v>
      </c>
      <c r="AY15">
        <v>0.7</v>
      </c>
      <c r="AZ15">
        <v>0.7</v>
      </c>
      <c r="BA15">
        <v>0.8</v>
      </c>
      <c r="BB15">
        <v>0.8</v>
      </c>
      <c r="BC15">
        <v>0.8</v>
      </c>
      <c r="BD15">
        <v>0.8</v>
      </c>
      <c r="BE15">
        <v>0.8</v>
      </c>
      <c r="BF15">
        <v>0.8</v>
      </c>
      <c r="BG15">
        <v>0.8</v>
      </c>
      <c r="BH15">
        <v>0.8</v>
      </c>
      <c r="BI15">
        <v>0.9</v>
      </c>
      <c r="BJ15">
        <v>0.9</v>
      </c>
      <c r="BK15">
        <v>0.9</v>
      </c>
      <c r="BL15">
        <v>0.9</v>
      </c>
      <c r="BM15">
        <v>0.9</v>
      </c>
      <c r="BN15">
        <v>0.9</v>
      </c>
      <c r="BO15">
        <v>0.9</v>
      </c>
      <c r="BP15">
        <v>0.9</v>
      </c>
      <c r="BQ15">
        <v>0.9</v>
      </c>
      <c r="BR15">
        <v>0.9</v>
      </c>
      <c r="BS15">
        <v>0.9</v>
      </c>
      <c r="BT15">
        <v>0.9</v>
      </c>
      <c r="BU15">
        <v>0.9</v>
      </c>
      <c r="BV15">
        <v>0.9</v>
      </c>
      <c r="BW15">
        <v>0.9</v>
      </c>
      <c r="BX15">
        <v>0.9</v>
      </c>
      <c r="BY15">
        <v>0.9</v>
      </c>
      <c r="BZ15">
        <v>0.9</v>
      </c>
      <c r="CA15">
        <v>0.9</v>
      </c>
      <c r="CB15">
        <v>0.9</v>
      </c>
      <c r="CC15">
        <v>0.9</v>
      </c>
      <c r="CD15">
        <v>0.9</v>
      </c>
      <c r="CE15">
        <v>0.9</v>
      </c>
      <c r="CF15">
        <v>0.9</v>
      </c>
    </row>
    <row r="16" spans="1:84" x14ac:dyDescent="0.2">
      <c r="D16" t="s">
        <v>72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-0.1</v>
      </c>
      <c r="BO16">
        <v>0</v>
      </c>
      <c r="BP16">
        <v>0</v>
      </c>
      <c r="BQ16">
        <v>-0.1</v>
      </c>
      <c r="BR16">
        <v>0</v>
      </c>
      <c r="BS16">
        <v>0</v>
      </c>
      <c r="BT16">
        <v>0</v>
      </c>
      <c r="BU16">
        <v>0</v>
      </c>
      <c r="BV16">
        <v>-0.1</v>
      </c>
      <c r="BW16">
        <v>-0.1</v>
      </c>
      <c r="BX16">
        <v>-0.1</v>
      </c>
      <c r="BY16">
        <v>-0.1</v>
      </c>
      <c r="BZ16">
        <v>-0.1</v>
      </c>
      <c r="CA16">
        <v>-0.1</v>
      </c>
      <c r="CB16">
        <v>-0.1</v>
      </c>
      <c r="CC16">
        <v>-0.1</v>
      </c>
      <c r="CD16">
        <v>-0.1</v>
      </c>
      <c r="CE16">
        <v>-0.1</v>
      </c>
      <c r="CF16">
        <v>-0.1</v>
      </c>
    </row>
    <row r="17" spans="1:84" x14ac:dyDescent="0.2">
      <c r="D17" t="s">
        <v>73</v>
      </c>
      <c r="E17">
        <v>0</v>
      </c>
      <c r="F17">
        <v>0</v>
      </c>
      <c r="G17">
        <v>0</v>
      </c>
      <c r="H17">
        <v>0.1</v>
      </c>
      <c r="I17">
        <v>0.1</v>
      </c>
      <c r="J17">
        <v>0.1</v>
      </c>
      <c r="K17">
        <v>0.1</v>
      </c>
      <c r="L17">
        <v>0.1</v>
      </c>
      <c r="M17">
        <v>0.1</v>
      </c>
      <c r="N17">
        <v>0.2</v>
      </c>
      <c r="O17">
        <v>0.2</v>
      </c>
      <c r="P17">
        <v>0.2</v>
      </c>
      <c r="Q17">
        <v>0.2</v>
      </c>
      <c r="R17">
        <v>0.2</v>
      </c>
      <c r="S17">
        <v>0.2</v>
      </c>
      <c r="T17">
        <v>0.3</v>
      </c>
      <c r="U17">
        <v>0.3</v>
      </c>
      <c r="V17">
        <v>0.3</v>
      </c>
      <c r="W17">
        <v>0.3</v>
      </c>
      <c r="X17">
        <v>0.3</v>
      </c>
      <c r="Y17">
        <v>0.3</v>
      </c>
      <c r="Z17">
        <v>0.3</v>
      </c>
      <c r="AA17">
        <v>0.4</v>
      </c>
      <c r="AB17">
        <v>0.4</v>
      </c>
      <c r="AC17">
        <v>0.4</v>
      </c>
      <c r="AD17">
        <v>0.4</v>
      </c>
      <c r="AE17">
        <v>0.4</v>
      </c>
      <c r="AF17">
        <v>0.4</v>
      </c>
      <c r="AG17">
        <v>0.5</v>
      </c>
      <c r="AH17">
        <v>0.5</v>
      </c>
      <c r="AI17">
        <v>0.5</v>
      </c>
      <c r="AJ17">
        <v>0.5</v>
      </c>
      <c r="AK17">
        <v>0.5</v>
      </c>
      <c r="AL17">
        <v>0.5</v>
      </c>
      <c r="AM17">
        <v>0.6</v>
      </c>
      <c r="AN17">
        <v>0.6</v>
      </c>
      <c r="AO17">
        <v>0.6</v>
      </c>
      <c r="AP17">
        <v>0.6</v>
      </c>
      <c r="AQ17">
        <v>0.6</v>
      </c>
      <c r="AR17">
        <v>0.6</v>
      </c>
      <c r="AS17">
        <v>0.6</v>
      </c>
      <c r="AT17">
        <v>0.7</v>
      </c>
      <c r="AU17">
        <v>0.7</v>
      </c>
      <c r="AV17">
        <v>0.7</v>
      </c>
      <c r="AW17">
        <v>0.7</v>
      </c>
      <c r="AX17">
        <v>0.7</v>
      </c>
      <c r="AY17">
        <v>0.7</v>
      </c>
      <c r="AZ17">
        <v>0.8</v>
      </c>
      <c r="BA17">
        <v>0.8</v>
      </c>
      <c r="BB17">
        <v>0.8</v>
      </c>
      <c r="BC17">
        <v>0.8</v>
      </c>
      <c r="BD17">
        <v>0.8</v>
      </c>
      <c r="BE17">
        <v>0.8</v>
      </c>
      <c r="BF17">
        <v>0.8</v>
      </c>
      <c r="BG17">
        <v>0.9</v>
      </c>
      <c r="BH17">
        <v>0.9</v>
      </c>
      <c r="BI17">
        <v>0.9</v>
      </c>
      <c r="BJ17">
        <v>0.9</v>
      </c>
      <c r="BK17">
        <v>0.9</v>
      </c>
      <c r="BL17">
        <v>0.9</v>
      </c>
      <c r="BM17">
        <v>0.9</v>
      </c>
      <c r="BN17">
        <v>1</v>
      </c>
      <c r="BO17">
        <v>0.9</v>
      </c>
      <c r="BP17">
        <v>0.9</v>
      </c>
      <c r="BQ17">
        <v>1</v>
      </c>
      <c r="BR17">
        <v>0.9</v>
      </c>
      <c r="BS17">
        <v>0.9</v>
      </c>
      <c r="BT17">
        <v>0.9</v>
      </c>
      <c r="BU17">
        <v>0.9</v>
      </c>
      <c r="BV17">
        <v>0.9</v>
      </c>
      <c r="BW17">
        <v>0.9</v>
      </c>
      <c r="BX17">
        <v>0.9</v>
      </c>
      <c r="BY17">
        <v>0.9</v>
      </c>
      <c r="BZ17">
        <v>0.9</v>
      </c>
      <c r="CA17">
        <v>0.9</v>
      </c>
      <c r="CB17">
        <v>0.9</v>
      </c>
      <c r="CC17">
        <v>0.9</v>
      </c>
      <c r="CD17">
        <v>0.9</v>
      </c>
      <c r="CE17">
        <v>0.9</v>
      </c>
      <c r="CF17">
        <v>0.9</v>
      </c>
    </row>
    <row r="18" spans="1:84" x14ac:dyDescent="0.2">
      <c r="D18" t="s">
        <v>74</v>
      </c>
    </row>
    <row r="19" spans="1:84" x14ac:dyDescent="0.2">
      <c r="A19" t="s">
        <v>79</v>
      </c>
      <c r="B19" t="s">
        <v>80</v>
      </c>
      <c r="D19" t="s">
        <v>71</v>
      </c>
      <c r="E19">
        <v>0</v>
      </c>
      <c r="F19">
        <v>0.1</v>
      </c>
      <c r="G19">
        <v>0.2</v>
      </c>
      <c r="H19">
        <v>0.2</v>
      </c>
      <c r="I19">
        <v>0.2</v>
      </c>
      <c r="J19">
        <v>0.3</v>
      </c>
      <c r="K19">
        <v>0.3</v>
      </c>
      <c r="L19">
        <v>0.4</v>
      </c>
      <c r="M19">
        <v>0.4</v>
      </c>
      <c r="N19">
        <v>0.4</v>
      </c>
      <c r="O19">
        <v>0.5</v>
      </c>
      <c r="P19">
        <v>0.5</v>
      </c>
      <c r="Q19">
        <v>0.5</v>
      </c>
      <c r="R19">
        <v>0.5</v>
      </c>
      <c r="S19">
        <v>0.5</v>
      </c>
      <c r="T19">
        <v>0.5</v>
      </c>
      <c r="U19">
        <v>0.5</v>
      </c>
      <c r="V19">
        <v>0.5</v>
      </c>
      <c r="W19">
        <v>0.5</v>
      </c>
      <c r="X19">
        <v>0.5</v>
      </c>
      <c r="Y19">
        <v>0.6</v>
      </c>
      <c r="Z19">
        <v>0.6</v>
      </c>
      <c r="AA19">
        <v>0.6</v>
      </c>
      <c r="AB19">
        <v>0.6</v>
      </c>
      <c r="AC19">
        <v>0.6</v>
      </c>
      <c r="AD19">
        <v>0.6</v>
      </c>
      <c r="AE19">
        <v>0.6</v>
      </c>
      <c r="AF19">
        <v>0.6</v>
      </c>
      <c r="AG19">
        <v>0.6</v>
      </c>
      <c r="AH19">
        <v>0.6</v>
      </c>
      <c r="AI19">
        <v>0.6</v>
      </c>
      <c r="AJ19">
        <v>0.6</v>
      </c>
      <c r="AK19">
        <v>0.6</v>
      </c>
      <c r="AL19">
        <v>0.6</v>
      </c>
      <c r="AM19">
        <v>0.6</v>
      </c>
      <c r="AN19">
        <v>0.6</v>
      </c>
      <c r="AO19">
        <v>0.6</v>
      </c>
      <c r="AP19">
        <v>0.6</v>
      </c>
      <c r="AQ19">
        <v>0.6</v>
      </c>
      <c r="AR19">
        <v>0.6</v>
      </c>
      <c r="AS19">
        <v>0.6</v>
      </c>
      <c r="AT19">
        <v>0.6</v>
      </c>
      <c r="AU19">
        <v>0.6</v>
      </c>
      <c r="AV19">
        <v>0.6</v>
      </c>
      <c r="AW19">
        <v>0.6</v>
      </c>
      <c r="AX19">
        <v>0.6</v>
      </c>
      <c r="AY19">
        <v>0.6</v>
      </c>
      <c r="AZ19">
        <v>0.6</v>
      </c>
      <c r="BA19">
        <v>0.6</v>
      </c>
      <c r="BB19">
        <v>0.6</v>
      </c>
      <c r="BC19">
        <v>0.6</v>
      </c>
      <c r="BD19">
        <v>0.6</v>
      </c>
      <c r="BE19">
        <v>0.6</v>
      </c>
      <c r="BF19">
        <v>0.6</v>
      </c>
      <c r="BG19">
        <v>0.6</v>
      </c>
      <c r="BH19">
        <v>0.6</v>
      </c>
      <c r="BI19">
        <v>0.6</v>
      </c>
      <c r="BJ19">
        <v>0.6</v>
      </c>
      <c r="BK19">
        <v>0.6</v>
      </c>
      <c r="BL19">
        <v>0.6</v>
      </c>
      <c r="BM19">
        <v>0.6</v>
      </c>
      <c r="BN19">
        <v>0.6</v>
      </c>
      <c r="BO19">
        <v>0.6</v>
      </c>
      <c r="BP19">
        <v>0.6</v>
      </c>
      <c r="BQ19">
        <v>0.6</v>
      </c>
      <c r="BR19">
        <v>0.6</v>
      </c>
      <c r="BS19">
        <v>0.6</v>
      </c>
      <c r="BT19">
        <v>0.6</v>
      </c>
      <c r="BU19">
        <v>0.6</v>
      </c>
      <c r="BV19">
        <v>0.6</v>
      </c>
      <c r="BW19">
        <v>0.6</v>
      </c>
      <c r="BX19">
        <v>0.6</v>
      </c>
      <c r="BY19">
        <v>0.6</v>
      </c>
      <c r="BZ19">
        <v>0.6</v>
      </c>
      <c r="CA19">
        <v>0.6</v>
      </c>
      <c r="CB19">
        <v>0.6</v>
      </c>
      <c r="CC19">
        <v>0.6</v>
      </c>
      <c r="CD19">
        <v>0.6</v>
      </c>
      <c r="CE19">
        <v>0.6</v>
      </c>
      <c r="CF19">
        <v>0.6</v>
      </c>
    </row>
    <row r="20" spans="1:84" x14ac:dyDescent="0.2">
      <c r="D20" t="s">
        <v>72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0.1</v>
      </c>
      <c r="T20">
        <v>0.1</v>
      </c>
      <c r="U20">
        <v>0.1</v>
      </c>
      <c r="V20">
        <v>0.1</v>
      </c>
      <c r="W20">
        <v>0.1</v>
      </c>
      <c r="X20">
        <v>0.1</v>
      </c>
      <c r="Y20">
        <v>0.1</v>
      </c>
      <c r="Z20">
        <v>0.1</v>
      </c>
      <c r="AA20">
        <v>0.1</v>
      </c>
      <c r="AB20">
        <v>0.1</v>
      </c>
      <c r="AC20">
        <v>0.1</v>
      </c>
      <c r="AD20">
        <v>0.1</v>
      </c>
      <c r="AE20">
        <v>0.1</v>
      </c>
      <c r="AF20">
        <v>0.2</v>
      </c>
      <c r="AG20">
        <v>0.2</v>
      </c>
      <c r="AH20">
        <v>0.2</v>
      </c>
      <c r="AI20">
        <v>0.2</v>
      </c>
      <c r="AJ20">
        <v>0.2</v>
      </c>
      <c r="AK20">
        <v>0.2</v>
      </c>
      <c r="AL20">
        <v>0.2</v>
      </c>
      <c r="AM20">
        <v>0.2</v>
      </c>
      <c r="AN20">
        <v>0.2</v>
      </c>
      <c r="AO20">
        <v>0.2</v>
      </c>
      <c r="AP20">
        <v>0.2</v>
      </c>
      <c r="AQ20">
        <v>0.2</v>
      </c>
      <c r="AR20">
        <v>0.2</v>
      </c>
      <c r="AS20">
        <v>0.3</v>
      </c>
      <c r="AT20">
        <v>0.3</v>
      </c>
      <c r="AU20">
        <v>0.3</v>
      </c>
      <c r="AV20">
        <v>0.3</v>
      </c>
      <c r="AW20">
        <v>0.3</v>
      </c>
      <c r="AX20">
        <v>0.3</v>
      </c>
      <c r="AY20">
        <v>0.3</v>
      </c>
      <c r="AZ20">
        <v>0.3</v>
      </c>
      <c r="BA20">
        <v>0.3</v>
      </c>
      <c r="BB20">
        <v>0.3</v>
      </c>
      <c r="BC20">
        <v>0.3</v>
      </c>
      <c r="BD20">
        <v>0.3</v>
      </c>
      <c r="BE20">
        <v>0.3</v>
      </c>
      <c r="BF20">
        <v>0.3</v>
      </c>
      <c r="BG20">
        <v>0.3</v>
      </c>
      <c r="BH20">
        <v>0.3</v>
      </c>
      <c r="BI20">
        <v>0.3</v>
      </c>
      <c r="BJ20">
        <v>0.3</v>
      </c>
      <c r="BK20">
        <v>0.3</v>
      </c>
      <c r="BL20">
        <v>0.3</v>
      </c>
      <c r="BM20">
        <v>0.3</v>
      </c>
      <c r="BN20">
        <v>0.3</v>
      </c>
      <c r="BO20">
        <v>0.3</v>
      </c>
      <c r="BP20">
        <v>0.3</v>
      </c>
      <c r="BQ20">
        <v>0.3</v>
      </c>
      <c r="BR20">
        <v>0.3</v>
      </c>
      <c r="BS20">
        <v>0.3</v>
      </c>
      <c r="BT20">
        <v>0.3</v>
      </c>
      <c r="BU20">
        <v>0.4</v>
      </c>
      <c r="BV20">
        <v>0.4</v>
      </c>
      <c r="BW20">
        <v>0.3</v>
      </c>
      <c r="BX20">
        <v>0.4</v>
      </c>
      <c r="BY20">
        <v>0.4</v>
      </c>
      <c r="BZ20">
        <v>0.4</v>
      </c>
      <c r="CA20">
        <v>0.4</v>
      </c>
      <c r="CB20">
        <v>0.4</v>
      </c>
      <c r="CC20">
        <v>0.4</v>
      </c>
      <c r="CD20">
        <v>0.4</v>
      </c>
      <c r="CE20">
        <v>0.4</v>
      </c>
      <c r="CF20">
        <v>0.4</v>
      </c>
    </row>
    <row r="21" spans="1:84" x14ac:dyDescent="0.2">
      <c r="D21" t="s">
        <v>73</v>
      </c>
      <c r="E21">
        <v>0</v>
      </c>
      <c r="F21">
        <v>0.1</v>
      </c>
      <c r="G21">
        <v>0.2</v>
      </c>
      <c r="H21">
        <v>0.2</v>
      </c>
      <c r="I21">
        <v>0.2</v>
      </c>
      <c r="J21">
        <v>0.3</v>
      </c>
      <c r="K21">
        <v>0.3</v>
      </c>
      <c r="L21">
        <v>0.4</v>
      </c>
      <c r="M21">
        <v>0.4</v>
      </c>
      <c r="N21">
        <v>0.4</v>
      </c>
      <c r="O21">
        <v>0.5</v>
      </c>
      <c r="P21">
        <v>0.5</v>
      </c>
      <c r="Q21">
        <v>0.5</v>
      </c>
      <c r="R21">
        <v>0.5</v>
      </c>
      <c r="S21">
        <v>0.5</v>
      </c>
      <c r="T21">
        <v>0.5</v>
      </c>
      <c r="U21">
        <v>0.5</v>
      </c>
      <c r="V21">
        <v>0.5</v>
      </c>
      <c r="W21">
        <v>0.5</v>
      </c>
      <c r="X21">
        <v>0.5</v>
      </c>
      <c r="Y21">
        <v>0.5</v>
      </c>
      <c r="Z21">
        <v>0.4</v>
      </c>
      <c r="AA21">
        <v>0.4</v>
      </c>
      <c r="AB21">
        <v>0.4</v>
      </c>
      <c r="AC21">
        <v>0.4</v>
      </c>
      <c r="AD21">
        <v>0.4</v>
      </c>
      <c r="AE21">
        <v>0.4</v>
      </c>
      <c r="AF21">
        <v>0.4</v>
      </c>
      <c r="AG21">
        <v>0.4</v>
      </c>
      <c r="AH21">
        <v>0.4</v>
      </c>
      <c r="AI21">
        <v>0.4</v>
      </c>
      <c r="AJ21">
        <v>0.4</v>
      </c>
      <c r="AK21">
        <v>0.4</v>
      </c>
      <c r="AL21">
        <v>0.4</v>
      </c>
      <c r="AM21">
        <v>0.4</v>
      </c>
      <c r="AN21">
        <v>0.4</v>
      </c>
      <c r="AO21">
        <v>0.4</v>
      </c>
      <c r="AP21">
        <v>0.3</v>
      </c>
      <c r="AQ21">
        <v>0.3</v>
      </c>
      <c r="AR21">
        <v>0.3</v>
      </c>
      <c r="AS21">
        <v>0.3</v>
      </c>
      <c r="AT21">
        <v>0.3</v>
      </c>
      <c r="AU21">
        <v>0.3</v>
      </c>
      <c r="AV21">
        <v>0.3</v>
      </c>
      <c r="AW21">
        <v>0.3</v>
      </c>
      <c r="AX21">
        <v>0.3</v>
      </c>
      <c r="AY21">
        <v>0.3</v>
      </c>
      <c r="AZ21">
        <v>0.3</v>
      </c>
      <c r="BA21">
        <v>0.3</v>
      </c>
      <c r="BB21">
        <v>0.3</v>
      </c>
      <c r="BC21">
        <v>0.3</v>
      </c>
      <c r="BD21">
        <v>0.2</v>
      </c>
      <c r="BE21">
        <v>0.3</v>
      </c>
      <c r="BF21">
        <v>0.3</v>
      </c>
      <c r="BG21">
        <v>0.3</v>
      </c>
      <c r="BH21">
        <v>0.2</v>
      </c>
      <c r="BI21">
        <v>0.2</v>
      </c>
      <c r="BJ21">
        <v>0.2</v>
      </c>
      <c r="BK21">
        <v>0.2</v>
      </c>
      <c r="BL21">
        <v>0.2</v>
      </c>
      <c r="BM21">
        <v>0.2</v>
      </c>
      <c r="BN21">
        <v>0.2</v>
      </c>
      <c r="BO21">
        <v>0.2</v>
      </c>
      <c r="BP21">
        <v>0.2</v>
      </c>
      <c r="BQ21">
        <v>0.2</v>
      </c>
      <c r="BR21">
        <v>0.2</v>
      </c>
      <c r="BS21">
        <v>0.2</v>
      </c>
      <c r="BT21">
        <v>0.2</v>
      </c>
      <c r="BU21">
        <v>0.2</v>
      </c>
      <c r="BV21">
        <v>0.2</v>
      </c>
      <c r="BW21">
        <v>0.2</v>
      </c>
      <c r="BX21">
        <v>0.2</v>
      </c>
      <c r="BY21">
        <v>0.2</v>
      </c>
      <c r="BZ21">
        <v>0.2</v>
      </c>
      <c r="CA21">
        <v>0.2</v>
      </c>
      <c r="CB21">
        <v>0.2</v>
      </c>
      <c r="CC21">
        <v>0.2</v>
      </c>
      <c r="CD21">
        <v>0.2</v>
      </c>
      <c r="CE21">
        <v>0.2</v>
      </c>
      <c r="CF21">
        <v>0.2</v>
      </c>
    </row>
    <row r="22" spans="1:84" x14ac:dyDescent="0.2">
      <c r="D22" t="s">
        <v>74</v>
      </c>
    </row>
    <row r="23" spans="1:84" x14ac:dyDescent="0.2">
      <c r="A23" t="s">
        <v>81</v>
      </c>
      <c r="B23" t="s">
        <v>82</v>
      </c>
      <c r="D23" t="s">
        <v>71</v>
      </c>
      <c r="E23">
        <v>0</v>
      </c>
      <c r="F23">
        <v>0.1</v>
      </c>
      <c r="G23">
        <v>0.2</v>
      </c>
      <c r="H23">
        <v>0.2</v>
      </c>
      <c r="I23">
        <v>0.2</v>
      </c>
      <c r="J23">
        <v>0.3</v>
      </c>
      <c r="K23">
        <v>0.3</v>
      </c>
      <c r="L23">
        <v>0.4</v>
      </c>
      <c r="M23">
        <v>0.4</v>
      </c>
      <c r="N23">
        <v>0.4</v>
      </c>
      <c r="O23">
        <v>0.5</v>
      </c>
      <c r="P23">
        <v>0.5</v>
      </c>
      <c r="Q23">
        <v>0.5</v>
      </c>
      <c r="R23">
        <v>0.5</v>
      </c>
      <c r="S23">
        <v>0.5</v>
      </c>
      <c r="T23">
        <v>0.5</v>
      </c>
      <c r="U23">
        <v>0.5</v>
      </c>
      <c r="V23">
        <v>0.5</v>
      </c>
      <c r="W23">
        <v>0.5</v>
      </c>
      <c r="X23">
        <v>0.5</v>
      </c>
      <c r="Y23">
        <v>0.5</v>
      </c>
      <c r="Z23">
        <v>0.5</v>
      </c>
      <c r="AA23">
        <v>0.6</v>
      </c>
      <c r="AB23">
        <v>0.6</v>
      </c>
      <c r="AC23">
        <v>0.6</v>
      </c>
      <c r="AD23">
        <v>0.6</v>
      </c>
      <c r="AE23">
        <v>0.6</v>
      </c>
      <c r="AF23">
        <v>0.6</v>
      </c>
      <c r="AG23">
        <v>0.6</v>
      </c>
      <c r="AH23">
        <v>0.6</v>
      </c>
      <c r="AI23">
        <v>0.6</v>
      </c>
      <c r="AJ23">
        <v>0.6</v>
      </c>
      <c r="AK23">
        <v>0.6</v>
      </c>
      <c r="AL23">
        <v>0.6</v>
      </c>
      <c r="AM23">
        <v>0.6</v>
      </c>
      <c r="AN23">
        <v>0.6</v>
      </c>
      <c r="AO23">
        <v>0.6</v>
      </c>
      <c r="AP23">
        <v>0.6</v>
      </c>
      <c r="AQ23">
        <v>0.6</v>
      </c>
      <c r="AR23">
        <v>0.6</v>
      </c>
      <c r="AS23">
        <v>0.6</v>
      </c>
      <c r="AT23">
        <v>0.6</v>
      </c>
      <c r="AU23">
        <v>0.6</v>
      </c>
      <c r="AV23">
        <v>0.6</v>
      </c>
      <c r="AW23">
        <v>0.6</v>
      </c>
      <c r="AX23">
        <v>0.6</v>
      </c>
      <c r="AY23">
        <v>0.6</v>
      </c>
      <c r="AZ23">
        <v>0.6</v>
      </c>
      <c r="BA23">
        <v>0.6</v>
      </c>
      <c r="BB23">
        <v>0.6</v>
      </c>
      <c r="BC23">
        <v>0.6</v>
      </c>
      <c r="BD23">
        <v>0.6</v>
      </c>
      <c r="BE23">
        <v>0.6</v>
      </c>
      <c r="BF23">
        <v>0.6</v>
      </c>
      <c r="BG23">
        <v>0.6</v>
      </c>
      <c r="BH23">
        <v>0.6</v>
      </c>
      <c r="BI23">
        <v>0.6</v>
      </c>
      <c r="BJ23">
        <v>0.6</v>
      </c>
      <c r="BK23">
        <v>0.6</v>
      </c>
      <c r="BL23">
        <v>0.6</v>
      </c>
      <c r="BM23">
        <v>0.6</v>
      </c>
      <c r="BN23">
        <v>0.6</v>
      </c>
      <c r="BO23">
        <v>0.6</v>
      </c>
      <c r="BP23">
        <v>0.6</v>
      </c>
      <c r="BQ23">
        <v>0.5</v>
      </c>
      <c r="BR23">
        <v>0.6</v>
      </c>
      <c r="BS23">
        <v>0.5</v>
      </c>
      <c r="BT23">
        <v>0.5</v>
      </c>
      <c r="BU23">
        <v>0.5</v>
      </c>
      <c r="BV23">
        <v>0.5</v>
      </c>
      <c r="BW23">
        <v>0.5</v>
      </c>
      <c r="BX23">
        <v>0.5</v>
      </c>
      <c r="BY23">
        <v>0.5</v>
      </c>
      <c r="BZ23">
        <v>0.5</v>
      </c>
      <c r="CA23">
        <v>0.5</v>
      </c>
      <c r="CB23">
        <v>0.5</v>
      </c>
      <c r="CC23">
        <v>0.5</v>
      </c>
      <c r="CD23">
        <v>0.5</v>
      </c>
      <c r="CE23">
        <v>0.5</v>
      </c>
      <c r="CF23">
        <v>0.5</v>
      </c>
    </row>
    <row r="24" spans="1:84" x14ac:dyDescent="0.2">
      <c r="D24" t="s">
        <v>72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</row>
    <row r="25" spans="1:84" x14ac:dyDescent="0.2">
      <c r="D25" t="s">
        <v>73</v>
      </c>
      <c r="E25">
        <v>0</v>
      </c>
      <c r="F25">
        <v>0.1</v>
      </c>
      <c r="G25">
        <v>0.2</v>
      </c>
      <c r="H25">
        <v>0.2</v>
      </c>
      <c r="I25">
        <v>0.2</v>
      </c>
      <c r="J25">
        <v>0.3</v>
      </c>
      <c r="K25">
        <v>0.3</v>
      </c>
      <c r="L25">
        <v>0.4</v>
      </c>
      <c r="M25">
        <v>0.4</v>
      </c>
      <c r="N25">
        <v>0.4</v>
      </c>
      <c r="O25">
        <v>0.5</v>
      </c>
      <c r="P25">
        <v>0.5</v>
      </c>
      <c r="Q25">
        <v>0.5</v>
      </c>
      <c r="R25">
        <v>0.5</v>
      </c>
      <c r="S25">
        <v>0.5</v>
      </c>
      <c r="T25">
        <v>0.5</v>
      </c>
      <c r="U25">
        <v>0.6</v>
      </c>
      <c r="V25">
        <v>0.6</v>
      </c>
      <c r="W25">
        <v>0.6</v>
      </c>
      <c r="X25">
        <v>0.6</v>
      </c>
      <c r="Y25">
        <v>0.6</v>
      </c>
      <c r="Z25">
        <v>0.6</v>
      </c>
      <c r="AA25">
        <v>0.6</v>
      </c>
      <c r="AB25">
        <v>0.6</v>
      </c>
      <c r="AC25">
        <v>0.6</v>
      </c>
      <c r="AD25">
        <v>0.6</v>
      </c>
      <c r="AE25">
        <v>0.6</v>
      </c>
      <c r="AF25">
        <v>0.6</v>
      </c>
      <c r="AG25">
        <v>0.6</v>
      </c>
      <c r="AH25">
        <v>0.6</v>
      </c>
      <c r="AI25">
        <v>0.6</v>
      </c>
      <c r="AJ25">
        <v>0.6</v>
      </c>
      <c r="AK25">
        <v>0.6</v>
      </c>
      <c r="AL25">
        <v>0.6</v>
      </c>
      <c r="AM25">
        <v>0.6</v>
      </c>
      <c r="AN25">
        <v>0.6</v>
      </c>
      <c r="AO25">
        <v>0.6</v>
      </c>
      <c r="AP25">
        <v>0.6</v>
      </c>
      <c r="AQ25">
        <v>0.6</v>
      </c>
      <c r="AR25">
        <v>0.6</v>
      </c>
      <c r="AS25">
        <v>0.6</v>
      </c>
      <c r="AT25">
        <v>0.6</v>
      </c>
      <c r="AU25">
        <v>0.6</v>
      </c>
      <c r="AV25">
        <v>0.6</v>
      </c>
      <c r="AW25">
        <v>0.6</v>
      </c>
      <c r="AX25">
        <v>0.6</v>
      </c>
      <c r="AY25">
        <v>0.6</v>
      </c>
      <c r="AZ25">
        <v>0.6</v>
      </c>
      <c r="BA25">
        <v>0.6</v>
      </c>
      <c r="BB25">
        <v>0.6</v>
      </c>
      <c r="BC25">
        <v>0.6</v>
      </c>
      <c r="BD25">
        <v>0.6</v>
      </c>
      <c r="BE25">
        <v>0.6</v>
      </c>
      <c r="BF25">
        <v>0.6</v>
      </c>
      <c r="BG25">
        <v>0.6</v>
      </c>
      <c r="BH25">
        <v>0.6</v>
      </c>
      <c r="BI25">
        <v>0.6</v>
      </c>
      <c r="BJ25">
        <v>0.6</v>
      </c>
      <c r="BK25">
        <v>0.6</v>
      </c>
      <c r="BL25">
        <v>0.6</v>
      </c>
      <c r="BM25">
        <v>0.6</v>
      </c>
      <c r="BN25">
        <v>0.6</v>
      </c>
      <c r="BO25">
        <v>0.6</v>
      </c>
      <c r="BP25">
        <v>0.6</v>
      </c>
      <c r="BQ25">
        <v>0.6</v>
      </c>
      <c r="BR25">
        <v>0.6</v>
      </c>
      <c r="BS25">
        <v>0.6</v>
      </c>
      <c r="BT25">
        <v>0.6</v>
      </c>
      <c r="BU25">
        <v>0.6</v>
      </c>
      <c r="BV25">
        <v>0.6</v>
      </c>
      <c r="BW25">
        <v>0.6</v>
      </c>
      <c r="BX25">
        <v>0.6</v>
      </c>
      <c r="BY25">
        <v>0.6</v>
      </c>
      <c r="BZ25">
        <v>0.6</v>
      </c>
      <c r="CA25">
        <v>0.6</v>
      </c>
      <c r="CB25">
        <v>0.6</v>
      </c>
      <c r="CC25">
        <v>0.6</v>
      </c>
      <c r="CD25">
        <v>0.6</v>
      </c>
      <c r="CE25">
        <v>0.6</v>
      </c>
      <c r="CF25">
        <v>0.6</v>
      </c>
    </row>
    <row r="26" spans="1:84" x14ac:dyDescent="0.2">
      <c r="D26" t="s">
        <v>74</v>
      </c>
    </row>
    <row r="27" spans="1:84" x14ac:dyDescent="0.2">
      <c r="A27" t="s">
        <v>83</v>
      </c>
      <c r="B27" t="s">
        <v>84</v>
      </c>
      <c r="D27" t="s">
        <v>71</v>
      </c>
      <c r="E27">
        <v>0</v>
      </c>
      <c r="F27">
        <v>0.1</v>
      </c>
      <c r="G27">
        <v>0.2</v>
      </c>
      <c r="H27">
        <v>0.3</v>
      </c>
      <c r="I27">
        <v>0.4</v>
      </c>
      <c r="J27">
        <v>0.5</v>
      </c>
      <c r="K27">
        <v>0.6</v>
      </c>
      <c r="L27">
        <v>0.70000000000000007</v>
      </c>
      <c r="M27">
        <v>0.8</v>
      </c>
      <c r="N27">
        <v>0.89999999999999991</v>
      </c>
      <c r="O27">
        <v>1.1000000000000001</v>
      </c>
      <c r="P27">
        <v>1.1000000000000001</v>
      </c>
      <c r="Q27">
        <v>1.1000000000000001</v>
      </c>
      <c r="R27">
        <v>1.1000000000000001</v>
      </c>
      <c r="S27">
        <v>1.1000000000000001</v>
      </c>
      <c r="T27">
        <v>1.1000000000000001</v>
      </c>
      <c r="U27">
        <v>1.1000000000000001</v>
      </c>
      <c r="V27">
        <v>1.1000000000000001</v>
      </c>
      <c r="W27">
        <v>1.1000000000000001</v>
      </c>
      <c r="X27">
        <v>1.1000000000000001</v>
      </c>
      <c r="Y27">
        <v>1.1000000000000001</v>
      </c>
      <c r="Z27">
        <v>1.1000000000000001</v>
      </c>
      <c r="AA27">
        <v>1.1000000000000001</v>
      </c>
      <c r="AB27">
        <v>1.1000000000000001</v>
      </c>
      <c r="AC27">
        <v>1.1000000000000001</v>
      </c>
      <c r="AD27">
        <v>1.1000000000000001</v>
      </c>
      <c r="AE27">
        <v>1.1000000000000001</v>
      </c>
      <c r="AF27">
        <v>1.1000000000000001</v>
      </c>
      <c r="AG27">
        <v>1.1000000000000001</v>
      </c>
      <c r="AH27">
        <v>1.1000000000000001</v>
      </c>
      <c r="AI27">
        <v>1.1000000000000001</v>
      </c>
      <c r="AJ27">
        <v>1.1000000000000001</v>
      </c>
      <c r="AK27">
        <v>1.1000000000000001</v>
      </c>
      <c r="AL27">
        <v>1.1000000000000001</v>
      </c>
      <c r="AM27">
        <v>1.1000000000000001</v>
      </c>
      <c r="AN27">
        <v>1.1000000000000001</v>
      </c>
      <c r="AO27">
        <v>1.1000000000000001</v>
      </c>
      <c r="AP27">
        <v>1.1000000000000001</v>
      </c>
      <c r="AQ27">
        <v>1.1000000000000001</v>
      </c>
      <c r="AR27">
        <v>1.1000000000000001</v>
      </c>
      <c r="AS27">
        <v>1.1000000000000001</v>
      </c>
      <c r="AT27">
        <v>1.1000000000000001</v>
      </c>
      <c r="AU27">
        <v>1.1000000000000001</v>
      </c>
      <c r="AV27">
        <v>1.1000000000000001</v>
      </c>
      <c r="AW27">
        <v>1.1000000000000001</v>
      </c>
      <c r="AX27">
        <v>1.1000000000000001</v>
      </c>
      <c r="AY27">
        <v>1.1000000000000001</v>
      </c>
      <c r="AZ27">
        <v>1.1000000000000001</v>
      </c>
      <c r="BA27">
        <v>1.1000000000000001</v>
      </c>
      <c r="BB27">
        <v>1.1000000000000001</v>
      </c>
      <c r="BC27">
        <v>1.1000000000000001</v>
      </c>
      <c r="BD27">
        <v>1.1000000000000001</v>
      </c>
      <c r="BE27">
        <v>1.1000000000000001</v>
      </c>
      <c r="BF27">
        <v>1.1000000000000001</v>
      </c>
      <c r="BG27">
        <v>1.1000000000000001</v>
      </c>
      <c r="BH27">
        <v>1.1000000000000001</v>
      </c>
      <c r="BI27">
        <v>1.1000000000000001</v>
      </c>
      <c r="BJ27">
        <v>1.1000000000000001</v>
      </c>
      <c r="BK27">
        <v>1.1000000000000001</v>
      </c>
      <c r="BL27">
        <v>1.1000000000000001</v>
      </c>
      <c r="BM27">
        <v>1.1000000000000001</v>
      </c>
      <c r="BN27">
        <v>1.1000000000000001</v>
      </c>
      <c r="BO27">
        <v>1.1000000000000001</v>
      </c>
      <c r="BP27">
        <v>1.1000000000000001</v>
      </c>
      <c r="BQ27">
        <v>1.1000000000000001</v>
      </c>
      <c r="BR27">
        <v>1.1000000000000001</v>
      </c>
      <c r="BS27">
        <v>1.1000000000000001</v>
      </c>
      <c r="BT27">
        <v>1.1000000000000001</v>
      </c>
      <c r="BU27">
        <v>1.1000000000000001</v>
      </c>
      <c r="BV27">
        <v>1.1000000000000001</v>
      </c>
      <c r="BW27">
        <v>1.1000000000000001</v>
      </c>
      <c r="BX27">
        <v>1.1000000000000001</v>
      </c>
      <c r="BY27">
        <v>1.1000000000000001</v>
      </c>
      <c r="BZ27">
        <v>1.1000000000000001</v>
      </c>
      <c r="CA27">
        <v>1.1000000000000001</v>
      </c>
      <c r="CB27">
        <v>1.1000000000000001</v>
      </c>
      <c r="CC27">
        <v>1.1000000000000001</v>
      </c>
      <c r="CD27">
        <v>1.1000000000000001</v>
      </c>
      <c r="CE27">
        <v>1.1000000000000001</v>
      </c>
      <c r="CF27">
        <v>1.1000000000000001</v>
      </c>
    </row>
    <row r="28" spans="1:84" x14ac:dyDescent="0.2">
      <c r="D28" t="s">
        <v>72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0.1</v>
      </c>
      <c r="P28">
        <v>0.1</v>
      </c>
      <c r="Q28">
        <v>0.1</v>
      </c>
      <c r="R28">
        <v>0.1</v>
      </c>
      <c r="S28">
        <v>0.1</v>
      </c>
      <c r="T28">
        <v>0.1</v>
      </c>
      <c r="U28">
        <v>0.2</v>
      </c>
      <c r="V28">
        <v>0.2</v>
      </c>
      <c r="W28">
        <v>0.2</v>
      </c>
      <c r="X28">
        <v>0.2</v>
      </c>
      <c r="Y28">
        <v>0.2</v>
      </c>
      <c r="Z28">
        <v>0.3</v>
      </c>
      <c r="AA28">
        <v>0.3</v>
      </c>
      <c r="AB28">
        <v>0.3</v>
      </c>
      <c r="AC28">
        <v>0.3</v>
      </c>
      <c r="AD28">
        <v>0.3</v>
      </c>
      <c r="AE28">
        <v>0.4</v>
      </c>
      <c r="AF28">
        <v>0.4</v>
      </c>
      <c r="AG28">
        <v>0.4</v>
      </c>
      <c r="AH28">
        <v>0.4</v>
      </c>
      <c r="AI28">
        <v>0.4</v>
      </c>
      <c r="AJ28">
        <v>0.4</v>
      </c>
      <c r="AK28">
        <v>0.4</v>
      </c>
      <c r="AL28">
        <v>0.5</v>
      </c>
      <c r="AM28">
        <v>0.5</v>
      </c>
      <c r="AN28">
        <v>0.5</v>
      </c>
      <c r="AO28">
        <v>0.5</v>
      </c>
      <c r="AP28">
        <v>0.5</v>
      </c>
      <c r="AQ28">
        <v>0.5</v>
      </c>
      <c r="AR28">
        <v>0.5</v>
      </c>
      <c r="AS28">
        <v>0.6</v>
      </c>
      <c r="AT28">
        <v>0.5</v>
      </c>
      <c r="AU28">
        <v>0.6</v>
      </c>
      <c r="AV28">
        <v>0.6</v>
      </c>
      <c r="AW28">
        <v>0.6</v>
      </c>
      <c r="AX28">
        <v>0.6</v>
      </c>
      <c r="AY28">
        <v>0.6</v>
      </c>
      <c r="AZ28">
        <v>0.6</v>
      </c>
      <c r="BA28">
        <v>0.6</v>
      </c>
      <c r="BB28">
        <v>0.6</v>
      </c>
      <c r="BC28">
        <v>0.6</v>
      </c>
      <c r="BD28">
        <v>0.6</v>
      </c>
      <c r="BE28">
        <v>0.6</v>
      </c>
      <c r="BF28">
        <v>0.6</v>
      </c>
      <c r="BG28">
        <v>0.7</v>
      </c>
      <c r="BH28">
        <v>0.7</v>
      </c>
      <c r="BI28">
        <v>0.7</v>
      </c>
      <c r="BJ28">
        <v>0.7</v>
      </c>
      <c r="BK28">
        <v>0.7</v>
      </c>
      <c r="BL28">
        <v>0.7</v>
      </c>
      <c r="BM28">
        <v>0.7</v>
      </c>
      <c r="BN28">
        <v>0.7</v>
      </c>
      <c r="BO28">
        <v>0.7</v>
      </c>
      <c r="BP28">
        <v>0.7</v>
      </c>
      <c r="BQ28">
        <v>0.7</v>
      </c>
      <c r="BR28">
        <v>0.7</v>
      </c>
      <c r="BS28">
        <v>0.7</v>
      </c>
      <c r="BT28">
        <v>0.7</v>
      </c>
      <c r="BU28">
        <v>0.7</v>
      </c>
      <c r="BV28">
        <v>0.7</v>
      </c>
      <c r="BW28">
        <v>0.7</v>
      </c>
      <c r="BX28">
        <v>0.7</v>
      </c>
      <c r="BY28">
        <v>0.7</v>
      </c>
      <c r="BZ28">
        <v>0.7</v>
      </c>
      <c r="CA28">
        <v>0.7</v>
      </c>
      <c r="CB28">
        <v>0.7</v>
      </c>
      <c r="CC28">
        <v>0.7</v>
      </c>
      <c r="CD28">
        <v>0.7</v>
      </c>
      <c r="CE28">
        <v>0.7</v>
      </c>
      <c r="CF28">
        <v>0.7</v>
      </c>
    </row>
    <row r="29" spans="1:84" x14ac:dyDescent="0.2">
      <c r="D29" t="s">
        <v>73</v>
      </c>
      <c r="E29">
        <v>0</v>
      </c>
      <c r="F29">
        <v>0.1</v>
      </c>
      <c r="G29">
        <v>0.2</v>
      </c>
      <c r="H29">
        <v>0.3</v>
      </c>
      <c r="I29">
        <v>0.4</v>
      </c>
      <c r="J29">
        <v>0.5</v>
      </c>
      <c r="K29">
        <v>0.6</v>
      </c>
      <c r="L29">
        <v>0.70000000000000007</v>
      </c>
      <c r="M29">
        <v>0.8</v>
      </c>
      <c r="N29">
        <v>0.89999999999999991</v>
      </c>
      <c r="O29">
        <v>1</v>
      </c>
      <c r="P29">
        <v>1</v>
      </c>
      <c r="Q29">
        <v>1</v>
      </c>
      <c r="R29">
        <v>1</v>
      </c>
      <c r="S29">
        <v>1</v>
      </c>
      <c r="T29">
        <v>0.9</v>
      </c>
      <c r="U29">
        <v>0.9</v>
      </c>
      <c r="V29">
        <v>0.9</v>
      </c>
      <c r="W29">
        <v>0.9</v>
      </c>
      <c r="X29">
        <v>0.9</v>
      </c>
      <c r="Y29">
        <v>0.8</v>
      </c>
      <c r="Z29">
        <v>0.8</v>
      </c>
      <c r="AA29">
        <v>0.8</v>
      </c>
      <c r="AB29">
        <v>0.8</v>
      </c>
      <c r="AC29">
        <v>0.8</v>
      </c>
      <c r="AD29">
        <v>0.7</v>
      </c>
      <c r="AE29">
        <v>0.7</v>
      </c>
      <c r="AF29">
        <v>0.7</v>
      </c>
      <c r="AG29">
        <v>0.7</v>
      </c>
      <c r="AH29">
        <v>0.7</v>
      </c>
      <c r="AI29">
        <v>0.7</v>
      </c>
      <c r="AJ29">
        <v>0.7</v>
      </c>
      <c r="AK29">
        <v>0.6</v>
      </c>
      <c r="AL29">
        <v>0.6</v>
      </c>
      <c r="AM29">
        <v>0.6</v>
      </c>
      <c r="AN29">
        <v>0.6</v>
      </c>
      <c r="AO29">
        <v>0.6</v>
      </c>
      <c r="AP29">
        <v>0.6</v>
      </c>
      <c r="AQ29">
        <v>0.6</v>
      </c>
      <c r="AR29">
        <v>0.6</v>
      </c>
      <c r="AS29">
        <v>0.5</v>
      </c>
      <c r="AT29">
        <v>0.5</v>
      </c>
      <c r="AU29">
        <v>0.5</v>
      </c>
      <c r="AV29">
        <v>0.5</v>
      </c>
      <c r="AW29">
        <v>0.5</v>
      </c>
      <c r="AX29">
        <v>0.5</v>
      </c>
      <c r="AY29">
        <v>0.5</v>
      </c>
      <c r="AZ29">
        <v>0.5</v>
      </c>
      <c r="BA29">
        <v>0.5</v>
      </c>
      <c r="BB29">
        <v>0.5</v>
      </c>
      <c r="BC29">
        <v>0.5</v>
      </c>
      <c r="BD29">
        <v>0.5</v>
      </c>
      <c r="BE29">
        <v>0.5</v>
      </c>
      <c r="BF29">
        <v>0.4</v>
      </c>
      <c r="BG29">
        <v>0.4</v>
      </c>
      <c r="BH29">
        <v>0.4</v>
      </c>
      <c r="BI29">
        <v>0.4</v>
      </c>
      <c r="BJ29">
        <v>0.4</v>
      </c>
      <c r="BK29">
        <v>0.4</v>
      </c>
      <c r="BL29">
        <v>0.4</v>
      </c>
      <c r="BM29">
        <v>0.4</v>
      </c>
      <c r="BN29">
        <v>0.4</v>
      </c>
      <c r="BO29">
        <v>0.4</v>
      </c>
      <c r="BP29">
        <v>0.4</v>
      </c>
      <c r="BQ29">
        <v>0.4</v>
      </c>
      <c r="BR29">
        <v>0.4</v>
      </c>
      <c r="BS29">
        <v>0.4</v>
      </c>
      <c r="BT29">
        <v>0.4</v>
      </c>
      <c r="BU29">
        <v>0.4</v>
      </c>
      <c r="BV29">
        <v>0.4</v>
      </c>
      <c r="BW29">
        <v>0.4</v>
      </c>
      <c r="BX29">
        <v>0.4</v>
      </c>
      <c r="BY29">
        <v>0.4</v>
      </c>
      <c r="BZ29">
        <v>0.4</v>
      </c>
      <c r="CA29">
        <v>0.4</v>
      </c>
      <c r="CB29">
        <v>0.4</v>
      </c>
      <c r="CC29">
        <v>0.4</v>
      </c>
      <c r="CD29">
        <v>0.4</v>
      </c>
      <c r="CE29">
        <v>0.4</v>
      </c>
      <c r="CF29">
        <v>0.4</v>
      </c>
    </row>
    <row r="30" spans="1:84" x14ac:dyDescent="0.2">
      <c r="D30" t="s">
        <v>74</v>
      </c>
    </row>
    <row r="31" spans="1:84" x14ac:dyDescent="0.2">
      <c r="A31" t="s">
        <v>85</v>
      </c>
      <c r="B31" t="s">
        <v>86</v>
      </c>
      <c r="D31" t="s">
        <v>71</v>
      </c>
      <c r="E31">
        <v>0</v>
      </c>
      <c r="F31">
        <v>0.1</v>
      </c>
      <c r="G31">
        <v>0.2</v>
      </c>
      <c r="H31">
        <v>0.3</v>
      </c>
      <c r="I31">
        <v>0.4</v>
      </c>
      <c r="J31">
        <v>0.5</v>
      </c>
      <c r="K31">
        <v>0.6</v>
      </c>
      <c r="L31">
        <v>0.70000000000000007</v>
      </c>
      <c r="M31">
        <v>0.8</v>
      </c>
      <c r="N31">
        <v>0.89999999999999991</v>
      </c>
      <c r="O31">
        <v>1.1000000000000001</v>
      </c>
      <c r="P31">
        <v>1.1000000000000001</v>
      </c>
      <c r="Q31">
        <v>1.1000000000000001</v>
      </c>
      <c r="R31">
        <v>1.1000000000000001</v>
      </c>
      <c r="S31">
        <v>1.1000000000000001</v>
      </c>
      <c r="T31">
        <v>1.1000000000000001</v>
      </c>
      <c r="U31">
        <v>1.1000000000000001</v>
      </c>
      <c r="V31">
        <v>1.1000000000000001</v>
      </c>
      <c r="W31">
        <v>1.1000000000000001</v>
      </c>
      <c r="X31">
        <v>1.1000000000000001</v>
      </c>
      <c r="Y31">
        <v>1.1000000000000001</v>
      </c>
      <c r="Z31">
        <v>1.1000000000000001</v>
      </c>
      <c r="AA31">
        <v>1.1000000000000001</v>
      </c>
      <c r="AB31">
        <v>1.1000000000000001</v>
      </c>
      <c r="AC31">
        <v>1.1000000000000001</v>
      </c>
      <c r="AD31">
        <v>1.1000000000000001</v>
      </c>
      <c r="AE31">
        <v>1.1000000000000001</v>
      </c>
      <c r="AF31">
        <v>1.1000000000000001</v>
      </c>
      <c r="AG31">
        <v>1.1000000000000001</v>
      </c>
      <c r="AH31">
        <v>1.1000000000000001</v>
      </c>
      <c r="AI31">
        <v>1.1000000000000001</v>
      </c>
      <c r="AJ31">
        <v>1.1000000000000001</v>
      </c>
      <c r="AK31">
        <v>1.1000000000000001</v>
      </c>
      <c r="AL31">
        <v>1.1000000000000001</v>
      </c>
      <c r="AM31">
        <v>1.1000000000000001</v>
      </c>
      <c r="AN31">
        <v>1.1000000000000001</v>
      </c>
      <c r="AO31">
        <v>1.1000000000000001</v>
      </c>
      <c r="AP31">
        <v>1.1000000000000001</v>
      </c>
      <c r="AQ31">
        <v>1.1000000000000001</v>
      </c>
      <c r="AR31">
        <v>1.1000000000000001</v>
      </c>
      <c r="AS31">
        <v>1.1000000000000001</v>
      </c>
      <c r="AT31">
        <v>1.1000000000000001</v>
      </c>
      <c r="AU31">
        <v>1.1000000000000001</v>
      </c>
      <c r="AV31">
        <v>1.1000000000000001</v>
      </c>
      <c r="AW31">
        <v>1.1000000000000001</v>
      </c>
      <c r="AX31">
        <v>1.1000000000000001</v>
      </c>
      <c r="AY31">
        <v>1.1000000000000001</v>
      </c>
      <c r="AZ31">
        <v>1.1000000000000001</v>
      </c>
      <c r="BA31">
        <v>1.1000000000000001</v>
      </c>
      <c r="BB31">
        <v>1.1000000000000001</v>
      </c>
      <c r="BC31">
        <v>1.1000000000000001</v>
      </c>
      <c r="BD31">
        <v>1.1000000000000001</v>
      </c>
      <c r="BE31">
        <v>1.1000000000000001</v>
      </c>
      <c r="BF31">
        <v>1.1000000000000001</v>
      </c>
      <c r="BG31">
        <v>1.1000000000000001</v>
      </c>
      <c r="BH31">
        <v>1.1000000000000001</v>
      </c>
      <c r="BI31">
        <v>1.1000000000000001</v>
      </c>
      <c r="BJ31">
        <v>1.1000000000000001</v>
      </c>
      <c r="BK31">
        <v>1.1000000000000001</v>
      </c>
      <c r="BL31">
        <v>1.1000000000000001</v>
      </c>
      <c r="BM31">
        <v>1.1000000000000001</v>
      </c>
      <c r="BN31">
        <v>1.1000000000000001</v>
      </c>
      <c r="BO31">
        <v>1.1000000000000001</v>
      </c>
      <c r="BP31">
        <v>1.1000000000000001</v>
      </c>
      <c r="BQ31">
        <v>1.1000000000000001</v>
      </c>
      <c r="BR31">
        <v>1.1000000000000001</v>
      </c>
      <c r="BS31">
        <v>1.1000000000000001</v>
      </c>
      <c r="BT31">
        <v>1.1000000000000001</v>
      </c>
      <c r="BU31">
        <v>1.1000000000000001</v>
      </c>
      <c r="BV31">
        <v>1.1000000000000001</v>
      </c>
      <c r="BW31">
        <v>1.1000000000000001</v>
      </c>
      <c r="BX31">
        <v>1.1000000000000001</v>
      </c>
      <c r="BY31">
        <v>1.1000000000000001</v>
      </c>
      <c r="BZ31">
        <v>1.1000000000000001</v>
      </c>
      <c r="CA31">
        <v>1.1000000000000001</v>
      </c>
      <c r="CB31">
        <v>1.1000000000000001</v>
      </c>
      <c r="CC31">
        <v>1.1000000000000001</v>
      </c>
      <c r="CD31">
        <v>1.1000000000000001</v>
      </c>
      <c r="CE31">
        <v>1.1000000000000001</v>
      </c>
      <c r="CF31">
        <v>1.1000000000000001</v>
      </c>
    </row>
    <row r="32" spans="1:84" x14ac:dyDescent="0.2">
      <c r="D32" t="s">
        <v>72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0.1</v>
      </c>
      <c r="Y32">
        <v>0.1</v>
      </c>
      <c r="Z32">
        <v>0.1</v>
      </c>
      <c r="AA32">
        <v>0.1</v>
      </c>
      <c r="AB32">
        <v>0.1</v>
      </c>
      <c r="AC32">
        <v>0.1</v>
      </c>
      <c r="AD32">
        <v>0.1</v>
      </c>
      <c r="AE32">
        <v>0.1</v>
      </c>
      <c r="AF32">
        <v>0.1</v>
      </c>
      <c r="AG32">
        <v>0.1</v>
      </c>
      <c r="AH32">
        <v>0.1</v>
      </c>
      <c r="AI32">
        <v>0.1</v>
      </c>
      <c r="AJ32">
        <v>0.1</v>
      </c>
      <c r="AK32">
        <v>0.1</v>
      </c>
      <c r="AL32">
        <v>0.1</v>
      </c>
      <c r="AM32">
        <v>0.1</v>
      </c>
      <c r="AN32">
        <v>0.1</v>
      </c>
      <c r="AO32">
        <v>0.1</v>
      </c>
      <c r="AP32">
        <v>0.1</v>
      </c>
      <c r="AQ32">
        <v>0.1</v>
      </c>
      <c r="AR32">
        <v>0.1</v>
      </c>
      <c r="AS32">
        <v>0.1</v>
      </c>
      <c r="AT32">
        <v>0.1</v>
      </c>
      <c r="AU32">
        <v>0.2</v>
      </c>
      <c r="AV32">
        <v>0.1</v>
      </c>
      <c r="AW32">
        <v>0.2</v>
      </c>
      <c r="AX32">
        <v>0.2</v>
      </c>
      <c r="AY32">
        <v>0.2</v>
      </c>
      <c r="AZ32">
        <v>0.2</v>
      </c>
      <c r="BA32">
        <v>0.2</v>
      </c>
      <c r="BB32">
        <v>0.2</v>
      </c>
      <c r="BC32">
        <v>0.2</v>
      </c>
      <c r="BD32">
        <v>0.2</v>
      </c>
      <c r="BE32">
        <v>0.2</v>
      </c>
      <c r="BF32">
        <v>0.2</v>
      </c>
      <c r="BG32">
        <v>0.2</v>
      </c>
      <c r="BH32">
        <v>0.2</v>
      </c>
      <c r="BI32">
        <v>0.2</v>
      </c>
      <c r="BJ32">
        <v>0.2</v>
      </c>
      <c r="BK32">
        <v>0.2</v>
      </c>
      <c r="BL32">
        <v>0.2</v>
      </c>
      <c r="BM32">
        <v>0.2</v>
      </c>
      <c r="BN32">
        <v>0.2</v>
      </c>
      <c r="BO32">
        <v>0.2</v>
      </c>
      <c r="BP32">
        <v>0.2</v>
      </c>
      <c r="BQ32">
        <v>0.2</v>
      </c>
      <c r="BR32">
        <v>0.2</v>
      </c>
      <c r="BS32">
        <v>0.2</v>
      </c>
      <c r="BT32">
        <v>0.2</v>
      </c>
      <c r="BU32">
        <v>0.2</v>
      </c>
      <c r="BV32">
        <v>0.2</v>
      </c>
      <c r="BW32">
        <v>0.2</v>
      </c>
      <c r="BX32">
        <v>0.2</v>
      </c>
      <c r="BY32">
        <v>0.2</v>
      </c>
      <c r="BZ32">
        <v>0.2</v>
      </c>
      <c r="CA32">
        <v>0.2</v>
      </c>
      <c r="CB32">
        <v>0.2</v>
      </c>
      <c r="CC32">
        <v>0.2</v>
      </c>
      <c r="CD32">
        <v>0.2</v>
      </c>
      <c r="CE32">
        <v>0.2</v>
      </c>
      <c r="CF32">
        <v>0.2</v>
      </c>
    </row>
    <row r="33" spans="1:84" x14ac:dyDescent="0.2">
      <c r="D33" t="s">
        <v>73</v>
      </c>
      <c r="E33">
        <v>0</v>
      </c>
      <c r="F33">
        <v>0.1</v>
      </c>
      <c r="G33">
        <v>0.2</v>
      </c>
      <c r="H33">
        <v>0.3</v>
      </c>
      <c r="I33">
        <v>0.4</v>
      </c>
      <c r="J33">
        <v>0.5</v>
      </c>
      <c r="K33">
        <v>0.6</v>
      </c>
      <c r="L33">
        <v>0.70000000000000007</v>
      </c>
      <c r="M33">
        <v>0.8</v>
      </c>
      <c r="N33">
        <v>0.89999999999999991</v>
      </c>
      <c r="O33">
        <v>1.1000000000000001</v>
      </c>
      <c r="P33">
        <v>1.1000000000000001</v>
      </c>
      <c r="Q33">
        <v>1.1000000000000001</v>
      </c>
      <c r="R33">
        <v>1.1000000000000001</v>
      </c>
      <c r="S33">
        <v>1.1000000000000001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1</v>
      </c>
      <c r="AF33">
        <v>1</v>
      </c>
      <c r="AG33">
        <v>1</v>
      </c>
      <c r="AH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0.9</v>
      </c>
      <c r="AO33">
        <v>1</v>
      </c>
      <c r="AP33">
        <v>0.9</v>
      </c>
      <c r="AQ33">
        <v>0.9</v>
      </c>
      <c r="AR33">
        <v>0.9</v>
      </c>
      <c r="AS33">
        <v>0.9</v>
      </c>
      <c r="AT33">
        <v>0.9</v>
      </c>
      <c r="AU33">
        <v>0.9</v>
      </c>
      <c r="AV33">
        <v>0.9</v>
      </c>
      <c r="AW33">
        <v>0.9</v>
      </c>
      <c r="AX33">
        <v>0.9</v>
      </c>
      <c r="AY33">
        <v>0.9</v>
      </c>
      <c r="AZ33">
        <v>0.9</v>
      </c>
      <c r="BA33">
        <v>0.9</v>
      </c>
      <c r="BB33">
        <v>0.9</v>
      </c>
      <c r="BC33">
        <v>0.9</v>
      </c>
      <c r="BD33">
        <v>0.9</v>
      </c>
      <c r="BE33">
        <v>0.9</v>
      </c>
      <c r="BF33">
        <v>0.9</v>
      </c>
      <c r="BG33">
        <v>0.9</v>
      </c>
      <c r="BH33">
        <v>0.9</v>
      </c>
      <c r="BI33">
        <v>0.9</v>
      </c>
      <c r="BJ33">
        <v>0.9</v>
      </c>
      <c r="BK33">
        <v>0.9</v>
      </c>
      <c r="BL33">
        <v>0.9</v>
      </c>
      <c r="BM33">
        <v>0.9</v>
      </c>
      <c r="BN33">
        <v>0.9</v>
      </c>
      <c r="BO33">
        <v>0.9</v>
      </c>
      <c r="BP33">
        <v>0.9</v>
      </c>
      <c r="BQ33">
        <v>0.9</v>
      </c>
      <c r="BR33">
        <v>0.9</v>
      </c>
      <c r="BS33">
        <v>0.9</v>
      </c>
      <c r="BT33">
        <v>0.9</v>
      </c>
      <c r="BU33">
        <v>0.9</v>
      </c>
      <c r="BV33">
        <v>0.9</v>
      </c>
      <c r="BW33">
        <v>0.9</v>
      </c>
      <c r="BX33">
        <v>0.9</v>
      </c>
      <c r="BY33">
        <v>0.9</v>
      </c>
      <c r="BZ33">
        <v>0.9</v>
      </c>
      <c r="CA33">
        <v>0.9</v>
      </c>
      <c r="CB33">
        <v>0.9</v>
      </c>
      <c r="CC33">
        <v>0.9</v>
      </c>
      <c r="CD33">
        <v>0.9</v>
      </c>
      <c r="CE33">
        <v>0.9</v>
      </c>
      <c r="CF33">
        <v>0.9</v>
      </c>
    </row>
    <row r="34" spans="1:84" x14ac:dyDescent="0.2">
      <c r="D34" t="s">
        <v>74</v>
      </c>
    </row>
    <row r="35" spans="1:84" x14ac:dyDescent="0.2">
      <c r="A35" t="s">
        <v>87</v>
      </c>
      <c r="B35" t="s">
        <v>88</v>
      </c>
      <c r="D35" t="s">
        <v>71</v>
      </c>
      <c r="E35">
        <v>0</v>
      </c>
      <c r="F35">
        <v>0.1</v>
      </c>
      <c r="G35">
        <v>0.2</v>
      </c>
      <c r="H35">
        <v>0.3</v>
      </c>
      <c r="I35">
        <v>0.4</v>
      </c>
      <c r="J35">
        <v>0.5</v>
      </c>
      <c r="K35">
        <v>0.6</v>
      </c>
      <c r="L35">
        <v>0.70000000000000007</v>
      </c>
      <c r="M35">
        <v>0.8</v>
      </c>
      <c r="N35">
        <v>0.89999999999999991</v>
      </c>
      <c r="O35">
        <v>1.1000000000000001</v>
      </c>
      <c r="P35">
        <v>1.1000000000000001</v>
      </c>
      <c r="Q35">
        <v>1.1000000000000001</v>
      </c>
      <c r="R35">
        <v>1.1000000000000001</v>
      </c>
      <c r="S35">
        <v>1.1000000000000001</v>
      </c>
      <c r="T35">
        <v>1.1000000000000001</v>
      </c>
      <c r="U35">
        <v>1.1000000000000001</v>
      </c>
      <c r="V35">
        <v>1.1000000000000001</v>
      </c>
      <c r="W35">
        <v>1.1000000000000001</v>
      </c>
      <c r="X35">
        <v>1.1000000000000001</v>
      </c>
      <c r="Y35">
        <v>1.1000000000000001</v>
      </c>
      <c r="Z35">
        <v>1.1000000000000001</v>
      </c>
      <c r="AA35">
        <v>1.1000000000000001</v>
      </c>
      <c r="AB35">
        <v>1.1000000000000001</v>
      </c>
      <c r="AC35">
        <v>1.1000000000000001</v>
      </c>
      <c r="AD35">
        <v>1.1000000000000001</v>
      </c>
      <c r="AE35">
        <v>1.1000000000000001</v>
      </c>
      <c r="AF35">
        <v>1.1000000000000001</v>
      </c>
      <c r="AG35">
        <v>1.1000000000000001</v>
      </c>
      <c r="AH35">
        <v>1.1000000000000001</v>
      </c>
      <c r="AI35">
        <v>1.1000000000000001</v>
      </c>
      <c r="AJ35">
        <v>1.1000000000000001</v>
      </c>
      <c r="AK35">
        <v>1.1000000000000001</v>
      </c>
      <c r="AL35">
        <v>1.1000000000000001</v>
      </c>
      <c r="AM35">
        <v>1.1000000000000001</v>
      </c>
      <c r="AN35">
        <v>1.1000000000000001</v>
      </c>
      <c r="AO35">
        <v>1.1000000000000001</v>
      </c>
      <c r="AP35">
        <v>1.1000000000000001</v>
      </c>
      <c r="AQ35">
        <v>1.1000000000000001</v>
      </c>
      <c r="AR35">
        <v>1.1000000000000001</v>
      </c>
      <c r="AS35">
        <v>1.1000000000000001</v>
      </c>
      <c r="AT35">
        <v>1.1000000000000001</v>
      </c>
      <c r="AU35">
        <v>1.1000000000000001</v>
      </c>
      <c r="AV35">
        <v>1.1000000000000001</v>
      </c>
      <c r="AW35">
        <v>1</v>
      </c>
      <c r="AX35">
        <v>1.1000000000000001</v>
      </c>
      <c r="AY35">
        <v>1.1000000000000001</v>
      </c>
      <c r="AZ35">
        <v>1.1000000000000001</v>
      </c>
      <c r="BA35">
        <v>1.1000000000000001</v>
      </c>
      <c r="BB35">
        <v>1.1000000000000001</v>
      </c>
      <c r="BC35">
        <v>1.1000000000000001</v>
      </c>
      <c r="BD35">
        <v>1.1000000000000001</v>
      </c>
      <c r="BE35">
        <v>1.1000000000000001</v>
      </c>
      <c r="BF35">
        <v>1.1000000000000001</v>
      </c>
      <c r="BG35">
        <v>1.1000000000000001</v>
      </c>
      <c r="BH35">
        <v>1.1000000000000001</v>
      </c>
      <c r="BI35">
        <v>1.1000000000000001</v>
      </c>
      <c r="BJ35">
        <v>1.1000000000000001</v>
      </c>
      <c r="BK35">
        <v>1.1000000000000001</v>
      </c>
      <c r="BL35">
        <v>1.1000000000000001</v>
      </c>
      <c r="BM35">
        <v>1.1000000000000001</v>
      </c>
      <c r="BN35">
        <v>1.1000000000000001</v>
      </c>
      <c r="BO35">
        <v>1.1000000000000001</v>
      </c>
      <c r="BP35">
        <v>1</v>
      </c>
      <c r="BQ35">
        <v>1</v>
      </c>
      <c r="BR35">
        <v>1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</row>
    <row r="36" spans="1:84" x14ac:dyDescent="0.2">
      <c r="D36" t="s">
        <v>72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-0.1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-0.1</v>
      </c>
      <c r="AR36">
        <v>-0.1</v>
      </c>
      <c r="AS36">
        <v>0</v>
      </c>
      <c r="AT36">
        <v>-0.1</v>
      </c>
      <c r="AU36">
        <v>0</v>
      </c>
      <c r="AV36">
        <v>-0.1</v>
      </c>
      <c r="AW36">
        <v>-0.1</v>
      </c>
      <c r="AX36">
        <v>0</v>
      </c>
      <c r="AY36">
        <v>-0.1</v>
      </c>
      <c r="AZ36">
        <v>-0.1</v>
      </c>
      <c r="BA36">
        <v>-0.1</v>
      </c>
      <c r="BB36">
        <v>-0.1</v>
      </c>
      <c r="BC36">
        <v>-0.1</v>
      </c>
      <c r="BD36">
        <v>-0.1</v>
      </c>
      <c r="BE36">
        <v>-0.1</v>
      </c>
      <c r="BF36">
        <v>-0.1</v>
      </c>
      <c r="BG36">
        <v>-0.1</v>
      </c>
      <c r="BH36">
        <v>0</v>
      </c>
      <c r="BI36">
        <v>-0.1</v>
      </c>
      <c r="BJ36">
        <v>-0.1</v>
      </c>
      <c r="BK36">
        <v>-0.1</v>
      </c>
      <c r="BL36">
        <v>-0.1</v>
      </c>
      <c r="BM36">
        <v>-0.1</v>
      </c>
      <c r="BN36">
        <v>-0.1</v>
      </c>
      <c r="BO36">
        <v>-0.1</v>
      </c>
      <c r="BP36">
        <v>-0.1</v>
      </c>
      <c r="BQ36">
        <v>-0.1</v>
      </c>
      <c r="BR36">
        <v>-0.1</v>
      </c>
      <c r="BS36">
        <v>-0.1</v>
      </c>
      <c r="BT36">
        <v>-0.1</v>
      </c>
      <c r="BU36">
        <v>-0.1</v>
      </c>
      <c r="BV36">
        <v>-0.1</v>
      </c>
      <c r="BW36">
        <v>-0.1</v>
      </c>
      <c r="BX36">
        <v>-0.1</v>
      </c>
      <c r="BY36">
        <v>-0.1</v>
      </c>
      <c r="BZ36">
        <v>-0.1</v>
      </c>
      <c r="CA36">
        <v>-0.1</v>
      </c>
      <c r="CB36">
        <v>-0.1</v>
      </c>
      <c r="CC36">
        <v>-0.1</v>
      </c>
      <c r="CD36">
        <v>-0.1</v>
      </c>
      <c r="CE36">
        <v>-0.1</v>
      </c>
      <c r="CF36">
        <v>-0.1</v>
      </c>
    </row>
    <row r="37" spans="1:84" x14ac:dyDescent="0.2">
      <c r="D37" t="s">
        <v>73</v>
      </c>
      <c r="E37">
        <v>0</v>
      </c>
      <c r="F37">
        <v>0.1</v>
      </c>
      <c r="G37">
        <v>0.2</v>
      </c>
      <c r="H37">
        <v>0.3</v>
      </c>
      <c r="I37">
        <v>0.4</v>
      </c>
      <c r="J37">
        <v>0.5</v>
      </c>
      <c r="K37">
        <v>0.6</v>
      </c>
      <c r="L37">
        <v>0.70000000000000007</v>
      </c>
      <c r="M37">
        <v>0.8</v>
      </c>
      <c r="N37">
        <v>0.89999999999999991</v>
      </c>
      <c r="O37">
        <v>1.1000000000000001</v>
      </c>
      <c r="P37">
        <v>1.1000000000000001</v>
      </c>
      <c r="Q37">
        <v>1.1000000000000001</v>
      </c>
      <c r="R37">
        <v>1.1000000000000001</v>
      </c>
      <c r="S37">
        <v>1.1000000000000001</v>
      </c>
      <c r="T37">
        <v>1.1000000000000001</v>
      </c>
      <c r="U37">
        <v>1.1000000000000001</v>
      </c>
      <c r="V37">
        <v>1.1000000000000001</v>
      </c>
      <c r="W37">
        <v>1.1000000000000001</v>
      </c>
      <c r="X37">
        <v>1.1000000000000001</v>
      </c>
      <c r="Y37">
        <v>1.1000000000000001</v>
      </c>
      <c r="Z37">
        <v>1.1000000000000001</v>
      </c>
      <c r="AA37">
        <v>1.1000000000000001</v>
      </c>
      <c r="AB37">
        <v>1.1000000000000001</v>
      </c>
      <c r="AC37">
        <v>1.1000000000000001</v>
      </c>
      <c r="AD37">
        <v>1.1000000000000001</v>
      </c>
      <c r="AE37">
        <v>1.1000000000000001</v>
      </c>
      <c r="AF37">
        <v>1.1000000000000001</v>
      </c>
      <c r="AG37">
        <v>1.1000000000000001</v>
      </c>
      <c r="AH37">
        <v>1.1000000000000001</v>
      </c>
      <c r="AI37">
        <v>1.1000000000000001</v>
      </c>
      <c r="AJ37">
        <v>1.1000000000000001</v>
      </c>
      <c r="AK37">
        <v>1.1000000000000001</v>
      </c>
      <c r="AL37">
        <v>1.1000000000000001</v>
      </c>
      <c r="AM37">
        <v>1.1000000000000001</v>
      </c>
      <c r="AN37">
        <v>1.1000000000000001</v>
      </c>
      <c r="AO37">
        <v>1.1000000000000001</v>
      </c>
      <c r="AP37">
        <v>1.1000000000000001</v>
      </c>
      <c r="AQ37">
        <v>1.1000000000000001</v>
      </c>
      <c r="AR37">
        <v>1.1000000000000001</v>
      </c>
      <c r="AS37">
        <v>1.1000000000000001</v>
      </c>
      <c r="AT37">
        <v>1.1000000000000001</v>
      </c>
      <c r="AU37">
        <v>1.1000000000000001</v>
      </c>
      <c r="AV37">
        <v>1.1000000000000001</v>
      </c>
      <c r="AW37">
        <v>1.1000000000000001</v>
      </c>
      <c r="AX37">
        <v>1.1000000000000001</v>
      </c>
      <c r="AY37">
        <v>1.1000000000000001</v>
      </c>
      <c r="AZ37">
        <v>1.1000000000000001</v>
      </c>
      <c r="BA37">
        <v>1.1000000000000001</v>
      </c>
      <c r="BB37">
        <v>1.1000000000000001</v>
      </c>
      <c r="BC37">
        <v>1.1000000000000001</v>
      </c>
      <c r="BD37">
        <v>1.1000000000000001</v>
      </c>
      <c r="BE37">
        <v>1.1000000000000001</v>
      </c>
      <c r="BF37">
        <v>1.1000000000000001</v>
      </c>
      <c r="BG37">
        <v>1.1000000000000001</v>
      </c>
      <c r="BH37">
        <v>1.1000000000000001</v>
      </c>
      <c r="BI37">
        <v>1.1000000000000001</v>
      </c>
      <c r="BJ37">
        <v>1.1000000000000001</v>
      </c>
      <c r="BK37">
        <v>1.1000000000000001</v>
      </c>
      <c r="BL37">
        <v>1.1000000000000001</v>
      </c>
      <c r="BM37">
        <v>1.1000000000000001</v>
      </c>
      <c r="BN37">
        <v>1.1000000000000001</v>
      </c>
      <c r="BO37">
        <v>1.1000000000000001</v>
      </c>
      <c r="BP37">
        <v>1.1000000000000001</v>
      </c>
      <c r="BQ37">
        <v>1.1000000000000001</v>
      </c>
      <c r="BR37">
        <v>1.1000000000000001</v>
      </c>
      <c r="BS37">
        <v>1.1000000000000001</v>
      </c>
      <c r="BT37">
        <v>1.1000000000000001</v>
      </c>
      <c r="BU37">
        <v>1.1000000000000001</v>
      </c>
      <c r="BV37">
        <v>1.1000000000000001</v>
      </c>
      <c r="BW37">
        <v>1.1000000000000001</v>
      </c>
      <c r="BX37">
        <v>1.1000000000000001</v>
      </c>
      <c r="BY37">
        <v>1.1000000000000001</v>
      </c>
      <c r="BZ37">
        <v>1.1000000000000001</v>
      </c>
      <c r="CA37">
        <v>1.1000000000000001</v>
      </c>
      <c r="CB37">
        <v>1.1000000000000001</v>
      </c>
      <c r="CC37">
        <v>1.1000000000000001</v>
      </c>
      <c r="CD37">
        <v>1.1000000000000001</v>
      </c>
      <c r="CE37">
        <v>1.1000000000000001</v>
      </c>
      <c r="CF37">
        <v>1.1000000000000001</v>
      </c>
    </row>
    <row r="39" spans="1:84" x14ac:dyDescent="0.2">
      <c r="A39" t="s">
        <v>89</v>
      </c>
      <c r="B39" t="s">
        <v>90</v>
      </c>
      <c r="D39" t="s">
        <v>71</v>
      </c>
      <c r="E39">
        <v>0</v>
      </c>
      <c r="F39">
        <v>0</v>
      </c>
      <c r="G39">
        <v>0.1</v>
      </c>
      <c r="H39">
        <v>0.1</v>
      </c>
      <c r="I39">
        <v>0.1</v>
      </c>
      <c r="J39">
        <v>0.2</v>
      </c>
      <c r="K39">
        <v>0.2</v>
      </c>
      <c r="L39">
        <v>0.2</v>
      </c>
      <c r="M39">
        <v>0.3</v>
      </c>
      <c r="N39">
        <v>0.3</v>
      </c>
      <c r="O39">
        <v>0.4</v>
      </c>
      <c r="P39">
        <v>0.4</v>
      </c>
      <c r="Q39">
        <v>0.4</v>
      </c>
      <c r="R39">
        <v>0.4</v>
      </c>
      <c r="S39">
        <v>0.4</v>
      </c>
      <c r="T39">
        <v>0.4</v>
      </c>
      <c r="U39">
        <v>0.3</v>
      </c>
      <c r="V39">
        <v>0.3</v>
      </c>
      <c r="W39">
        <v>0.3</v>
      </c>
      <c r="X39">
        <v>0.3</v>
      </c>
      <c r="Y39">
        <v>0.3</v>
      </c>
      <c r="Z39">
        <v>0.3</v>
      </c>
      <c r="AA39">
        <v>0.3</v>
      </c>
      <c r="AB39">
        <v>0.3</v>
      </c>
      <c r="AC39">
        <v>0.3</v>
      </c>
      <c r="AD39">
        <v>0.3</v>
      </c>
      <c r="AE39">
        <v>0.3</v>
      </c>
      <c r="AF39">
        <v>0.3</v>
      </c>
      <c r="AG39">
        <v>0.3</v>
      </c>
      <c r="AH39">
        <v>0.3</v>
      </c>
      <c r="AI39">
        <v>0.3</v>
      </c>
      <c r="AJ39">
        <v>0.3</v>
      </c>
      <c r="AK39">
        <v>0.3</v>
      </c>
      <c r="AL39">
        <v>0.3</v>
      </c>
      <c r="AM39">
        <v>0.3</v>
      </c>
      <c r="AN39">
        <v>0.3</v>
      </c>
      <c r="AO39">
        <v>0.3</v>
      </c>
      <c r="AP39">
        <v>0.3</v>
      </c>
      <c r="AQ39">
        <v>0.3</v>
      </c>
      <c r="AR39">
        <v>0.3</v>
      </c>
      <c r="AS39">
        <v>0.3</v>
      </c>
      <c r="AT39">
        <v>0.3</v>
      </c>
      <c r="AU39">
        <v>0.3</v>
      </c>
      <c r="AV39">
        <v>0.3</v>
      </c>
      <c r="AW39">
        <v>0.3</v>
      </c>
      <c r="AX39">
        <v>0.3</v>
      </c>
      <c r="AY39">
        <v>0.3</v>
      </c>
      <c r="AZ39">
        <v>0.3</v>
      </c>
      <c r="BA39">
        <v>0.3</v>
      </c>
      <c r="BB39">
        <v>0.3</v>
      </c>
      <c r="BC39">
        <v>0.3</v>
      </c>
      <c r="BD39">
        <v>0.3</v>
      </c>
      <c r="BE39">
        <v>0.3</v>
      </c>
      <c r="BF39">
        <v>0.3</v>
      </c>
      <c r="BG39">
        <v>0.3</v>
      </c>
      <c r="BH39">
        <v>0.3</v>
      </c>
      <c r="BI39">
        <v>0.3</v>
      </c>
      <c r="BJ39">
        <v>0.3</v>
      </c>
      <c r="BK39">
        <v>0.3</v>
      </c>
      <c r="BL39">
        <v>0.3</v>
      </c>
      <c r="BM39">
        <v>0.3</v>
      </c>
      <c r="BN39">
        <v>0.3</v>
      </c>
      <c r="BO39">
        <v>0.3</v>
      </c>
      <c r="BP39">
        <v>0.3</v>
      </c>
      <c r="BQ39">
        <v>0.3</v>
      </c>
      <c r="BR39">
        <v>0.3</v>
      </c>
      <c r="BS39">
        <v>0.3</v>
      </c>
      <c r="BT39">
        <v>0.3</v>
      </c>
      <c r="BU39">
        <v>0.3</v>
      </c>
      <c r="BV39">
        <v>0.3</v>
      </c>
      <c r="BW39">
        <v>0.3</v>
      </c>
      <c r="BX39">
        <v>0.3</v>
      </c>
      <c r="BY39">
        <v>0.3</v>
      </c>
      <c r="BZ39">
        <v>0.3</v>
      </c>
      <c r="CA39">
        <v>0.3</v>
      </c>
      <c r="CB39">
        <v>0.3</v>
      </c>
      <c r="CC39">
        <v>0.3</v>
      </c>
      <c r="CD39">
        <v>0.3</v>
      </c>
      <c r="CE39">
        <v>0.3</v>
      </c>
      <c r="CF39">
        <v>0.3</v>
      </c>
    </row>
    <row r="40" spans="1:84" x14ac:dyDescent="0.2">
      <c r="D40" t="s">
        <v>72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</row>
    <row r="41" spans="1:84" x14ac:dyDescent="0.2">
      <c r="D41" t="s">
        <v>73</v>
      </c>
      <c r="E41">
        <v>0</v>
      </c>
      <c r="F41">
        <v>0</v>
      </c>
      <c r="G41">
        <v>0.1</v>
      </c>
      <c r="H41">
        <v>0.1</v>
      </c>
      <c r="I41">
        <v>0.1</v>
      </c>
      <c r="J41">
        <v>0.2</v>
      </c>
      <c r="K41">
        <v>0.2</v>
      </c>
      <c r="L41">
        <v>0.2</v>
      </c>
      <c r="M41">
        <v>0.3</v>
      </c>
      <c r="N41">
        <v>0.3</v>
      </c>
      <c r="O41">
        <v>0.4</v>
      </c>
      <c r="P41">
        <v>0.4</v>
      </c>
      <c r="Q41">
        <v>0.4</v>
      </c>
      <c r="R41">
        <v>0.4</v>
      </c>
      <c r="S41">
        <v>0.4</v>
      </c>
      <c r="T41">
        <v>0.4</v>
      </c>
      <c r="U41">
        <v>0.4</v>
      </c>
      <c r="V41">
        <v>0.4</v>
      </c>
      <c r="W41">
        <v>0.4</v>
      </c>
      <c r="X41">
        <v>0.4</v>
      </c>
      <c r="Y41">
        <v>0.4</v>
      </c>
      <c r="Z41">
        <v>0.4</v>
      </c>
      <c r="AA41">
        <v>0.4</v>
      </c>
      <c r="AB41">
        <v>0.4</v>
      </c>
      <c r="AC41">
        <v>0.4</v>
      </c>
      <c r="AD41">
        <v>0.4</v>
      </c>
      <c r="AE41">
        <v>0.4</v>
      </c>
      <c r="AF41">
        <v>0.4</v>
      </c>
      <c r="AG41">
        <v>0.4</v>
      </c>
      <c r="AH41">
        <v>0.4</v>
      </c>
      <c r="AI41">
        <v>0.4</v>
      </c>
      <c r="AJ41">
        <v>0.4</v>
      </c>
      <c r="AK41">
        <v>0.4</v>
      </c>
      <c r="AL41">
        <v>0.4</v>
      </c>
      <c r="AM41">
        <v>0.4</v>
      </c>
      <c r="AN41">
        <v>0.4</v>
      </c>
      <c r="AO41">
        <v>0.4</v>
      </c>
      <c r="AP41">
        <v>0.4</v>
      </c>
      <c r="AQ41">
        <v>0.4</v>
      </c>
      <c r="AR41">
        <v>0.4</v>
      </c>
      <c r="AS41">
        <v>0.4</v>
      </c>
      <c r="AT41">
        <v>0.4</v>
      </c>
      <c r="AU41">
        <v>0.4</v>
      </c>
      <c r="AV41">
        <v>0.4</v>
      </c>
      <c r="AW41">
        <v>0.4</v>
      </c>
      <c r="AX41">
        <v>0.4</v>
      </c>
      <c r="AY41">
        <v>0.4</v>
      </c>
      <c r="AZ41">
        <v>0.3</v>
      </c>
      <c r="BA41">
        <v>0.4</v>
      </c>
      <c r="BB41">
        <v>0.4</v>
      </c>
      <c r="BC41">
        <v>0.4</v>
      </c>
      <c r="BD41">
        <v>0.4</v>
      </c>
      <c r="BE41">
        <v>0.4</v>
      </c>
      <c r="BF41">
        <v>0.4</v>
      </c>
      <c r="BG41">
        <v>0.4</v>
      </c>
      <c r="BH41">
        <v>0.4</v>
      </c>
      <c r="BI41">
        <v>0.4</v>
      </c>
      <c r="BJ41">
        <v>0.4</v>
      </c>
      <c r="BK41">
        <v>0.4</v>
      </c>
      <c r="BL41">
        <v>0.4</v>
      </c>
      <c r="BM41">
        <v>0.4</v>
      </c>
      <c r="BN41">
        <v>0.4</v>
      </c>
      <c r="BO41">
        <v>0.4</v>
      </c>
      <c r="BP41">
        <v>0.4</v>
      </c>
      <c r="BQ41">
        <v>0.4</v>
      </c>
      <c r="BR41">
        <v>0.4</v>
      </c>
      <c r="BS41">
        <v>0.4</v>
      </c>
      <c r="BT41">
        <v>0.4</v>
      </c>
      <c r="BU41">
        <v>0.4</v>
      </c>
      <c r="BV41">
        <v>0.4</v>
      </c>
      <c r="BW41">
        <v>0.4</v>
      </c>
      <c r="BX41">
        <v>0.4</v>
      </c>
      <c r="BY41">
        <v>0.4</v>
      </c>
      <c r="BZ41">
        <v>0.4</v>
      </c>
      <c r="CA41">
        <v>0.4</v>
      </c>
      <c r="CB41">
        <v>0.4</v>
      </c>
      <c r="CC41">
        <v>0.4</v>
      </c>
      <c r="CD41">
        <v>0.4</v>
      </c>
      <c r="CE41">
        <v>0.4</v>
      </c>
      <c r="CF41">
        <v>0.4</v>
      </c>
    </row>
    <row r="42" spans="1:84" x14ac:dyDescent="0.2">
      <c r="D42" t="s">
        <v>74</v>
      </c>
    </row>
    <row r="43" spans="1:84" x14ac:dyDescent="0.2">
      <c r="A43" t="s">
        <v>91</v>
      </c>
      <c r="B43" t="s">
        <v>92</v>
      </c>
      <c r="D43" t="s">
        <v>71</v>
      </c>
      <c r="E43">
        <v>0</v>
      </c>
      <c r="F43">
        <v>0</v>
      </c>
      <c r="G43">
        <v>0</v>
      </c>
      <c r="H43">
        <v>0.1</v>
      </c>
      <c r="I43">
        <v>0.1</v>
      </c>
      <c r="J43">
        <v>0.1</v>
      </c>
      <c r="K43">
        <v>0.1</v>
      </c>
      <c r="L43">
        <v>0.1</v>
      </c>
      <c r="M43">
        <v>0.1</v>
      </c>
      <c r="N43">
        <v>0.2</v>
      </c>
      <c r="O43">
        <v>0.2</v>
      </c>
      <c r="P43">
        <v>0.2</v>
      </c>
      <c r="Q43">
        <v>0.2</v>
      </c>
      <c r="R43">
        <v>0.2</v>
      </c>
      <c r="S43">
        <v>0.2</v>
      </c>
      <c r="T43">
        <v>0.2</v>
      </c>
      <c r="U43">
        <v>0.2</v>
      </c>
      <c r="V43">
        <v>0.2</v>
      </c>
      <c r="W43">
        <v>0.2</v>
      </c>
      <c r="X43">
        <v>0.2</v>
      </c>
      <c r="Y43">
        <v>0.2</v>
      </c>
      <c r="Z43">
        <v>0.2</v>
      </c>
      <c r="AA43">
        <v>0.2</v>
      </c>
      <c r="AB43">
        <v>0.2</v>
      </c>
      <c r="AC43">
        <v>0.2</v>
      </c>
      <c r="AD43">
        <v>0.2</v>
      </c>
      <c r="AE43">
        <v>0.2</v>
      </c>
      <c r="AF43">
        <v>0.2</v>
      </c>
      <c r="AG43">
        <v>0.2</v>
      </c>
      <c r="AH43">
        <v>0.2</v>
      </c>
      <c r="AI43">
        <v>0.2</v>
      </c>
      <c r="AJ43">
        <v>0.2</v>
      </c>
      <c r="AK43">
        <v>0.2</v>
      </c>
      <c r="AL43">
        <v>0.2</v>
      </c>
      <c r="AM43">
        <v>0.2</v>
      </c>
      <c r="AN43">
        <v>0.2</v>
      </c>
      <c r="AO43">
        <v>0.2</v>
      </c>
      <c r="AP43">
        <v>0.2</v>
      </c>
      <c r="AQ43">
        <v>0.2</v>
      </c>
      <c r="AR43">
        <v>0.2</v>
      </c>
      <c r="AS43">
        <v>0.2</v>
      </c>
      <c r="AT43">
        <v>0.2</v>
      </c>
      <c r="AU43">
        <v>0.2</v>
      </c>
      <c r="AV43">
        <v>0.2</v>
      </c>
      <c r="AW43">
        <v>0.2</v>
      </c>
      <c r="AX43">
        <v>0.2</v>
      </c>
      <c r="AY43">
        <v>0.2</v>
      </c>
      <c r="AZ43">
        <v>0.2</v>
      </c>
      <c r="BA43">
        <v>0.2</v>
      </c>
      <c r="BB43">
        <v>0.2</v>
      </c>
      <c r="BC43">
        <v>0.2</v>
      </c>
      <c r="BD43">
        <v>0.2</v>
      </c>
      <c r="BE43">
        <v>0.2</v>
      </c>
      <c r="BF43">
        <v>0.2</v>
      </c>
      <c r="BG43">
        <v>0.2</v>
      </c>
      <c r="BH43">
        <v>0.2</v>
      </c>
      <c r="BI43">
        <v>0.2</v>
      </c>
      <c r="BJ43">
        <v>0.2</v>
      </c>
      <c r="BK43">
        <v>0.2</v>
      </c>
      <c r="BL43">
        <v>0.2</v>
      </c>
      <c r="BM43">
        <v>0.2</v>
      </c>
      <c r="BN43">
        <v>0.2</v>
      </c>
      <c r="BO43">
        <v>0.2</v>
      </c>
      <c r="BP43">
        <v>0.2</v>
      </c>
      <c r="BQ43">
        <v>0.2</v>
      </c>
      <c r="BR43">
        <v>0.2</v>
      </c>
      <c r="BS43">
        <v>0.2</v>
      </c>
      <c r="BT43">
        <v>0.2</v>
      </c>
      <c r="BU43">
        <v>0.2</v>
      </c>
      <c r="BV43">
        <v>0.2</v>
      </c>
      <c r="BW43">
        <v>0.2</v>
      </c>
      <c r="BX43">
        <v>0.2</v>
      </c>
      <c r="BY43">
        <v>0.2</v>
      </c>
      <c r="BZ43">
        <v>0.2</v>
      </c>
      <c r="CA43">
        <v>0.2</v>
      </c>
      <c r="CB43">
        <v>0.2</v>
      </c>
      <c r="CC43">
        <v>0.2</v>
      </c>
      <c r="CD43">
        <v>0.2</v>
      </c>
      <c r="CE43">
        <v>0.2</v>
      </c>
      <c r="CF43">
        <v>0.2</v>
      </c>
    </row>
    <row r="44" spans="1:84" x14ac:dyDescent="0.2">
      <c r="D44" t="s">
        <v>72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</row>
    <row r="45" spans="1:84" x14ac:dyDescent="0.2">
      <c r="D45" t="s">
        <v>73</v>
      </c>
      <c r="E45">
        <v>0</v>
      </c>
      <c r="F45">
        <v>0</v>
      </c>
      <c r="G45">
        <v>0</v>
      </c>
      <c r="H45">
        <v>0.1</v>
      </c>
      <c r="I45">
        <v>0.1</v>
      </c>
      <c r="J45">
        <v>0.1</v>
      </c>
      <c r="K45">
        <v>0.1</v>
      </c>
      <c r="L45">
        <v>0.1</v>
      </c>
      <c r="M45">
        <v>0.1</v>
      </c>
      <c r="N45">
        <v>0.2</v>
      </c>
      <c r="O45">
        <v>0.2</v>
      </c>
      <c r="P45">
        <v>0.2</v>
      </c>
      <c r="Q45">
        <v>0.2</v>
      </c>
      <c r="R45">
        <v>0.2</v>
      </c>
      <c r="S45">
        <v>0.2</v>
      </c>
      <c r="T45">
        <v>0.2</v>
      </c>
      <c r="U45">
        <v>0.2</v>
      </c>
      <c r="V45">
        <v>0.2</v>
      </c>
      <c r="W45">
        <v>0.2</v>
      </c>
      <c r="X45">
        <v>0.2</v>
      </c>
      <c r="Y45">
        <v>0.2</v>
      </c>
      <c r="Z45">
        <v>0.2</v>
      </c>
      <c r="AA45">
        <v>0.2</v>
      </c>
      <c r="AB45">
        <v>0.2</v>
      </c>
      <c r="AC45">
        <v>0.2</v>
      </c>
      <c r="AD45">
        <v>0.2</v>
      </c>
      <c r="AE45">
        <v>0.2</v>
      </c>
      <c r="AF45">
        <v>0.2</v>
      </c>
      <c r="AG45">
        <v>0.2</v>
      </c>
      <c r="AH45">
        <v>0.2</v>
      </c>
      <c r="AI45">
        <v>0.2</v>
      </c>
      <c r="AJ45">
        <v>0.2</v>
      </c>
      <c r="AK45">
        <v>0.2</v>
      </c>
      <c r="AL45">
        <v>0.2</v>
      </c>
      <c r="AM45">
        <v>0.2</v>
      </c>
      <c r="AN45">
        <v>0.2</v>
      </c>
      <c r="AO45">
        <v>0.2</v>
      </c>
      <c r="AP45">
        <v>0.2</v>
      </c>
      <c r="AQ45">
        <v>0.2</v>
      </c>
      <c r="AR45">
        <v>0.2</v>
      </c>
      <c r="AS45">
        <v>0.2</v>
      </c>
      <c r="AT45">
        <v>0.2</v>
      </c>
      <c r="AU45">
        <v>0.2</v>
      </c>
      <c r="AV45">
        <v>0.2</v>
      </c>
      <c r="AW45">
        <v>0.2</v>
      </c>
      <c r="AX45">
        <v>0.2</v>
      </c>
      <c r="AY45">
        <v>0.2</v>
      </c>
      <c r="AZ45">
        <v>0.2</v>
      </c>
      <c r="BA45">
        <v>0.2</v>
      </c>
      <c r="BB45">
        <v>0.2</v>
      </c>
      <c r="BC45">
        <v>0.2</v>
      </c>
      <c r="BD45">
        <v>0.2</v>
      </c>
      <c r="BE45">
        <v>0.2</v>
      </c>
      <c r="BF45">
        <v>0.2</v>
      </c>
      <c r="BG45">
        <v>0.2</v>
      </c>
      <c r="BH45">
        <v>0.2</v>
      </c>
      <c r="BI45">
        <v>0.2</v>
      </c>
      <c r="BJ45">
        <v>0.2</v>
      </c>
      <c r="BK45">
        <v>0.2</v>
      </c>
      <c r="BL45">
        <v>0.2</v>
      </c>
      <c r="BM45">
        <v>0.2</v>
      </c>
      <c r="BN45">
        <v>0.2</v>
      </c>
      <c r="BO45">
        <v>0.2</v>
      </c>
      <c r="BP45">
        <v>0.2</v>
      </c>
      <c r="BQ45">
        <v>0.2</v>
      </c>
      <c r="BR45">
        <v>0.2</v>
      </c>
      <c r="BS45">
        <v>0.2</v>
      </c>
      <c r="BT45">
        <v>0.2</v>
      </c>
      <c r="BU45">
        <v>0.2</v>
      </c>
      <c r="BV45">
        <v>0.2</v>
      </c>
      <c r="BW45">
        <v>0.2</v>
      </c>
      <c r="BX45">
        <v>0.2</v>
      </c>
      <c r="BY45">
        <v>0.2</v>
      </c>
      <c r="BZ45">
        <v>0.2</v>
      </c>
      <c r="CA45">
        <v>0.2</v>
      </c>
      <c r="CB45">
        <v>0.2</v>
      </c>
      <c r="CC45">
        <v>0.2</v>
      </c>
      <c r="CD45">
        <v>0.2</v>
      </c>
      <c r="CE45">
        <v>0.2</v>
      </c>
      <c r="CF45">
        <v>0.2</v>
      </c>
    </row>
    <row r="47" spans="1:84" x14ac:dyDescent="0.2">
      <c r="A47" t="s">
        <v>93</v>
      </c>
      <c r="B47" t="s">
        <v>94</v>
      </c>
      <c r="D47" t="s">
        <v>71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</row>
    <row r="48" spans="1:84" x14ac:dyDescent="0.2">
      <c r="D48" t="s">
        <v>72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-0.1</v>
      </c>
      <c r="T48">
        <v>-0.1</v>
      </c>
      <c r="U48">
        <v>-0.1</v>
      </c>
      <c r="V48">
        <v>-0.1</v>
      </c>
      <c r="W48">
        <v>-0.1</v>
      </c>
      <c r="X48">
        <v>-0.1</v>
      </c>
      <c r="Y48">
        <v>-0.1</v>
      </c>
      <c r="Z48">
        <v>-0.1</v>
      </c>
      <c r="AA48">
        <v>-0.1</v>
      </c>
      <c r="AB48">
        <v>-0.1</v>
      </c>
      <c r="AC48">
        <v>-0.1</v>
      </c>
      <c r="AD48">
        <v>-0.1</v>
      </c>
      <c r="AE48">
        <v>-0.1</v>
      </c>
      <c r="AF48">
        <v>-0.1</v>
      </c>
      <c r="AG48">
        <v>-0.1</v>
      </c>
      <c r="AH48">
        <v>-0.2</v>
      </c>
      <c r="AI48">
        <v>-0.2</v>
      </c>
      <c r="AJ48">
        <v>-0.2</v>
      </c>
      <c r="AK48">
        <v>-0.2</v>
      </c>
      <c r="AL48">
        <v>-0.2</v>
      </c>
      <c r="AM48">
        <v>-0.2</v>
      </c>
      <c r="AN48">
        <v>-0.2</v>
      </c>
      <c r="AO48">
        <v>-0.2</v>
      </c>
      <c r="AP48">
        <v>-0.2</v>
      </c>
      <c r="AQ48">
        <v>-0.2</v>
      </c>
      <c r="AR48">
        <v>-0.2</v>
      </c>
      <c r="AS48">
        <v>-0.2</v>
      </c>
      <c r="AT48">
        <v>-0.2</v>
      </c>
      <c r="AU48">
        <v>-0.2</v>
      </c>
      <c r="AV48">
        <v>-0.2</v>
      </c>
      <c r="AW48">
        <v>-0.2</v>
      </c>
      <c r="AX48">
        <v>-0.2</v>
      </c>
      <c r="AY48">
        <v>-0.2</v>
      </c>
      <c r="AZ48">
        <v>-0.2</v>
      </c>
      <c r="BA48">
        <v>-0.2</v>
      </c>
      <c r="BB48">
        <v>-0.2</v>
      </c>
      <c r="BC48">
        <v>-0.2</v>
      </c>
      <c r="BD48">
        <v>-0.2</v>
      </c>
      <c r="BE48">
        <v>-0.2</v>
      </c>
      <c r="BF48">
        <v>-0.2</v>
      </c>
      <c r="BG48">
        <v>-0.2</v>
      </c>
      <c r="BH48">
        <v>-0.2</v>
      </c>
      <c r="BI48">
        <v>-0.2</v>
      </c>
      <c r="BJ48">
        <v>-0.2</v>
      </c>
      <c r="BK48">
        <v>-0.2</v>
      </c>
      <c r="BL48">
        <v>-0.2</v>
      </c>
      <c r="BM48">
        <v>-0.2</v>
      </c>
      <c r="BN48">
        <v>-0.2</v>
      </c>
      <c r="BO48">
        <v>-0.2</v>
      </c>
      <c r="BP48">
        <v>-0.2</v>
      </c>
      <c r="BQ48">
        <v>-0.2</v>
      </c>
      <c r="BR48">
        <v>-0.2</v>
      </c>
      <c r="BS48">
        <v>-0.2</v>
      </c>
      <c r="BT48">
        <v>-0.2</v>
      </c>
      <c r="BU48">
        <v>-0.2</v>
      </c>
      <c r="BV48">
        <v>-0.2</v>
      </c>
      <c r="BW48">
        <v>-0.2</v>
      </c>
      <c r="BX48">
        <v>-0.2</v>
      </c>
      <c r="BY48">
        <v>-0.2</v>
      </c>
      <c r="BZ48">
        <v>-0.2</v>
      </c>
      <c r="CA48">
        <v>-0.2</v>
      </c>
      <c r="CB48">
        <v>-0.2</v>
      </c>
      <c r="CC48">
        <v>-0.2</v>
      </c>
      <c r="CD48">
        <v>-0.2</v>
      </c>
      <c r="CE48">
        <v>-0.2</v>
      </c>
      <c r="CF48">
        <v>-0.2</v>
      </c>
    </row>
    <row r="49" spans="1:84" x14ac:dyDescent="0.2">
      <c r="D49" t="s">
        <v>73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0.1</v>
      </c>
      <c r="T49">
        <v>0.1</v>
      </c>
      <c r="U49">
        <v>0.1</v>
      </c>
      <c r="V49">
        <v>0.1</v>
      </c>
      <c r="W49">
        <v>0.1</v>
      </c>
      <c r="X49">
        <v>0.1</v>
      </c>
      <c r="Y49">
        <v>0.1</v>
      </c>
      <c r="Z49">
        <v>0.1</v>
      </c>
      <c r="AA49">
        <v>0.1</v>
      </c>
      <c r="AB49">
        <v>0.1</v>
      </c>
      <c r="AC49">
        <v>0.1</v>
      </c>
      <c r="AD49">
        <v>0.1</v>
      </c>
      <c r="AE49">
        <v>0.1</v>
      </c>
      <c r="AF49">
        <v>0.1</v>
      </c>
      <c r="AG49">
        <v>0.1</v>
      </c>
      <c r="AH49">
        <v>0.1</v>
      </c>
      <c r="AI49">
        <v>0.1</v>
      </c>
      <c r="AJ49">
        <v>0.2</v>
      </c>
      <c r="AK49">
        <v>0.2</v>
      </c>
      <c r="AL49">
        <v>0.1</v>
      </c>
      <c r="AM49">
        <v>0.2</v>
      </c>
      <c r="AN49">
        <v>0.2</v>
      </c>
      <c r="AO49">
        <v>0.2</v>
      </c>
      <c r="AP49">
        <v>0.2</v>
      </c>
      <c r="AQ49">
        <v>0.2</v>
      </c>
      <c r="AR49">
        <v>0.2</v>
      </c>
      <c r="AS49">
        <v>0.2</v>
      </c>
      <c r="AT49">
        <v>0.2</v>
      </c>
      <c r="AU49">
        <v>0.2</v>
      </c>
      <c r="AV49">
        <v>0.2</v>
      </c>
      <c r="AW49">
        <v>0.2</v>
      </c>
      <c r="AX49">
        <v>0.2</v>
      </c>
      <c r="AY49">
        <v>0.2</v>
      </c>
      <c r="AZ49">
        <v>0.2</v>
      </c>
      <c r="BA49">
        <v>0.2</v>
      </c>
      <c r="BB49">
        <v>0.2</v>
      </c>
      <c r="BC49">
        <v>0.2</v>
      </c>
      <c r="BD49">
        <v>0.2</v>
      </c>
      <c r="BE49">
        <v>0.2</v>
      </c>
      <c r="BF49">
        <v>0.2</v>
      </c>
      <c r="BG49">
        <v>0.2</v>
      </c>
      <c r="BH49">
        <v>0.2</v>
      </c>
      <c r="BI49">
        <v>0.2</v>
      </c>
      <c r="BJ49">
        <v>0.2</v>
      </c>
      <c r="BK49">
        <v>0.2</v>
      </c>
      <c r="BL49">
        <v>0.2</v>
      </c>
      <c r="BM49">
        <v>0.2</v>
      </c>
      <c r="BN49">
        <v>0.2</v>
      </c>
      <c r="BO49">
        <v>0.2</v>
      </c>
      <c r="BP49">
        <v>0.2</v>
      </c>
      <c r="BQ49">
        <v>0.2</v>
      </c>
      <c r="BR49">
        <v>0.2</v>
      </c>
      <c r="BS49">
        <v>0.2</v>
      </c>
      <c r="BT49">
        <v>0.2</v>
      </c>
      <c r="BU49">
        <v>0.2</v>
      </c>
      <c r="BV49">
        <v>0.2</v>
      </c>
      <c r="BW49">
        <v>0.2</v>
      </c>
      <c r="BX49">
        <v>0.2</v>
      </c>
      <c r="BY49">
        <v>0.2</v>
      </c>
      <c r="BZ49">
        <v>0.2</v>
      </c>
      <c r="CA49">
        <v>0.2</v>
      </c>
      <c r="CB49">
        <v>0.2</v>
      </c>
      <c r="CC49">
        <v>0.2</v>
      </c>
      <c r="CD49">
        <v>0.2</v>
      </c>
      <c r="CE49">
        <v>0.2</v>
      </c>
      <c r="CF49">
        <v>0.2</v>
      </c>
    </row>
    <row r="50" spans="1:84" x14ac:dyDescent="0.2">
      <c r="D50" t="s">
        <v>74</v>
      </c>
    </row>
    <row r="51" spans="1:84" x14ac:dyDescent="0.2">
      <c r="A51" t="s">
        <v>95</v>
      </c>
      <c r="B51" t="s">
        <v>96</v>
      </c>
      <c r="D51" t="s">
        <v>71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</row>
    <row r="52" spans="1:84" x14ac:dyDescent="0.2">
      <c r="D52" t="s">
        <v>72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-0.1</v>
      </c>
      <c r="AE52">
        <v>-0.1</v>
      </c>
      <c r="AF52">
        <v>-0.1</v>
      </c>
      <c r="AG52">
        <v>-0.1</v>
      </c>
      <c r="AH52">
        <v>-0.1</v>
      </c>
      <c r="AI52">
        <v>-0.1</v>
      </c>
      <c r="AJ52">
        <v>-0.1</v>
      </c>
      <c r="AK52">
        <v>-0.1</v>
      </c>
      <c r="AL52">
        <v>-0.1</v>
      </c>
      <c r="AM52">
        <v>-0.2</v>
      </c>
      <c r="AN52">
        <v>-0.2</v>
      </c>
      <c r="AO52">
        <v>-0.2</v>
      </c>
      <c r="AP52">
        <v>-0.2</v>
      </c>
      <c r="AQ52">
        <v>-0.2</v>
      </c>
      <c r="AR52">
        <v>-0.2</v>
      </c>
      <c r="AS52">
        <v>-0.3</v>
      </c>
      <c r="AT52">
        <v>-0.3</v>
      </c>
      <c r="AU52">
        <v>-0.3</v>
      </c>
      <c r="AV52">
        <v>-0.3</v>
      </c>
      <c r="AW52">
        <v>-0.3</v>
      </c>
      <c r="AX52">
        <v>-0.4</v>
      </c>
      <c r="AY52">
        <v>-0.4</v>
      </c>
      <c r="AZ52">
        <v>-0.4</v>
      </c>
      <c r="BA52">
        <v>-0.4</v>
      </c>
      <c r="BB52">
        <v>-0.4</v>
      </c>
      <c r="BC52">
        <v>-0.4</v>
      </c>
      <c r="BD52">
        <v>-0.4</v>
      </c>
      <c r="BE52">
        <v>-0.4</v>
      </c>
      <c r="BF52">
        <v>-0.5</v>
      </c>
      <c r="BG52">
        <v>-0.5</v>
      </c>
      <c r="BH52">
        <v>-0.5</v>
      </c>
      <c r="BI52">
        <v>-0.5</v>
      </c>
      <c r="BJ52">
        <v>-0.5</v>
      </c>
      <c r="BK52">
        <v>-0.5</v>
      </c>
      <c r="BL52">
        <v>-0.5</v>
      </c>
      <c r="BM52">
        <v>-0.5</v>
      </c>
      <c r="BN52">
        <v>-0.5</v>
      </c>
      <c r="BO52">
        <v>-0.5</v>
      </c>
      <c r="BP52">
        <v>-0.5</v>
      </c>
      <c r="BQ52">
        <v>-0.5</v>
      </c>
      <c r="BR52">
        <v>-0.5</v>
      </c>
      <c r="BS52">
        <v>-0.5</v>
      </c>
      <c r="BT52">
        <v>-0.5</v>
      </c>
      <c r="BU52">
        <v>-0.5</v>
      </c>
      <c r="BV52">
        <v>-0.6</v>
      </c>
      <c r="BW52">
        <v>-0.6</v>
      </c>
      <c r="BX52">
        <v>-0.6</v>
      </c>
      <c r="BY52">
        <v>-0.6</v>
      </c>
      <c r="BZ52">
        <v>-0.6</v>
      </c>
      <c r="CA52">
        <v>-0.6</v>
      </c>
      <c r="CB52">
        <v>-0.6</v>
      </c>
      <c r="CC52">
        <v>-0.6</v>
      </c>
      <c r="CD52">
        <v>-0.6</v>
      </c>
      <c r="CE52">
        <v>-0.6</v>
      </c>
      <c r="CF52">
        <v>-0.6</v>
      </c>
    </row>
    <row r="53" spans="1:84" x14ac:dyDescent="0.2">
      <c r="D53" t="s">
        <v>73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0.1</v>
      </c>
      <c r="AE53">
        <v>0.1</v>
      </c>
      <c r="AF53">
        <v>0.1</v>
      </c>
      <c r="AG53">
        <v>0.1</v>
      </c>
      <c r="AH53">
        <v>0.1</v>
      </c>
      <c r="AI53">
        <v>0.1</v>
      </c>
      <c r="AJ53">
        <v>0.1</v>
      </c>
      <c r="AK53">
        <v>0.1</v>
      </c>
      <c r="AL53">
        <v>0.1</v>
      </c>
      <c r="AM53">
        <v>0.2</v>
      </c>
      <c r="AN53">
        <v>0.2</v>
      </c>
      <c r="AO53">
        <v>0.2</v>
      </c>
      <c r="AP53">
        <v>0.2</v>
      </c>
      <c r="AQ53">
        <v>0.2</v>
      </c>
      <c r="AR53">
        <v>0.2</v>
      </c>
      <c r="AS53">
        <v>0.2</v>
      </c>
      <c r="AT53">
        <v>0.3</v>
      </c>
      <c r="AU53">
        <v>0.3</v>
      </c>
      <c r="AV53">
        <v>0.3</v>
      </c>
      <c r="AW53">
        <v>0.3</v>
      </c>
      <c r="AX53">
        <v>0.3</v>
      </c>
      <c r="AY53">
        <v>0.3</v>
      </c>
      <c r="AZ53">
        <v>0.4</v>
      </c>
      <c r="BA53">
        <v>0.4</v>
      </c>
      <c r="BB53">
        <v>0.4</v>
      </c>
      <c r="BC53">
        <v>0.4</v>
      </c>
      <c r="BD53">
        <v>0.4</v>
      </c>
      <c r="BE53">
        <v>0.4</v>
      </c>
      <c r="BF53">
        <v>0.4</v>
      </c>
      <c r="BG53">
        <v>0.4</v>
      </c>
      <c r="BH53">
        <v>0.4</v>
      </c>
      <c r="BI53">
        <v>0.4</v>
      </c>
      <c r="BJ53">
        <v>0.5</v>
      </c>
      <c r="BK53">
        <v>0.5</v>
      </c>
      <c r="BL53">
        <v>0.5</v>
      </c>
      <c r="BM53">
        <v>0.5</v>
      </c>
      <c r="BN53">
        <v>0.5</v>
      </c>
      <c r="BO53">
        <v>0.5</v>
      </c>
      <c r="BP53">
        <v>0.5</v>
      </c>
      <c r="BQ53">
        <v>0.5</v>
      </c>
      <c r="BR53">
        <v>0.5</v>
      </c>
      <c r="BS53">
        <v>0.5</v>
      </c>
      <c r="BT53">
        <v>0.5</v>
      </c>
      <c r="BU53">
        <v>0.5</v>
      </c>
      <c r="BV53">
        <v>0.5</v>
      </c>
      <c r="BW53">
        <v>0.5</v>
      </c>
      <c r="BX53">
        <v>0.5</v>
      </c>
      <c r="BY53">
        <v>0.5</v>
      </c>
      <c r="BZ53">
        <v>0.5</v>
      </c>
      <c r="CA53">
        <v>0.5</v>
      </c>
      <c r="CB53">
        <v>0.5</v>
      </c>
      <c r="CC53">
        <v>0.5</v>
      </c>
      <c r="CD53">
        <v>0.5</v>
      </c>
      <c r="CE53">
        <v>0.5</v>
      </c>
      <c r="CF53">
        <v>0.5</v>
      </c>
    </row>
    <row r="54" spans="1:84" x14ac:dyDescent="0.2">
      <c r="D54" t="s">
        <v>74</v>
      </c>
    </row>
    <row r="55" spans="1:84" x14ac:dyDescent="0.2">
      <c r="A55" t="s">
        <v>97</v>
      </c>
      <c r="B55" t="s">
        <v>98</v>
      </c>
      <c r="D55" t="s">
        <v>71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</row>
    <row r="56" spans="1:84" x14ac:dyDescent="0.2">
      <c r="D56" t="s">
        <v>72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-0.1</v>
      </c>
      <c r="U56">
        <v>-0.1</v>
      </c>
      <c r="V56">
        <v>-0.1</v>
      </c>
      <c r="W56">
        <v>-0.1</v>
      </c>
      <c r="X56">
        <v>-0.1</v>
      </c>
      <c r="Y56">
        <v>-0.1</v>
      </c>
      <c r="Z56">
        <v>-0.1</v>
      </c>
      <c r="AA56">
        <v>-0.2</v>
      </c>
      <c r="AB56">
        <v>-0.2</v>
      </c>
      <c r="AC56">
        <v>-0.2</v>
      </c>
      <c r="AD56">
        <v>-0.2</v>
      </c>
      <c r="AE56">
        <v>-0.2</v>
      </c>
      <c r="AF56">
        <v>-0.2</v>
      </c>
      <c r="AG56">
        <v>-0.2</v>
      </c>
      <c r="AH56">
        <v>-0.2</v>
      </c>
      <c r="AI56">
        <v>-0.2</v>
      </c>
      <c r="AJ56">
        <v>-0.2</v>
      </c>
      <c r="AK56">
        <v>-0.2</v>
      </c>
      <c r="AL56">
        <v>-0.2</v>
      </c>
      <c r="AM56">
        <v>-0.2</v>
      </c>
      <c r="AN56">
        <v>-0.2</v>
      </c>
      <c r="AO56">
        <v>-0.2</v>
      </c>
      <c r="AP56">
        <v>-0.2</v>
      </c>
      <c r="AQ56">
        <v>-0.2</v>
      </c>
      <c r="AR56">
        <v>-0.2</v>
      </c>
      <c r="AS56">
        <v>-0.2</v>
      </c>
      <c r="AT56">
        <v>-0.3</v>
      </c>
      <c r="AU56">
        <v>-0.3</v>
      </c>
      <c r="AV56">
        <v>-0.3</v>
      </c>
      <c r="AW56">
        <v>-0.3</v>
      </c>
      <c r="AX56">
        <v>-0.3</v>
      </c>
      <c r="AY56">
        <v>-0.3</v>
      </c>
      <c r="AZ56">
        <v>-0.3</v>
      </c>
      <c r="BA56">
        <v>-0.3</v>
      </c>
      <c r="BB56">
        <v>-0.3</v>
      </c>
      <c r="BC56">
        <v>-0.3</v>
      </c>
      <c r="BD56">
        <v>-0.3</v>
      </c>
      <c r="BE56">
        <v>-0.3</v>
      </c>
      <c r="BF56">
        <v>-0.3</v>
      </c>
      <c r="BG56">
        <v>-0.3</v>
      </c>
      <c r="BH56">
        <v>-0.3</v>
      </c>
      <c r="BI56">
        <v>-0.3</v>
      </c>
      <c r="BJ56">
        <v>-0.3</v>
      </c>
      <c r="BK56">
        <v>-0.3</v>
      </c>
      <c r="BL56">
        <v>-0.3</v>
      </c>
      <c r="BM56">
        <v>-0.3</v>
      </c>
      <c r="BN56">
        <v>-0.3</v>
      </c>
      <c r="BO56">
        <v>-0.3</v>
      </c>
      <c r="BP56">
        <v>-0.3</v>
      </c>
      <c r="BQ56">
        <v>-0.3</v>
      </c>
      <c r="BR56">
        <v>-0.3</v>
      </c>
      <c r="BS56">
        <v>-0.3</v>
      </c>
      <c r="BT56">
        <v>-0.3</v>
      </c>
      <c r="BU56">
        <v>-0.3</v>
      </c>
      <c r="BV56">
        <v>-0.3</v>
      </c>
      <c r="BW56">
        <v>-0.3</v>
      </c>
      <c r="BX56">
        <v>-0.3</v>
      </c>
      <c r="BY56">
        <v>-0.3</v>
      </c>
      <c r="BZ56">
        <v>-0.3</v>
      </c>
      <c r="CA56">
        <v>-0.3</v>
      </c>
      <c r="CB56">
        <v>-0.3</v>
      </c>
      <c r="CC56">
        <v>-0.3</v>
      </c>
      <c r="CD56">
        <v>-0.3</v>
      </c>
      <c r="CE56">
        <v>-0.3</v>
      </c>
      <c r="CF56">
        <v>-0.3</v>
      </c>
    </row>
    <row r="57" spans="1:84" x14ac:dyDescent="0.2">
      <c r="D57" t="s">
        <v>73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0.1</v>
      </c>
      <c r="U57">
        <v>0.1</v>
      </c>
      <c r="V57">
        <v>0.1</v>
      </c>
      <c r="W57">
        <v>0.1</v>
      </c>
      <c r="X57">
        <v>0.1</v>
      </c>
      <c r="Y57">
        <v>0.1</v>
      </c>
      <c r="Z57">
        <v>0.1</v>
      </c>
      <c r="AA57">
        <v>0.1</v>
      </c>
      <c r="AB57">
        <v>0.1</v>
      </c>
      <c r="AC57">
        <v>0.2</v>
      </c>
      <c r="AD57">
        <v>0.2</v>
      </c>
      <c r="AE57">
        <v>0.2</v>
      </c>
      <c r="AF57">
        <v>0.2</v>
      </c>
      <c r="AG57">
        <v>0.2</v>
      </c>
      <c r="AH57">
        <v>0.2</v>
      </c>
      <c r="AI57">
        <v>0.2</v>
      </c>
      <c r="AJ57">
        <v>0.2</v>
      </c>
      <c r="AK57">
        <v>0.2</v>
      </c>
      <c r="AL57">
        <v>0.2</v>
      </c>
      <c r="AM57">
        <v>0.2</v>
      </c>
      <c r="AN57">
        <v>0.2</v>
      </c>
      <c r="AO57">
        <v>0.2</v>
      </c>
      <c r="AP57">
        <v>0.2</v>
      </c>
      <c r="AQ57">
        <v>0.2</v>
      </c>
      <c r="AR57">
        <v>0.2</v>
      </c>
      <c r="AS57">
        <v>0.2</v>
      </c>
      <c r="AT57">
        <v>0.2</v>
      </c>
      <c r="AU57">
        <v>0.2</v>
      </c>
      <c r="AV57">
        <v>0.3</v>
      </c>
      <c r="AW57">
        <v>0.2</v>
      </c>
      <c r="AX57">
        <v>0.3</v>
      </c>
      <c r="AY57">
        <v>0.3</v>
      </c>
      <c r="AZ57">
        <v>0.3</v>
      </c>
      <c r="BA57">
        <v>0.3</v>
      </c>
      <c r="BB57">
        <v>0.3</v>
      </c>
      <c r="BC57">
        <v>0.3</v>
      </c>
      <c r="BD57">
        <v>0.3</v>
      </c>
      <c r="BE57">
        <v>0.3</v>
      </c>
      <c r="BF57">
        <v>0.3</v>
      </c>
      <c r="BG57">
        <v>0.3</v>
      </c>
      <c r="BH57">
        <v>0.3</v>
      </c>
      <c r="BI57">
        <v>0.3</v>
      </c>
      <c r="BJ57">
        <v>0.3</v>
      </c>
      <c r="BK57">
        <v>0.3</v>
      </c>
      <c r="BL57">
        <v>0.3</v>
      </c>
      <c r="BM57">
        <v>0.3</v>
      </c>
      <c r="BN57">
        <v>0.3</v>
      </c>
      <c r="BO57">
        <v>0.3</v>
      </c>
      <c r="BP57">
        <v>0.3</v>
      </c>
      <c r="BQ57">
        <v>0.3</v>
      </c>
      <c r="BR57">
        <v>0.3</v>
      </c>
      <c r="BS57">
        <v>0.3</v>
      </c>
      <c r="BT57">
        <v>0.3</v>
      </c>
      <c r="BU57">
        <v>0.3</v>
      </c>
      <c r="BV57">
        <v>0.3</v>
      </c>
      <c r="BW57">
        <v>0.3</v>
      </c>
      <c r="BX57">
        <v>0.3</v>
      </c>
      <c r="BY57">
        <v>0.3</v>
      </c>
      <c r="BZ57">
        <v>0.3</v>
      </c>
      <c r="CA57">
        <v>0.3</v>
      </c>
      <c r="CB57">
        <v>0.3</v>
      </c>
      <c r="CC57">
        <v>0.3</v>
      </c>
      <c r="CD57">
        <v>0.3</v>
      </c>
      <c r="CE57">
        <v>0.3</v>
      </c>
      <c r="CF57">
        <v>0.3</v>
      </c>
    </row>
    <row r="58" spans="1:84" x14ac:dyDescent="0.2">
      <c r="D58" t="s">
        <v>74</v>
      </c>
    </row>
    <row r="59" spans="1:84" x14ac:dyDescent="0.2">
      <c r="A59" t="s">
        <v>99</v>
      </c>
      <c r="B59" t="s">
        <v>100</v>
      </c>
      <c r="D59" t="s">
        <v>71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-0.1</v>
      </c>
      <c r="BD59">
        <v>-0.1</v>
      </c>
      <c r="BE59">
        <v>-0.1</v>
      </c>
      <c r="BF59">
        <v>-0.1</v>
      </c>
      <c r="BG59">
        <v>-0.1</v>
      </c>
      <c r="BH59">
        <v>-0.1</v>
      </c>
      <c r="BI59">
        <v>-0.1</v>
      </c>
      <c r="BJ59">
        <v>-0.1</v>
      </c>
      <c r="BK59">
        <v>-0.1</v>
      </c>
      <c r="BL59">
        <v>-0.1</v>
      </c>
      <c r="BM59">
        <v>-0.1</v>
      </c>
      <c r="BN59">
        <v>-0.1</v>
      </c>
      <c r="BO59">
        <v>-0.1</v>
      </c>
      <c r="BP59">
        <v>-0.1</v>
      </c>
      <c r="BQ59">
        <v>-0.1</v>
      </c>
      <c r="BR59">
        <v>-0.1</v>
      </c>
      <c r="BS59">
        <v>-0.1</v>
      </c>
      <c r="BT59">
        <v>-0.1</v>
      </c>
      <c r="BU59">
        <v>-0.1</v>
      </c>
      <c r="BV59">
        <v>-0.1</v>
      </c>
      <c r="BW59">
        <v>-0.1</v>
      </c>
      <c r="BX59">
        <v>-0.1</v>
      </c>
      <c r="BY59">
        <v>-0.1</v>
      </c>
      <c r="BZ59">
        <v>-0.1</v>
      </c>
      <c r="CA59">
        <v>-0.1</v>
      </c>
      <c r="CB59">
        <v>-0.1</v>
      </c>
      <c r="CC59">
        <v>-0.1</v>
      </c>
      <c r="CD59">
        <v>-0.1</v>
      </c>
      <c r="CE59">
        <v>-0.1</v>
      </c>
      <c r="CF59">
        <v>-0.1</v>
      </c>
    </row>
    <row r="60" spans="1:84" x14ac:dyDescent="0.2">
      <c r="D60" t="s">
        <v>72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-0.1</v>
      </c>
      <c r="R60">
        <v>-0.1</v>
      </c>
      <c r="S60">
        <v>-0.1</v>
      </c>
      <c r="T60">
        <v>-0.2</v>
      </c>
      <c r="U60">
        <v>-0.2</v>
      </c>
      <c r="V60">
        <v>-0.2</v>
      </c>
      <c r="W60">
        <v>-0.3</v>
      </c>
      <c r="X60">
        <v>-0.3</v>
      </c>
      <c r="Y60">
        <v>-0.3</v>
      </c>
      <c r="Z60">
        <v>-0.4</v>
      </c>
      <c r="AA60">
        <v>-0.4</v>
      </c>
      <c r="AB60">
        <v>-0.4</v>
      </c>
      <c r="AC60">
        <v>-0.4</v>
      </c>
      <c r="AD60">
        <v>-0.5</v>
      </c>
      <c r="AE60">
        <v>-0.5</v>
      </c>
      <c r="AF60">
        <v>-0.5</v>
      </c>
      <c r="AG60">
        <v>-0.5</v>
      </c>
      <c r="AH60">
        <v>-0.6</v>
      </c>
      <c r="AI60">
        <v>-0.6</v>
      </c>
      <c r="AJ60">
        <v>-0.6</v>
      </c>
      <c r="AK60">
        <v>-0.6</v>
      </c>
      <c r="AL60">
        <v>-0.6</v>
      </c>
      <c r="AM60">
        <v>-0.7</v>
      </c>
      <c r="AN60">
        <v>-0.7</v>
      </c>
      <c r="AO60">
        <v>-0.7</v>
      </c>
      <c r="AP60">
        <v>-0.7</v>
      </c>
      <c r="AQ60">
        <v>-0.7</v>
      </c>
      <c r="AR60">
        <v>-0.7</v>
      </c>
      <c r="AS60">
        <v>-0.8</v>
      </c>
      <c r="AT60">
        <v>-0.8</v>
      </c>
      <c r="AU60">
        <v>-0.8</v>
      </c>
      <c r="AV60">
        <v>-0.8</v>
      </c>
      <c r="AW60">
        <v>-0.8</v>
      </c>
      <c r="AX60">
        <v>-0.8</v>
      </c>
      <c r="AY60">
        <v>-0.8</v>
      </c>
      <c r="AZ60">
        <v>-0.8</v>
      </c>
      <c r="BA60">
        <v>-0.8</v>
      </c>
      <c r="BB60">
        <v>-0.9</v>
      </c>
      <c r="BC60">
        <v>-0.9</v>
      </c>
      <c r="BD60">
        <v>-0.9</v>
      </c>
      <c r="BE60">
        <v>-0.9</v>
      </c>
      <c r="BF60">
        <v>-0.9</v>
      </c>
      <c r="BG60">
        <v>-0.9</v>
      </c>
      <c r="BH60">
        <v>-0.9</v>
      </c>
      <c r="BI60">
        <v>-0.9</v>
      </c>
      <c r="BJ60">
        <v>-0.9</v>
      </c>
      <c r="BK60">
        <v>-0.9</v>
      </c>
      <c r="BL60">
        <v>-0.9</v>
      </c>
      <c r="BM60">
        <v>-0.9</v>
      </c>
      <c r="BN60">
        <v>-0.9</v>
      </c>
      <c r="BO60">
        <v>-0.9</v>
      </c>
      <c r="BP60">
        <v>-0.9</v>
      </c>
      <c r="BQ60">
        <v>-0.9</v>
      </c>
      <c r="BR60">
        <v>-0.9</v>
      </c>
      <c r="BS60">
        <v>-0.9</v>
      </c>
      <c r="BT60">
        <v>-0.9</v>
      </c>
      <c r="BU60">
        <v>-0.9</v>
      </c>
      <c r="BV60">
        <v>-0.9</v>
      </c>
      <c r="BW60">
        <v>-0.9</v>
      </c>
      <c r="BX60">
        <v>-0.9</v>
      </c>
      <c r="BY60">
        <v>-0.9</v>
      </c>
      <c r="BZ60">
        <v>-0.9</v>
      </c>
      <c r="CA60">
        <v>-0.9</v>
      </c>
      <c r="CB60">
        <v>-0.9</v>
      </c>
      <c r="CC60">
        <v>-0.9</v>
      </c>
      <c r="CD60">
        <v>-0.9</v>
      </c>
      <c r="CE60">
        <v>-0.9</v>
      </c>
      <c r="CF60">
        <v>-0.9</v>
      </c>
    </row>
    <row r="61" spans="1:84" x14ac:dyDescent="0.2">
      <c r="D61" t="s">
        <v>73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0.1</v>
      </c>
      <c r="R61">
        <v>0.1</v>
      </c>
      <c r="S61">
        <v>0.1</v>
      </c>
      <c r="T61">
        <v>0.2</v>
      </c>
      <c r="U61">
        <v>0.2</v>
      </c>
      <c r="V61">
        <v>0.2</v>
      </c>
      <c r="W61">
        <v>0.3</v>
      </c>
      <c r="X61">
        <v>0.3</v>
      </c>
      <c r="Y61">
        <v>0.3</v>
      </c>
      <c r="Z61">
        <v>0.4</v>
      </c>
      <c r="AA61">
        <v>0.4</v>
      </c>
      <c r="AB61">
        <v>0.4</v>
      </c>
      <c r="AC61">
        <v>0.4</v>
      </c>
      <c r="AD61">
        <v>0.4</v>
      </c>
      <c r="AE61">
        <v>0.5</v>
      </c>
      <c r="AF61">
        <v>0.5</v>
      </c>
      <c r="AG61">
        <v>0.5</v>
      </c>
      <c r="AH61">
        <v>0.5</v>
      </c>
      <c r="AI61">
        <v>0.5</v>
      </c>
      <c r="AJ61">
        <v>0.6</v>
      </c>
      <c r="AK61">
        <v>0.6</v>
      </c>
      <c r="AL61">
        <v>0.6</v>
      </c>
      <c r="AM61">
        <v>0.6</v>
      </c>
      <c r="AN61">
        <v>0.6</v>
      </c>
      <c r="AO61">
        <v>0.7</v>
      </c>
      <c r="AP61">
        <v>0.7</v>
      </c>
      <c r="AQ61">
        <v>0.7</v>
      </c>
      <c r="AR61">
        <v>0.7</v>
      </c>
      <c r="AS61">
        <v>0.7</v>
      </c>
      <c r="AT61">
        <v>0.7</v>
      </c>
      <c r="AU61">
        <v>0.7</v>
      </c>
      <c r="AV61">
        <v>0.8</v>
      </c>
      <c r="AW61">
        <v>0.8</v>
      </c>
      <c r="AX61">
        <v>0.8</v>
      </c>
      <c r="AY61">
        <v>0.8</v>
      </c>
      <c r="AZ61">
        <v>0.8</v>
      </c>
      <c r="BA61">
        <v>0.8</v>
      </c>
      <c r="BB61">
        <v>0.8</v>
      </c>
      <c r="BC61">
        <v>0.8</v>
      </c>
      <c r="BD61">
        <v>0.8</v>
      </c>
      <c r="BE61">
        <v>0.8</v>
      </c>
      <c r="BF61">
        <v>0.8</v>
      </c>
      <c r="BG61">
        <v>0.8</v>
      </c>
      <c r="BH61">
        <v>0.8</v>
      </c>
      <c r="BI61">
        <v>0.8</v>
      </c>
      <c r="BJ61">
        <v>0.8</v>
      </c>
      <c r="BK61">
        <v>0.8</v>
      </c>
      <c r="BL61">
        <v>0.8</v>
      </c>
      <c r="BM61">
        <v>0.8</v>
      </c>
      <c r="BN61">
        <v>0.9</v>
      </c>
      <c r="BO61">
        <v>0.8</v>
      </c>
      <c r="BP61">
        <v>0.8</v>
      </c>
      <c r="BQ61">
        <v>0.9</v>
      </c>
      <c r="BR61">
        <v>0.9</v>
      </c>
      <c r="BS61">
        <v>0.9</v>
      </c>
      <c r="BT61">
        <v>0.9</v>
      </c>
      <c r="BU61">
        <v>0.9</v>
      </c>
      <c r="BV61">
        <v>0.9</v>
      </c>
      <c r="BW61">
        <v>0.9</v>
      </c>
      <c r="BX61">
        <v>0.9</v>
      </c>
      <c r="BY61">
        <v>0.9</v>
      </c>
      <c r="BZ61">
        <v>0.9</v>
      </c>
      <c r="CA61">
        <v>0.9</v>
      </c>
      <c r="CB61">
        <v>0.9</v>
      </c>
      <c r="CC61">
        <v>0.9</v>
      </c>
      <c r="CD61">
        <v>0.9</v>
      </c>
      <c r="CE61">
        <v>0.9</v>
      </c>
      <c r="CF61">
        <v>0.9</v>
      </c>
    </row>
    <row r="62" spans="1:84" x14ac:dyDescent="0.2">
      <c r="D62" t="s">
        <v>74</v>
      </c>
    </row>
    <row r="63" spans="1:84" x14ac:dyDescent="0.2">
      <c r="A63" t="s">
        <v>101</v>
      </c>
      <c r="B63" t="s">
        <v>102</v>
      </c>
      <c r="D63" t="s">
        <v>71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</row>
    <row r="64" spans="1:84" x14ac:dyDescent="0.2">
      <c r="D64" t="s">
        <v>72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-0.1</v>
      </c>
      <c r="AE64">
        <v>-0.1</v>
      </c>
      <c r="AF64">
        <v>-0.1</v>
      </c>
      <c r="AG64">
        <v>-0.1</v>
      </c>
      <c r="AH64">
        <v>-0.1</v>
      </c>
      <c r="AI64">
        <v>-0.1</v>
      </c>
      <c r="AJ64">
        <v>-0.1</v>
      </c>
      <c r="AK64">
        <v>-0.1</v>
      </c>
      <c r="AL64">
        <v>-0.1</v>
      </c>
      <c r="AM64">
        <v>-0.1</v>
      </c>
      <c r="AN64">
        <v>-0.1</v>
      </c>
      <c r="AO64">
        <v>-0.1</v>
      </c>
      <c r="AP64">
        <v>-0.1</v>
      </c>
      <c r="AQ64">
        <v>-0.1</v>
      </c>
      <c r="AR64">
        <v>-0.1</v>
      </c>
      <c r="AS64">
        <v>-0.1</v>
      </c>
      <c r="AT64">
        <v>-0.1</v>
      </c>
      <c r="AU64">
        <v>-0.1</v>
      </c>
      <c r="AV64">
        <v>-0.1</v>
      </c>
      <c r="AW64">
        <v>-0.1</v>
      </c>
      <c r="AX64">
        <v>-0.1</v>
      </c>
      <c r="AY64">
        <v>-0.1</v>
      </c>
      <c r="AZ64">
        <v>-0.1</v>
      </c>
      <c r="BA64">
        <v>-0.1</v>
      </c>
      <c r="BB64">
        <v>-0.1</v>
      </c>
      <c r="BC64">
        <v>-0.1</v>
      </c>
      <c r="BD64">
        <v>-0.1</v>
      </c>
      <c r="BE64">
        <v>-0.1</v>
      </c>
      <c r="BF64">
        <v>-0.1</v>
      </c>
      <c r="BG64">
        <v>-0.1</v>
      </c>
      <c r="BH64">
        <v>-0.1</v>
      </c>
      <c r="BI64">
        <v>-0.1</v>
      </c>
      <c r="BJ64">
        <v>-0.1</v>
      </c>
      <c r="BK64">
        <v>-0.1</v>
      </c>
      <c r="BL64">
        <v>-0.1</v>
      </c>
      <c r="BM64">
        <v>-0.1</v>
      </c>
      <c r="BN64">
        <v>-0.1</v>
      </c>
      <c r="BO64">
        <v>-0.1</v>
      </c>
      <c r="BP64">
        <v>-0.1</v>
      </c>
      <c r="BQ64">
        <v>-0.1</v>
      </c>
      <c r="BR64">
        <v>-0.1</v>
      </c>
      <c r="BS64">
        <v>-0.1</v>
      </c>
      <c r="BT64">
        <v>-0.1</v>
      </c>
      <c r="BU64">
        <v>-0.1</v>
      </c>
      <c r="BV64">
        <v>-0.1</v>
      </c>
      <c r="BW64">
        <v>-0.1</v>
      </c>
      <c r="BX64">
        <v>-0.1</v>
      </c>
      <c r="BY64">
        <v>-0.1</v>
      </c>
      <c r="BZ64">
        <v>-0.1</v>
      </c>
      <c r="CA64">
        <v>-0.1</v>
      </c>
      <c r="CB64">
        <v>-0.1</v>
      </c>
      <c r="CC64">
        <v>-0.1</v>
      </c>
      <c r="CD64">
        <v>-0.1</v>
      </c>
      <c r="CE64">
        <v>-0.1</v>
      </c>
      <c r="CF64">
        <v>-0.1</v>
      </c>
    </row>
    <row r="65" spans="1:84" x14ac:dyDescent="0.2">
      <c r="D65" t="s">
        <v>73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0.1</v>
      </c>
      <c r="AE65">
        <v>0.1</v>
      </c>
      <c r="AF65">
        <v>0.1</v>
      </c>
      <c r="AG65">
        <v>0.1</v>
      </c>
      <c r="AH65">
        <v>0.1</v>
      </c>
      <c r="AI65">
        <v>0.1</v>
      </c>
      <c r="AJ65">
        <v>0.1</v>
      </c>
      <c r="AK65">
        <v>0.1</v>
      </c>
      <c r="AL65">
        <v>0.1</v>
      </c>
      <c r="AM65">
        <v>0.1</v>
      </c>
      <c r="AN65">
        <v>0.1</v>
      </c>
      <c r="AO65">
        <v>0.1</v>
      </c>
      <c r="AP65">
        <v>0.1</v>
      </c>
      <c r="AQ65">
        <v>0.1</v>
      </c>
      <c r="AR65">
        <v>0.1</v>
      </c>
      <c r="AS65">
        <v>0.1</v>
      </c>
      <c r="AT65">
        <v>0.1</v>
      </c>
      <c r="AU65">
        <v>0.1</v>
      </c>
      <c r="AV65">
        <v>0.1</v>
      </c>
      <c r="AW65">
        <v>0.1</v>
      </c>
      <c r="AX65">
        <v>0.1</v>
      </c>
      <c r="AY65">
        <v>0.1</v>
      </c>
      <c r="AZ65">
        <v>0.1</v>
      </c>
      <c r="BA65">
        <v>0.1</v>
      </c>
      <c r="BB65">
        <v>0.1</v>
      </c>
      <c r="BC65">
        <v>0.1</v>
      </c>
      <c r="BD65">
        <v>0.1</v>
      </c>
      <c r="BE65">
        <v>0.1</v>
      </c>
      <c r="BF65">
        <v>0.1</v>
      </c>
      <c r="BG65">
        <v>0.1</v>
      </c>
      <c r="BH65">
        <v>0.1</v>
      </c>
      <c r="BI65">
        <v>0.1</v>
      </c>
      <c r="BJ65">
        <v>0.1</v>
      </c>
      <c r="BK65">
        <v>0.1</v>
      </c>
      <c r="BL65">
        <v>0.1</v>
      </c>
      <c r="BM65">
        <v>0.1</v>
      </c>
      <c r="BN65">
        <v>0.1</v>
      </c>
      <c r="BO65">
        <v>0.1</v>
      </c>
      <c r="BP65">
        <v>0.1</v>
      </c>
      <c r="BQ65">
        <v>0.1</v>
      </c>
      <c r="BR65">
        <v>0.1</v>
      </c>
      <c r="BS65">
        <v>0.1</v>
      </c>
      <c r="BT65">
        <v>0.1</v>
      </c>
      <c r="BU65">
        <v>0.1</v>
      </c>
      <c r="BV65">
        <v>0.1</v>
      </c>
      <c r="BW65">
        <v>0.1</v>
      </c>
      <c r="BX65">
        <v>0.1</v>
      </c>
      <c r="BY65">
        <v>0.1</v>
      </c>
      <c r="BZ65">
        <v>0.1</v>
      </c>
      <c r="CA65">
        <v>0.1</v>
      </c>
      <c r="CB65">
        <v>0.1</v>
      </c>
      <c r="CC65">
        <v>0.1</v>
      </c>
      <c r="CD65">
        <v>0.1</v>
      </c>
      <c r="CE65">
        <v>0.1</v>
      </c>
      <c r="CF65">
        <v>0.1</v>
      </c>
    </row>
    <row r="66" spans="1:84" x14ac:dyDescent="0.2">
      <c r="D66" t="s">
        <v>74</v>
      </c>
    </row>
    <row r="67" spans="1:84" x14ac:dyDescent="0.2">
      <c r="A67" t="s">
        <v>103</v>
      </c>
      <c r="B67" t="s">
        <v>104</v>
      </c>
      <c r="D67" t="s">
        <v>71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-0.1</v>
      </c>
      <c r="BF67">
        <v>-0.1</v>
      </c>
      <c r="BG67">
        <v>-0.1</v>
      </c>
      <c r="BH67">
        <v>-0.1</v>
      </c>
      <c r="BI67">
        <v>-0.1</v>
      </c>
      <c r="BJ67">
        <v>-0.1</v>
      </c>
      <c r="BK67">
        <v>-0.1</v>
      </c>
      <c r="BL67">
        <v>-0.1</v>
      </c>
      <c r="BM67">
        <v>-0.1</v>
      </c>
      <c r="BN67">
        <v>-0.1</v>
      </c>
      <c r="BO67">
        <v>-0.1</v>
      </c>
      <c r="BP67">
        <v>-0.1</v>
      </c>
      <c r="BQ67">
        <v>-0.1</v>
      </c>
      <c r="BR67">
        <v>-0.1</v>
      </c>
      <c r="BS67">
        <v>-0.1</v>
      </c>
      <c r="BT67">
        <v>-0.1</v>
      </c>
      <c r="BU67">
        <v>-0.1</v>
      </c>
      <c r="BV67">
        <v>-0.1</v>
      </c>
      <c r="BW67">
        <v>-0.1</v>
      </c>
      <c r="BX67">
        <v>-0.1</v>
      </c>
      <c r="BY67">
        <v>-0.1</v>
      </c>
      <c r="BZ67">
        <v>-0.1</v>
      </c>
      <c r="CA67">
        <v>-0.1</v>
      </c>
      <c r="CB67">
        <v>-0.1</v>
      </c>
      <c r="CC67">
        <v>-0.1</v>
      </c>
      <c r="CD67">
        <v>-0.1</v>
      </c>
      <c r="CE67">
        <v>-0.1</v>
      </c>
      <c r="CF67">
        <v>-0.1</v>
      </c>
    </row>
    <row r="68" spans="1:84" x14ac:dyDescent="0.2">
      <c r="D68" t="s">
        <v>72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-0.1</v>
      </c>
      <c r="U68">
        <v>-0.1</v>
      </c>
      <c r="V68">
        <v>-0.1</v>
      </c>
      <c r="W68">
        <v>-0.1</v>
      </c>
      <c r="X68">
        <v>-0.1</v>
      </c>
      <c r="Y68">
        <v>-0.1</v>
      </c>
      <c r="Z68">
        <v>-0.1</v>
      </c>
      <c r="AA68">
        <v>-0.2</v>
      </c>
      <c r="AB68">
        <v>-0.2</v>
      </c>
      <c r="AC68">
        <v>-0.2</v>
      </c>
      <c r="AD68">
        <v>-0.2</v>
      </c>
      <c r="AE68">
        <v>-0.2</v>
      </c>
      <c r="AF68">
        <v>-0.2</v>
      </c>
      <c r="AG68">
        <v>-0.3</v>
      </c>
      <c r="AH68">
        <v>-0.3</v>
      </c>
      <c r="AI68">
        <v>-0.3</v>
      </c>
      <c r="AJ68">
        <v>-0.3</v>
      </c>
      <c r="AK68">
        <v>-0.3</v>
      </c>
      <c r="AL68">
        <v>-0.4</v>
      </c>
      <c r="AM68">
        <v>-0.4</v>
      </c>
      <c r="AN68">
        <v>-0.4</v>
      </c>
      <c r="AO68">
        <v>-0.4</v>
      </c>
      <c r="AP68">
        <v>-0.4</v>
      </c>
      <c r="AQ68">
        <v>-0.5</v>
      </c>
      <c r="AR68">
        <v>-0.5</v>
      </c>
      <c r="AS68">
        <v>-0.5</v>
      </c>
      <c r="AT68">
        <v>-0.6</v>
      </c>
      <c r="AU68">
        <v>-0.6</v>
      </c>
      <c r="AV68">
        <v>-0.6</v>
      </c>
      <c r="AW68">
        <v>-0.6</v>
      </c>
      <c r="AX68">
        <v>-0.7</v>
      </c>
      <c r="AY68">
        <v>-0.7</v>
      </c>
      <c r="AZ68">
        <v>-0.7</v>
      </c>
      <c r="BA68">
        <v>-0.7</v>
      </c>
      <c r="BB68">
        <v>-0.8</v>
      </c>
      <c r="BC68">
        <v>-0.8</v>
      </c>
      <c r="BD68">
        <v>-0.8</v>
      </c>
      <c r="BE68">
        <v>-0.9</v>
      </c>
      <c r="BF68">
        <v>-0.9</v>
      </c>
      <c r="BG68">
        <v>-0.9</v>
      </c>
      <c r="BH68">
        <v>-0.9</v>
      </c>
      <c r="BI68">
        <v>-0.9</v>
      </c>
      <c r="BJ68">
        <v>-1</v>
      </c>
      <c r="BK68">
        <v>-1</v>
      </c>
      <c r="BL68">
        <v>-1</v>
      </c>
      <c r="BM68">
        <v>-1.1000000000000001</v>
      </c>
      <c r="BN68">
        <v>-1.1000000000000001</v>
      </c>
      <c r="BO68">
        <v>-1.1000000000000001</v>
      </c>
      <c r="BP68">
        <v>-1.1000000000000001</v>
      </c>
      <c r="BQ68">
        <v>-1.2</v>
      </c>
      <c r="BR68">
        <v>-1.2</v>
      </c>
      <c r="BS68">
        <v>-1.2</v>
      </c>
      <c r="BT68">
        <v>-1.2</v>
      </c>
      <c r="BU68">
        <v>-1.3</v>
      </c>
      <c r="BV68">
        <v>-1.3</v>
      </c>
      <c r="BW68">
        <v>-1.3</v>
      </c>
      <c r="BX68">
        <v>-1.4</v>
      </c>
      <c r="BY68">
        <v>-1.4</v>
      </c>
      <c r="BZ68">
        <v>-1.4</v>
      </c>
      <c r="CA68">
        <v>-1.4</v>
      </c>
      <c r="CB68">
        <v>-1.4</v>
      </c>
      <c r="CC68">
        <v>-1.4</v>
      </c>
      <c r="CD68">
        <v>-1.4</v>
      </c>
      <c r="CE68">
        <v>-1.4</v>
      </c>
      <c r="CF68">
        <v>-1.4</v>
      </c>
    </row>
    <row r="69" spans="1:84" x14ac:dyDescent="0.2">
      <c r="D69" t="s">
        <v>73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0.1</v>
      </c>
      <c r="U69">
        <v>0.1</v>
      </c>
      <c r="V69">
        <v>0.1</v>
      </c>
      <c r="W69">
        <v>0.1</v>
      </c>
      <c r="X69">
        <v>0.1</v>
      </c>
      <c r="Y69">
        <v>0.1</v>
      </c>
      <c r="Z69">
        <v>0.1</v>
      </c>
      <c r="AA69">
        <v>0.1</v>
      </c>
      <c r="AB69">
        <v>0.2</v>
      </c>
      <c r="AC69">
        <v>0.2</v>
      </c>
      <c r="AD69">
        <v>0.2</v>
      </c>
      <c r="AE69">
        <v>0.2</v>
      </c>
      <c r="AF69">
        <v>0.2</v>
      </c>
      <c r="AG69">
        <v>0.2</v>
      </c>
      <c r="AH69">
        <v>0.3</v>
      </c>
      <c r="AI69">
        <v>0.3</v>
      </c>
      <c r="AJ69">
        <v>0.3</v>
      </c>
      <c r="AK69">
        <v>0.3</v>
      </c>
      <c r="AL69">
        <v>0.3</v>
      </c>
      <c r="AM69">
        <v>0.4</v>
      </c>
      <c r="AN69">
        <v>0.4</v>
      </c>
      <c r="AO69">
        <v>0.4</v>
      </c>
      <c r="AP69">
        <v>0.4</v>
      </c>
      <c r="AQ69">
        <v>0.5</v>
      </c>
      <c r="AR69">
        <v>0.5</v>
      </c>
      <c r="AS69">
        <v>0.5</v>
      </c>
      <c r="AT69">
        <v>0.5</v>
      </c>
      <c r="AU69">
        <v>0.6</v>
      </c>
      <c r="AV69">
        <v>0.6</v>
      </c>
      <c r="AW69">
        <v>0.6</v>
      </c>
      <c r="AX69">
        <v>0.6</v>
      </c>
      <c r="AY69">
        <v>0.7</v>
      </c>
      <c r="AZ69">
        <v>0.7</v>
      </c>
      <c r="BA69">
        <v>0.7</v>
      </c>
      <c r="BB69">
        <v>0.7</v>
      </c>
      <c r="BC69">
        <v>0.8</v>
      </c>
      <c r="BD69">
        <v>0.8</v>
      </c>
      <c r="BE69">
        <v>0.8</v>
      </c>
      <c r="BF69">
        <v>0.8</v>
      </c>
      <c r="BG69">
        <v>0.9</v>
      </c>
      <c r="BH69">
        <v>0.9</v>
      </c>
      <c r="BI69">
        <v>0.9</v>
      </c>
      <c r="BJ69">
        <v>0.9</v>
      </c>
      <c r="BK69">
        <v>0.9</v>
      </c>
      <c r="BL69">
        <v>1</v>
      </c>
      <c r="BM69">
        <v>1</v>
      </c>
      <c r="BN69">
        <v>1</v>
      </c>
      <c r="BO69">
        <v>1</v>
      </c>
      <c r="BP69">
        <v>1.1000000000000001</v>
      </c>
      <c r="BQ69">
        <v>1.1000000000000001</v>
      </c>
      <c r="BR69">
        <v>1.1000000000000001</v>
      </c>
      <c r="BS69">
        <v>1.1000000000000001</v>
      </c>
      <c r="BT69">
        <v>1.2</v>
      </c>
      <c r="BU69">
        <v>1.2</v>
      </c>
      <c r="BV69">
        <v>1.2</v>
      </c>
      <c r="BW69">
        <v>1.2</v>
      </c>
      <c r="BX69">
        <v>1.3</v>
      </c>
      <c r="BY69">
        <v>1.3</v>
      </c>
      <c r="BZ69">
        <v>1.3</v>
      </c>
      <c r="CA69">
        <v>1.3</v>
      </c>
      <c r="CB69">
        <v>1.3</v>
      </c>
      <c r="CC69">
        <v>1.3</v>
      </c>
      <c r="CD69">
        <v>1.3</v>
      </c>
      <c r="CE69">
        <v>1.3</v>
      </c>
      <c r="CF69">
        <v>1.3</v>
      </c>
    </row>
    <row r="70" spans="1:84" x14ac:dyDescent="0.2">
      <c r="D70" t="s">
        <v>74</v>
      </c>
    </row>
    <row r="71" spans="1:84" x14ac:dyDescent="0.2">
      <c r="A71" t="s">
        <v>105</v>
      </c>
      <c r="B71" t="s">
        <v>106</v>
      </c>
      <c r="D71" t="s">
        <v>71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-0.1</v>
      </c>
      <c r="BR71">
        <v>-0.1</v>
      </c>
      <c r="BS71">
        <v>-0.1</v>
      </c>
      <c r="BT71">
        <v>-0.1</v>
      </c>
      <c r="BU71">
        <v>-0.1</v>
      </c>
      <c r="BV71">
        <v>-0.1</v>
      </c>
      <c r="BW71">
        <v>-0.1</v>
      </c>
      <c r="BX71">
        <v>-0.1</v>
      </c>
      <c r="BY71">
        <v>-0.1</v>
      </c>
      <c r="BZ71">
        <v>-0.1</v>
      </c>
      <c r="CA71">
        <v>-0.1</v>
      </c>
      <c r="CB71">
        <v>-0.1</v>
      </c>
      <c r="CC71">
        <v>-0.1</v>
      </c>
      <c r="CD71">
        <v>-0.1</v>
      </c>
      <c r="CE71">
        <v>-0.1</v>
      </c>
      <c r="CF71">
        <v>-0.1</v>
      </c>
    </row>
    <row r="72" spans="1:84" x14ac:dyDescent="0.2">
      <c r="D72" t="s">
        <v>72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-0.1</v>
      </c>
      <c r="X72">
        <v>-0.1</v>
      </c>
      <c r="Y72">
        <v>-0.1</v>
      </c>
      <c r="Z72">
        <v>-0.1</v>
      </c>
      <c r="AA72">
        <v>-0.1</v>
      </c>
      <c r="AB72">
        <v>-0.1</v>
      </c>
      <c r="AC72">
        <v>-0.1</v>
      </c>
      <c r="AD72">
        <v>-0.1</v>
      </c>
      <c r="AE72">
        <v>-0.1</v>
      </c>
      <c r="AF72">
        <v>-0.1</v>
      </c>
      <c r="AG72">
        <v>-0.2</v>
      </c>
      <c r="AH72">
        <v>-0.2</v>
      </c>
      <c r="AI72">
        <v>-0.2</v>
      </c>
      <c r="AJ72">
        <v>-0.2</v>
      </c>
      <c r="AK72">
        <v>-0.2</v>
      </c>
      <c r="AL72">
        <v>-0.2</v>
      </c>
      <c r="AM72">
        <v>-0.2</v>
      </c>
      <c r="AN72">
        <v>-0.2</v>
      </c>
      <c r="AO72">
        <v>-0.3</v>
      </c>
      <c r="AP72">
        <v>-0.3</v>
      </c>
      <c r="AQ72">
        <v>-0.3</v>
      </c>
      <c r="AR72">
        <v>-0.3</v>
      </c>
      <c r="AS72">
        <v>-0.3</v>
      </c>
      <c r="AT72">
        <v>-0.3</v>
      </c>
      <c r="AU72">
        <v>-0.4</v>
      </c>
      <c r="AV72">
        <v>-0.4</v>
      </c>
      <c r="AW72">
        <v>-0.4</v>
      </c>
      <c r="AX72">
        <v>-0.4</v>
      </c>
      <c r="AY72">
        <v>-0.4</v>
      </c>
      <c r="AZ72">
        <v>-0.4</v>
      </c>
      <c r="BA72">
        <v>-0.5</v>
      </c>
      <c r="BB72">
        <v>-0.5</v>
      </c>
      <c r="BC72">
        <v>-0.5</v>
      </c>
      <c r="BD72">
        <v>-0.5</v>
      </c>
      <c r="BE72">
        <v>-0.5</v>
      </c>
      <c r="BF72">
        <v>-0.5</v>
      </c>
      <c r="BG72">
        <v>-0.6</v>
      </c>
      <c r="BH72">
        <v>-0.6</v>
      </c>
      <c r="BI72">
        <v>-0.6</v>
      </c>
      <c r="BJ72">
        <v>-0.6</v>
      </c>
      <c r="BK72">
        <v>-0.6</v>
      </c>
      <c r="BL72">
        <v>-0.6</v>
      </c>
      <c r="BM72">
        <v>-0.6</v>
      </c>
      <c r="BN72">
        <v>-0.7</v>
      </c>
      <c r="BO72">
        <v>-0.7</v>
      </c>
      <c r="BP72">
        <v>-0.7</v>
      </c>
      <c r="BQ72">
        <v>-0.7</v>
      </c>
      <c r="BR72">
        <v>-0.7</v>
      </c>
      <c r="BS72">
        <v>-0.7</v>
      </c>
      <c r="BT72">
        <v>-0.7</v>
      </c>
      <c r="BU72">
        <v>-0.8</v>
      </c>
      <c r="BV72">
        <v>-0.8</v>
      </c>
      <c r="BW72">
        <v>-0.8</v>
      </c>
      <c r="BX72">
        <v>-0.8</v>
      </c>
      <c r="BY72">
        <v>-0.8</v>
      </c>
      <c r="BZ72">
        <v>-0.8</v>
      </c>
      <c r="CA72">
        <v>-0.8</v>
      </c>
      <c r="CB72">
        <v>-0.8</v>
      </c>
      <c r="CC72">
        <v>-0.8</v>
      </c>
      <c r="CD72">
        <v>-0.8</v>
      </c>
      <c r="CE72">
        <v>-0.8</v>
      </c>
      <c r="CF72">
        <v>-0.8</v>
      </c>
    </row>
    <row r="73" spans="1:84" x14ac:dyDescent="0.2">
      <c r="D73" t="s">
        <v>73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0.1</v>
      </c>
      <c r="X73">
        <v>0.1</v>
      </c>
      <c r="Y73">
        <v>0.1</v>
      </c>
      <c r="Z73">
        <v>0.1</v>
      </c>
      <c r="AA73">
        <v>0.1</v>
      </c>
      <c r="AB73">
        <v>0.1</v>
      </c>
      <c r="AC73">
        <v>0.1</v>
      </c>
      <c r="AD73">
        <v>0.1</v>
      </c>
      <c r="AE73">
        <v>0.1</v>
      </c>
      <c r="AF73">
        <v>0.1</v>
      </c>
      <c r="AG73">
        <v>0.1</v>
      </c>
      <c r="AH73">
        <v>0.2</v>
      </c>
      <c r="AI73">
        <v>0.2</v>
      </c>
      <c r="AJ73">
        <v>0.2</v>
      </c>
      <c r="AK73">
        <v>0.2</v>
      </c>
      <c r="AL73">
        <v>0.2</v>
      </c>
      <c r="AM73">
        <v>0.2</v>
      </c>
      <c r="AN73">
        <v>0.2</v>
      </c>
      <c r="AO73">
        <v>0.2</v>
      </c>
      <c r="AP73">
        <v>0.3</v>
      </c>
      <c r="AQ73">
        <v>0.3</v>
      </c>
      <c r="AR73">
        <v>0.3</v>
      </c>
      <c r="AS73">
        <v>0.3</v>
      </c>
      <c r="AT73">
        <v>0.3</v>
      </c>
      <c r="AU73">
        <v>0.3</v>
      </c>
      <c r="AV73">
        <v>0.4</v>
      </c>
      <c r="AW73">
        <v>0.4</v>
      </c>
      <c r="AX73">
        <v>0.4</v>
      </c>
      <c r="AY73">
        <v>0.4</v>
      </c>
      <c r="AZ73">
        <v>0.4</v>
      </c>
      <c r="BA73">
        <v>0.4</v>
      </c>
      <c r="BB73">
        <v>0.4</v>
      </c>
      <c r="BC73">
        <v>0.5</v>
      </c>
      <c r="BD73">
        <v>0.5</v>
      </c>
      <c r="BE73">
        <v>0.5</v>
      </c>
      <c r="BF73">
        <v>0.5</v>
      </c>
      <c r="BG73">
        <v>0.5</v>
      </c>
      <c r="BH73">
        <v>0.5</v>
      </c>
      <c r="BI73">
        <v>0.5</v>
      </c>
      <c r="BJ73">
        <v>0.6</v>
      </c>
      <c r="BK73">
        <v>0.6</v>
      </c>
      <c r="BL73">
        <v>0.6</v>
      </c>
      <c r="BM73">
        <v>0.6</v>
      </c>
      <c r="BN73">
        <v>0.6</v>
      </c>
      <c r="BO73">
        <v>0.6</v>
      </c>
      <c r="BP73">
        <v>0.6</v>
      </c>
      <c r="BQ73">
        <v>0.6</v>
      </c>
      <c r="BR73">
        <v>0.7</v>
      </c>
      <c r="BS73">
        <v>0.7</v>
      </c>
      <c r="BT73">
        <v>0.7</v>
      </c>
      <c r="BU73">
        <v>0.7</v>
      </c>
      <c r="BV73">
        <v>0.7</v>
      </c>
      <c r="BW73">
        <v>0.7</v>
      </c>
      <c r="BX73">
        <v>0.8</v>
      </c>
      <c r="BY73">
        <v>0.8</v>
      </c>
      <c r="BZ73">
        <v>0.8</v>
      </c>
      <c r="CA73">
        <v>0.8</v>
      </c>
      <c r="CB73">
        <v>0.8</v>
      </c>
      <c r="CC73">
        <v>0.8</v>
      </c>
      <c r="CD73">
        <v>0.8</v>
      </c>
      <c r="CE73">
        <v>0.8</v>
      </c>
      <c r="CF73">
        <v>0.8</v>
      </c>
    </row>
    <row r="74" spans="1:84" x14ac:dyDescent="0.2">
      <c r="D74" t="s">
        <v>74</v>
      </c>
    </row>
    <row r="75" spans="1:84" x14ac:dyDescent="0.2">
      <c r="A75" t="s">
        <v>107</v>
      </c>
      <c r="B75" t="s">
        <v>108</v>
      </c>
      <c r="D75" t="s">
        <v>71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-0.1</v>
      </c>
      <c r="AP75">
        <v>-0.1</v>
      </c>
      <c r="AQ75">
        <v>-0.1</v>
      </c>
      <c r="AR75">
        <v>-0.1</v>
      </c>
      <c r="AS75">
        <v>-0.1</v>
      </c>
      <c r="AT75">
        <v>-0.1</v>
      </c>
      <c r="AU75">
        <v>-0.1</v>
      </c>
      <c r="AV75">
        <v>-0.1</v>
      </c>
      <c r="AW75">
        <v>-0.1</v>
      </c>
      <c r="AX75">
        <v>-0.1</v>
      </c>
      <c r="AY75">
        <v>-0.1</v>
      </c>
      <c r="AZ75">
        <v>-0.1</v>
      </c>
      <c r="BA75">
        <v>-0.1</v>
      </c>
      <c r="BB75">
        <v>-0.1</v>
      </c>
      <c r="BC75">
        <v>-0.1</v>
      </c>
      <c r="BD75">
        <v>-0.1</v>
      </c>
      <c r="BE75">
        <v>-0.1</v>
      </c>
      <c r="BF75">
        <v>-0.1</v>
      </c>
      <c r="BG75">
        <v>-0.1</v>
      </c>
      <c r="BH75">
        <v>-0.1</v>
      </c>
      <c r="BI75">
        <v>-0.1</v>
      </c>
      <c r="BJ75">
        <v>-0.1</v>
      </c>
      <c r="BK75">
        <v>-0.1</v>
      </c>
      <c r="BL75">
        <v>-0.1</v>
      </c>
      <c r="BM75">
        <v>-0.1</v>
      </c>
      <c r="BN75">
        <v>-0.2</v>
      </c>
      <c r="BO75">
        <v>-0.2</v>
      </c>
      <c r="BP75">
        <v>-0.2</v>
      </c>
      <c r="BQ75">
        <v>-0.2</v>
      </c>
      <c r="BR75">
        <v>-0.2</v>
      </c>
      <c r="BS75">
        <v>-0.2</v>
      </c>
      <c r="BT75">
        <v>-0.2</v>
      </c>
      <c r="BU75">
        <v>-0.2</v>
      </c>
      <c r="BV75">
        <v>-0.2</v>
      </c>
      <c r="BW75">
        <v>-0.2</v>
      </c>
      <c r="BX75">
        <v>-0.2</v>
      </c>
      <c r="BY75">
        <v>-0.2</v>
      </c>
      <c r="BZ75">
        <v>-0.2</v>
      </c>
      <c r="CA75">
        <v>-0.2</v>
      </c>
      <c r="CB75">
        <v>-0.2</v>
      </c>
      <c r="CC75">
        <v>-0.2</v>
      </c>
      <c r="CD75">
        <v>-0.2</v>
      </c>
      <c r="CE75">
        <v>-0.2</v>
      </c>
      <c r="CF75">
        <v>-0.2</v>
      </c>
    </row>
    <row r="76" spans="1:84" x14ac:dyDescent="0.2">
      <c r="D76" t="s">
        <v>72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-0.1</v>
      </c>
      <c r="R76">
        <v>-0.1</v>
      </c>
      <c r="S76">
        <v>-0.1</v>
      </c>
      <c r="T76">
        <v>-0.1</v>
      </c>
      <c r="U76">
        <v>-0.2</v>
      </c>
      <c r="V76">
        <v>-0.2</v>
      </c>
      <c r="W76">
        <v>-0.2</v>
      </c>
      <c r="X76">
        <v>-0.3</v>
      </c>
      <c r="Y76">
        <v>-0.3</v>
      </c>
      <c r="Z76">
        <v>-0.3</v>
      </c>
      <c r="AA76">
        <v>-0.4</v>
      </c>
      <c r="AB76">
        <v>-0.4</v>
      </c>
      <c r="AC76">
        <v>-0.4</v>
      </c>
      <c r="AD76">
        <v>-0.5</v>
      </c>
      <c r="AE76">
        <v>-0.5</v>
      </c>
      <c r="AF76">
        <v>-0.6</v>
      </c>
      <c r="AG76">
        <v>-0.6</v>
      </c>
      <c r="AH76">
        <v>-0.6</v>
      </c>
      <c r="AI76">
        <v>-0.7</v>
      </c>
      <c r="AJ76">
        <v>-0.7</v>
      </c>
      <c r="AK76">
        <v>-0.8</v>
      </c>
      <c r="AL76">
        <v>-0.8</v>
      </c>
      <c r="AM76">
        <v>-0.9</v>
      </c>
      <c r="AN76">
        <v>-0.9</v>
      </c>
      <c r="AO76">
        <v>-1</v>
      </c>
      <c r="AP76">
        <v>-1.1000000000000001</v>
      </c>
      <c r="AQ76">
        <v>-1.1000000000000001</v>
      </c>
      <c r="AR76">
        <v>-1.2</v>
      </c>
      <c r="AS76">
        <v>-1.2</v>
      </c>
      <c r="AT76">
        <v>-1.3</v>
      </c>
      <c r="AU76">
        <v>-1.4</v>
      </c>
      <c r="AV76">
        <v>-1.4</v>
      </c>
      <c r="AW76">
        <v>-1.5</v>
      </c>
      <c r="AX76">
        <v>-1.6</v>
      </c>
      <c r="AY76">
        <v>-1.6</v>
      </c>
      <c r="AZ76">
        <v>-1.7</v>
      </c>
      <c r="BA76">
        <v>-1.7</v>
      </c>
      <c r="BB76">
        <v>-1.8</v>
      </c>
      <c r="BC76">
        <v>-1.9</v>
      </c>
      <c r="BD76">
        <v>-1.9</v>
      </c>
      <c r="BE76">
        <v>-2</v>
      </c>
      <c r="BF76">
        <v>-2</v>
      </c>
      <c r="BG76">
        <v>-2.1</v>
      </c>
      <c r="BH76">
        <v>-2.1</v>
      </c>
      <c r="BI76">
        <v>-2.2000000000000002</v>
      </c>
      <c r="BJ76">
        <v>-2.2999999999999998</v>
      </c>
      <c r="BK76">
        <v>-2.2999999999999998</v>
      </c>
      <c r="BL76">
        <v>-2.4</v>
      </c>
      <c r="BM76">
        <v>-2.4</v>
      </c>
      <c r="BN76">
        <v>-2.5</v>
      </c>
      <c r="BO76">
        <v>-2.5</v>
      </c>
      <c r="BP76">
        <v>-2.5</v>
      </c>
      <c r="BQ76">
        <v>-2.6</v>
      </c>
      <c r="BR76">
        <v>-2.6</v>
      </c>
      <c r="BS76">
        <v>-2.7</v>
      </c>
      <c r="BT76">
        <v>-2.8</v>
      </c>
      <c r="BU76">
        <v>-2.8</v>
      </c>
      <c r="BV76">
        <v>-2.9</v>
      </c>
      <c r="BW76">
        <v>-2.9</v>
      </c>
      <c r="BX76">
        <v>-3</v>
      </c>
      <c r="BY76">
        <v>-3</v>
      </c>
      <c r="BZ76">
        <v>-3.1</v>
      </c>
      <c r="CA76">
        <v>-3.1</v>
      </c>
      <c r="CB76">
        <v>-3.1</v>
      </c>
      <c r="CC76">
        <v>-3.1</v>
      </c>
      <c r="CD76">
        <v>-3.1</v>
      </c>
      <c r="CE76">
        <v>-3.1</v>
      </c>
      <c r="CF76">
        <v>-3.1</v>
      </c>
    </row>
    <row r="77" spans="1:84" x14ac:dyDescent="0.2">
      <c r="D77" t="s">
        <v>73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0.1</v>
      </c>
      <c r="R77">
        <v>0.1</v>
      </c>
      <c r="S77">
        <v>0.1</v>
      </c>
      <c r="T77">
        <v>0.1</v>
      </c>
      <c r="U77">
        <v>0.2</v>
      </c>
      <c r="V77">
        <v>0.2</v>
      </c>
      <c r="W77">
        <v>0.2</v>
      </c>
      <c r="X77">
        <v>0.2</v>
      </c>
      <c r="Y77">
        <v>0.3</v>
      </c>
      <c r="Z77">
        <v>0.3</v>
      </c>
      <c r="AA77">
        <v>0.3</v>
      </c>
      <c r="AB77">
        <v>0.4</v>
      </c>
      <c r="AC77">
        <v>0.4</v>
      </c>
      <c r="AD77">
        <v>0.4</v>
      </c>
      <c r="AE77">
        <v>0.5</v>
      </c>
      <c r="AF77">
        <v>0.5</v>
      </c>
      <c r="AG77">
        <v>0.6</v>
      </c>
      <c r="AH77">
        <v>0.6</v>
      </c>
      <c r="AI77">
        <v>0.7</v>
      </c>
      <c r="AJ77">
        <v>0.7</v>
      </c>
      <c r="AK77">
        <v>0.8</v>
      </c>
      <c r="AL77">
        <v>0.8</v>
      </c>
      <c r="AM77">
        <v>0.8</v>
      </c>
      <c r="AN77">
        <v>0.9</v>
      </c>
      <c r="AO77">
        <v>1</v>
      </c>
      <c r="AP77">
        <v>1</v>
      </c>
      <c r="AQ77">
        <v>1.1000000000000001</v>
      </c>
      <c r="AR77">
        <v>1.1000000000000001</v>
      </c>
      <c r="AS77">
        <v>1.2</v>
      </c>
      <c r="AT77">
        <v>1.3</v>
      </c>
      <c r="AU77">
        <v>1.3</v>
      </c>
      <c r="AV77">
        <v>1.4</v>
      </c>
      <c r="AW77">
        <v>1.4</v>
      </c>
      <c r="AX77">
        <v>1.5</v>
      </c>
      <c r="AY77">
        <v>1.5</v>
      </c>
      <c r="AZ77">
        <v>1.6</v>
      </c>
      <c r="BA77">
        <v>1.6</v>
      </c>
      <c r="BB77">
        <v>1.7</v>
      </c>
      <c r="BC77">
        <v>1.8</v>
      </c>
      <c r="BD77">
        <v>1.8</v>
      </c>
      <c r="BE77">
        <v>1.9</v>
      </c>
      <c r="BF77">
        <v>1.9</v>
      </c>
      <c r="BG77">
        <v>2</v>
      </c>
      <c r="BH77">
        <v>2</v>
      </c>
      <c r="BI77">
        <v>2.1</v>
      </c>
      <c r="BJ77">
        <v>2.1</v>
      </c>
      <c r="BK77">
        <v>2.2000000000000002</v>
      </c>
      <c r="BL77">
        <v>2.2000000000000002</v>
      </c>
      <c r="BM77">
        <v>2.2999999999999998</v>
      </c>
      <c r="BN77">
        <v>2.2999999999999998</v>
      </c>
      <c r="BO77">
        <v>2.2999999999999998</v>
      </c>
      <c r="BP77">
        <v>2.4</v>
      </c>
      <c r="BQ77">
        <v>2.4</v>
      </c>
      <c r="BR77">
        <v>2.5</v>
      </c>
      <c r="BS77">
        <v>2.5</v>
      </c>
      <c r="BT77">
        <v>2.6</v>
      </c>
      <c r="BU77">
        <v>2.6</v>
      </c>
      <c r="BV77">
        <v>2.7</v>
      </c>
      <c r="BW77">
        <v>2.7</v>
      </c>
      <c r="BX77">
        <v>2.8</v>
      </c>
      <c r="BY77">
        <v>2.8</v>
      </c>
      <c r="BZ77">
        <v>2.9</v>
      </c>
      <c r="CA77">
        <v>2.9</v>
      </c>
      <c r="CB77">
        <v>2.9</v>
      </c>
      <c r="CC77">
        <v>2.9</v>
      </c>
      <c r="CD77">
        <v>2.9</v>
      </c>
      <c r="CE77">
        <v>2.9</v>
      </c>
      <c r="CF77">
        <v>2.9</v>
      </c>
    </row>
    <row r="78" spans="1:84" x14ac:dyDescent="0.2">
      <c r="D78" t="s">
        <v>74</v>
      </c>
    </row>
    <row r="79" spans="1:84" x14ac:dyDescent="0.2">
      <c r="A79" t="s">
        <v>109</v>
      </c>
      <c r="B79" t="s">
        <v>110</v>
      </c>
      <c r="D79" t="s">
        <v>71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-0.1</v>
      </c>
      <c r="AY79">
        <v>-0.1</v>
      </c>
      <c r="AZ79">
        <v>-0.1</v>
      </c>
      <c r="BA79">
        <v>-0.1</v>
      </c>
      <c r="BB79">
        <v>-0.1</v>
      </c>
      <c r="BC79">
        <v>-0.1</v>
      </c>
      <c r="BD79">
        <v>-0.1</v>
      </c>
      <c r="BE79">
        <v>-0.1</v>
      </c>
      <c r="BF79">
        <v>-0.1</v>
      </c>
      <c r="BG79">
        <v>-0.1</v>
      </c>
      <c r="BH79">
        <v>-0.1</v>
      </c>
      <c r="BI79">
        <v>-0.1</v>
      </c>
      <c r="BJ79">
        <v>-0.1</v>
      </c>
      <c r="BK79">
        <v>-0.1</v>
      </c>
      <c r="BL79">
        <v>-0.1</v>
      </c>
      <c r="BM79">
        <v>-0.1</v>
      </c>
      <c r="BN79">
        <v>-0.1</v>
      </c>
      <c r="BO79">
        <v>-0.1</v>
      </c>
      <c r="BP79">
        <v>-0.1</v>
      </c>
      <c r="BQ79">
        <v>-0.1</v>
      </c>
      <c r="BR79">
        <v>-0.1</v>
      </c>
      <c r="BS79">
        <v>-0.1</v>
      </c>
      <c r="BT79">
        <v>-0.1</v>
      </c>
      <c r="BU79">
        <v>-0.1</v>
      </c>
      <c r="BV79">
        <v>-0.1</v>
      </c>
      <c r="BW79">
        <v>-0.1</v>
      </c>
      <c r="BX79">
        <v>-0.1</v>
      </c>
      <c r="BY79">
        <v>-0.1</v>
      </c>
      <c r="BZ79">
        <v>-0.1</v>
      </c>
      <c r="CA79">
        <v>-0.1</v>
      </c>
      <c r="CB79">
        <v>-0.1</v>
      </c>
      <c r="CC79">
        <v>-0.1</v>
      </c>
      <c r="CD79">
        <v>-0.1</v>
      </c>
      <c r="CE79">
        <v>-0.1</v>
      </c>
      <c r="CF79">
        <v>-0.1</v>
      </c>
    </row>
    <row r="80" spans="1:84" x14ac:dyDescent="0.2">
      <c r="D80" t="s">
        <v>72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-0.1</v>
      </c>
      <c r="T80">
        <v>-0.1</v>
      </c>
      <c r="U80">
        <v>-0.1</v>
      </c>
      <c r="V80">
        <v>-0.1</v>
      </c>
      <c r="W80">
        <v>-0.1</v>
      </c>
      <c r="X80">
        <v>-0.1</v>
      </c>
      <c r="Y80">
        <v>-0.2</v>
      </c>
      <c r="Z80">
        <v>-0.2</v>
      </c>
      <c r="AA80">
        <v>-0.2</v>
      </c>
      <c r="AB80">
        <v>-0.2</v>
      </c>
      <c r="AC80">
        <v>-0.2</v>
      </c>
      <c r="AD80">
        <v>-0.3</v>
      </c>
      <c r="AE80">
        <v>-0.3</v>
      </c>
      <c r="AF80">
        <v>-0.3</v>
      </c>
      <c r="AG80">
        <v>-0.3</v>
      </c>
      <c r="AH80">
        <v>-0.4</v>
      </c>
      <c r="AI80">
        <v>-0.4</v>
      </c>
      <c r="AJ80">
        <v>-0.4</v>
      </c>
      <c r="AK80">
        <v>-0.4</v>
      </c>
      <c r="AL80">
        <v>-0.5</v>
      </c>
      <c r="AM80">
        <v>-0.5</v>
      </c>
      <c r="AN80">
        <v>-0.5</v>
      </c>
      <c r="AO80">
        <v>-0.6</v>
      </c>
      <c r="AP80">
        <v>-0.6</v>
      </c>
      <c r="AQ80">
        <v>-0.6</v>
      </c>
      <c r="AR80">
        <v>-0.7</v>
      </c>
      <c r="AS80">
        <v>-0.7</v>
      </c>
      <c r="AT80">
        <v>-0.8</v>
      </c>
      <c r="AU80">
        <v>-0.8</v>
      </c>
      <c r="AV80">
        <v>-0.8</v>
      </c>
      <c r="AW80">
        <v>-0.9</v>
      </c>
      <c r="AX80">
        <v>-0.9</v>
      </c>
      <c r="AY80">
        <v>-0.9</v>
      </c>
      <c r="AZ80">
        <v>-1</v>
      </c>
      <c r="BA80">
        <v>-1</v>
      </c>
      <c r="BB80">
        <v>-1</v>
      </c>
      <c r="BC80">
        <v>-1.1000000000000001</v>
      </c>
      <c r="BD80">
        <v>-1.1000000000000001</v>
      </c>
      <c r="BE80">
        <v>-1.1000000000000001</v>
      </c>
      <c r="BF80">
        <v>-1.2</v>
      </c>
      <c r="BG80">
        <v>-1.2</v>
      </c>
      <c r="BH80">
        <v>-1.2</v>
      </c>
      <c r="BI80">
        <v>-1.3</v>
      </c>
      <c r="BJ80">
        <v>-1.3</v>
      </c>
      <c r="BK80">
        <v>-1.3</v>
      </c>
      <c r="BL80">
        <v>-1.4</v>
      </c>
      <c r="BM80">
        <v>-1.4</v>
      </c>
      <c r="BN80">
        <v>-1.4</v>
      </c>
      <c r="BO80">
        <v>-1.5</v>
      </c>
      <c r="BP80">
        <v>-1.5</v>
      </c>
      <c r="BQ80">
        <v>-1.5</v>
      </c>
      <c r="BR80">
        <v>-1.5</v>
      </c>
      <c r="BS80">
        <v>-1.6</v>
      </c>
      <c r="BT80">
        <v>-1.6</v>
      </c>
      <c r="BU80">
        <v>-1.6</v>
      </c>
      <c r="BV80">
        <v>-1.7</v>
      </c>
      <c r="BW80">
        <v>-1.7</v>
      </c>
      <c r="BX80">
        <v>-1.7</v>
      </c>
      <c r="BY80">
        <v>-1.8</v>
      </c>
      <c r="BZ80">
        <v>-1.8</v>
      </c>
      <c r="CA80">
        <v>-1.8</v>
      </c>
      <c r="CB80">
        <v>-1.8</v>
      </c>
      <c r="CC80">
        <v>-1.8</v>
      </c>
      <c r="CD80">
        <v>-1.8</v>
      </c>
      <c r="CE80">
        <v>-1.8</v>
      </c>
      <c r="CF80">
        <v>-1.8</v>
      </c>
    </row>
    <row r="81" spans="1:84" x14ac:dyDescent="0.2">
      <c r="D81" t="s">
        <v>73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0.1</v>
      </c>
      <c r="T81">
        <v>0.1</v>
      </c>
      <c r="U81">
        <v>0.1</v>
      </c>
      <c r="V81">
        <v>0.1</v>
      </c>
      <c r="W81">
        <v>0.1</v>
      </c>
      <c r="X81">
        <v>0.1</v>
      </c>
      <c r="Y81">
        <v>0.2</v>
      </c>
      <c r="Z81">
        <v>0.2</v>
      </c>
      <c r="AA81">
        <v>0.2</v>
      </c>
      <c r="AB81">
        <v>0.2</v>
      </c>
      <c r="AC81">
        <v>0.2</v>
      </c>
      <c r="AD81">
        <v>0.2</v>
      </c>
      <c r="AE81">
        <v>0.3</v>
      </c>
      <c r="AF81">
        <v>0.3</v>
      </c>
      <c r="AG81">
        <v>0.3</v>
      </c>
      <c r="AH81">
        <v>0.3</v>
      </c>
      <c r="AI81">
        <v>0.4</v>
      </c>
      <c r="AJ81">
        <v>0.4</v>
      </c>
      <c r="AK81">
        <v>0.4</v>
      </c>
      <c r="AL81">
        <v>0.4</v>
      </c>
      <c r="AM81">
        <v>0.5</v>
      </c>
      <c r="AN81">
        <v>0.5</v>
      </c>
      <c r="AO81">
        <v>0.5</v>
      </c>
      <c r="AP81">
        <v>0.6</v>
      </c>
      <c r="AQ81">
        <v>0.6</v>
      </c>
      <c r="AR81">
        <v>0.6</v>
      </c>
      <c r="AS81">
        <v>0.7</v>
      </c>
      <c r="AT81">
        <v>0.7</v>
      </c>
      <c r="AU81">
        <v>0.7</v>
      </c>
      <c r="AV81">
        <v>0.8</v>
      </c>
      <c r="AW81">
        <v>0.8</v>
      </c>
      <c r="AX81">
        <v>0.8</v>
      </c>
      <c r="AY81">
        <v>0.9</v>
      </c>
      <c r="AZ81">
        <v>0.9</v>
      </c>
      <c r="BA81">
        <v>0.9</v>
      </c>
      <c r="BB81">
        <v>1</v>
      </c>
      <c r="BC81">
        <v>1</v>
      </c>
      <c r="BD81">
        <v>1</v>
      </c>
      <c r="BE81">
        <v>1.1000000000000001</v>
      </c>
      <c r="BF81">
        <v>1.1000000000000001</v>
      </c>
      <c r="BG81">
        <v>1.1000000000000001</v>
      </c>
      <c r="BH81">
        <v>1.2</v>
      </c>
      <c r="BI81">
        <v>1.2</v>
      </c>
      <c r="BJ81">
        <v>1.2</v>
      </c>
      <c r="BK81">
        <v>1.3</v>
      </c>
      <c r="BL81">
        <v>1.3</v>
      </c>
      <c r="BM81">
        <v>1.3</v>
      </c>
      <c r="BN81">
        <v>1.3</v>
      </c>
      <c r="BO81">
        <v>1.4</v>
      </c>
      <c r="BP81">
        <v>1.4</v>
      </c>
      <c r="BQ81">
        <v>1.4</v>
      </c>
      <c r="BR81">
        <v>1.4</v>
      </c>
      <c r="BS81">
        <v>1.5</v>
      </c>
      <c r="BT81">
        <v>1.5</v>
      </c>
      <c r="BU81">
        <v>1.5</v>
      </c>
      <c r="BV81">
        <v>1.6</v>
      </c>
      <c r="BW81">
        <v>1.6</v>
      </c>
      <c r="BX81">
        <v>1.6</v>
      </c>
      <c r="BY81">
        <v>1.6</v>
      </c>
      <c r="BZ81">
        <v>1.7</v>
      </c>
      <c r="CA81">
        <v>1.7</v>
      </c>
      <c r="CB81">
        <v>1.7</v>
      </c>
      <c r="CC81">
        <v>1.7</v>
      </c>
      <c r="CD81">
        <v>1.7</v>
      </c>
      <c r="CE81">
        <v>1.7</v>
      </c>
      <c r="CF81">
        <v>1.7</v>
      </c>
    </row>
    <row r="82" spans="1:84" x14ac:dyDescent="0.2">
      <c r="D82" t="s">
        <v>74</v>
      </c>
    </row>
    <row r="83" spans="1:84" x14ac:dyDescent="0.2">
      <c r="A83" t="s">
        <v>111</v>
      </c>
      <c r="B83" t="s">
        <v>112</v>
      </c>
      <c r="D83" t="s">
        <v>71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-0.1</v>
      </c>
      <c r="BD83">
        <v>-0.1</v>
      </c>
      <c r="BE83">
        <v>-0.1</v>
      </c>
      <c r="BF83">
        <v>-0.1</v>
      </c>
      <c r="BG83">
        <v>-0.1</v>
      </c>
      <c r="BH83">
        <v>-0.1</v>
      </c>
      <c r="BI83">
        <v>-0.1</v>
      </c>
      <c r="BJ83">
        <v>-0.1</v>
      </c>
      <c r="BK83">
        <v>-0.1</v>
      </c>
      <c r="BL83">
        <v>-0.1</v>
      </c>
      <c r="BM83">
        <v>-0.1</v>
      </c>
      <c r="BN83">
        <v>-0.1</v>
      </c>
      <c r="BO83">
        <v>-0.1</v>
      </c>
      <c r="BP83">
        <v>-0.1</v>
      </c>
      <c r="BQ83">
        <v>-0.1</v>
      </c>
      <c r="BR83">
        <v>-0.1</v>
      </c>
      <c r="BS83">
        <v>-0.1</v>
      </c>
      <c r="BT83">
        <v>-0.1</v>
      </c>
      <c r="BU83">
        <v>-0.1</v>
      </c>
      <c r="BV83">
        <v>-0.1</v>
      </c>
      <c r="BW83">
        <v>-0.1</v>
      </c>
      <c r="BX83">
        <v>-0.1</v>
      </c>
      <c r="BY83">
        <v>-0.1</v>
      </c>
      <c r="BZ83">
        <v>-0.1</v>
      </c>
      <c r="CA83">
        <v>-0.1</v>
      </c>
      <c r="CB83">
        <v>-0.1</v>
      </c>
      <c r="CC83">
        <v>-0.1</v>
      </c>
      <c r="CD83">
        <v>-0.1</v>
      </c>
      <c r="CE83">
        <v>-0.1</v>
      </c>
      <c r="CF83">
        <v>-0.1</v>
      </c>
    </row>
    <row r="84" spans="1:84" x14ac:dyDescent="0.2">
      <c r="D84" t="s">
        <v>72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-0.1</v>
      </c>
      <c r="U84">
        <v>-0.1</v>
      </c>
      <c r="V84">
        <v>-0.1</v>
      </c>
      <c r="W84">
        <v>-0.1</v>
      </c>
      <c r="X84">
        <v>-0.1</v>
      </c>
      <c r="Y84">
        <v>-0.1</v>
      </c>
      <c r="Z84">
        <v>-0.1</v>
      </c>
      <c r="AA84">
        <v>-0.2</v>
      </c>
      <c r="AB84">
        <v>-0.2</v>
      </c>
      <c r="AC84">
        <v>-0.2</v>
      </c>
      <c r="AD84">
        <v>-0.2</v>
      </c>
      <c r="AE84">
        <v>-0.2</v>
      </c>
      <c r="AF84">
        <v>-0.2</v>
      </c>
      <c r="AG84">
        <v>-0.3</v>
      </c>
      <c r="AH84">
        <v>-0.3</v>
      </c>
      <c r="AI84">
        <v>-0.3</v>
      </c>
      <c r="AJ84">
        <v>-0.3</v>
      </c>
      <c r="AK84">
        <v>-0.3</v>
      </c>
      <c r="AL84">
        <v>-0.4</v>
      </c>
      <c r="AM84">
        <v>-0.4</v>
      </c>
      <c r="AN84">
        <v>-0.4</v>
      </c>
      <c r="AO84">
        <v>-0.4</v>
      </c>
      <c r="AP84">
        <v>-0.5</v>
      </c>
      <c r="AQ84">
        <v>-0.5</v>
      </c>
      <c r="AR84">
        <v>-0.5</v>
      </c>
      <c r="AS84">
        <v>-0.5</v>
      </c>
      <c r="AT84">
        <v>-0.6</v>
      </c>
      <c r="AU84">
        <v>-0.6</v>
      </c>
      <c r="AV84">
        <v>-0.7</v>
      </c>
      <c r="AW84">
        <v>-0.7</v>
      </c>
      <c r="AX84">
        <v>-0.7</v>
      </c>
      <c r="AY84">
        <v>-0.7</v>
      </c>
      <c r="AZ84">
        <v>-0.8</v>
      </c>
      <c r="BA84">
        <v>-0.8</v>
      </c>
      <c r="BB84">
        <v>-0.8</v>
      </c>
      <c r="BC84">
        <v>-0.8</v>
      </c>
      <c r="BD84">
        <v>-0.9</v>
      </c>
      <c r="BE84">
        <v>-0.9</v>
      </c>
      <c r="BF84">
        <v>-0.9</v>
      </c>
      <c r="BG84">
        <v>-1</v>
      </c>
      <c r="BH84">
        <v>-1</v>
      </c>
      <c r="BI84">
        <v>-1</v>
      </c>
      <c r="BJ84">
        <v>-1</v>
      </c>
      <c r="BK84">
        <v>-1.1000000000000001</v>
      </c>
      <c r="BL84">
        <v>-1.1000000000000001</v>
      </c>
      <c r="BM84">
        <v>-1.1000000000000001</v>
      </c>
      <c r="BN84">
        <v>-1.1000000000000001</v>
      </c>
      <c r="BO84">
        <v>-1.1000000000000001</v>
      </c>
      <c r="BP84">
        <v>-1.2</v>
      </c>
      <c r="BQ84">
        <v>-1.2</v>
      </c>
      <c r="BR84">
        <v>-1.2</v>
      </c>
      <c r="BS84">
        <v>-1.2</v>
      </c>
      <c r="BT84">
        <v>-1.2</v>
      </c>
      <c r="BU84">
        <v>-1.3</v>
      </c>
      <c r="BV84">
        <v>-1.3</v>
      </c>
      <c r="BW84">
        <v>-1.3</v>
      </c>
      <c r="BX84">
        <v>-1.3</v>
      </c>
      <c r="BY84">
        <v>-1.3</v>
      </c>
      <c r="BZ84">
        <v>-1.3</v>
      </c>
      <c r="CA84">
        <v>-1.3</v>
      </c>
      <c r="CB84">
        <v>-1.3</v>
      </c>
      <c r="CC84">
        <v>-1.3</v>
      </c>
      <c r="CD84">
        <v>-1.3</v>
      </c>
      <c r="CE84">
        <v>-1.3</v>
      </c>
      <c r="CF84">
        <v>-1.3</v>
      </c>
    </row>
    <row r="85" spans="1:84" x14ac:dyDescent="0.2">
      <c r="D85" t="s">
        <v>73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0.1</v>
      </c>
      <c r="U85">
        <v>0.1</v>
      </c>
      <c r="V85">
        <v>0.1</v>
      </c>
      <c r="W85">
        <v>0.1</v>
      </c>
      <c r="X85">
        <v>0.1</v>
      </c>
      <c r="Y85">
        <v>0.1</v>
      </c>
      <c r="Z85">
        <v>0.1</v>
      </c>
      <c r="AA85">
        <v>0.1</v>
      </c>
      <c r="AB85">
        <v>0.2</v>
      </c>
      <c r="AC85">
        <v>0.2</v>
      </c>
      <c r="AD85">
        <v>0.2</v>
      </c>
      <c r="AE85">
        <v>0.2</v>
      </c>
      <c r="AF85">
        <v>0.2</v>
      </c>
      <c r="AG85">
        <v>0.2</v>
      </c>
      <c r="AH85">
        <v>0.3</v>
      </c>
      <c r="AI85">
        <v>0.3</v>
      </c>
      <c r="AJ85">
        <v>0.3</v>
      </c>
      <c r="AK85">
        <v>0.3</v>
      </c>
      <c r="AL85">
        <v>0.3</v>
      </c>
      <c r="AM85">
        <v>0.4</v>
      </c>
      <c r="AN85">
        <v>0.4</v>
      </c>
      <c r="AO85">
        <v>0.4</v>
      </c>
      <c r="AP85">
        <v>0.4</v>
      </c>
      <c r="AQ85">
        <v>0.5</v>
      </c>
      <c r="AR85">
        <v>0.5</v>
      </c>
      <c r="AS85">
        <v>0.5</v>
      </c>
      <c r="AT85">
        <v>0.6</v>
      </c>
      <c r="AU85">
        <v>0.6</v>
      </c>
      <c r="AV85">
        <v>0.6</v>
      </c>
      <c r="AW85">
        <v>0.6</v>
      </c>
      <c r="AX85">
        <v>0.7</v>
      </c>
      <c r="AY85">
        <v>0.7</v>
      </c>
      <c r="AZ85">
        <v>0.7</v>
      </c>
      <c r="BA85">
        <v>0.7</v>
      </c>
      <c r="BB85">
        <v>0.8</v>
      </c>
      <c r="BC85">
        <v>0.8</v>
      </c>
      <c r="BD85">
        <v>0.8</v>
      </c>
      <c r="BE85">
        <v>0.8</v>
      </c>
      <c r="BF85">
        <v>0.9</v>
      </c>
      <c r="BG85">
        <v>0.9</v>
      </c>
      <c r="BH85">
        <v>0.9</v>
      </c>
      <c r="BI85">
        <v>0.9</v>
      </c>
      <c r="BJ85">
        <v>1</v>
      </c>
      <c r="BK85">
        <v>1</v>
      </c>
      <c r="BL85">
        <v>1</v>
      </c>
      <c r="BM85">
        <v>1</v>
      </c>
      <c r="BN85">
        <v>1.1000000000000001</v>
      </c>
      <c r="BO85">
        <v>1.1000000000000001</v>
      </c>
      <c r="BP85">
        <v>1.1000000000000001</v>
      </c>
      <c r="BQ85">
        <v>1.1000000000000001</v>
      </c>
      <c r="BR85">
        <v>1.1000000000000001</v>
      </c>
      <c r="BS85">
        <v>1.1000000000000001</v>
      </c>
      <c r="BT85">
        <v>1.2</v>
      </c>
      <c r="BU85">
        <v>1.2</v>
      </c>
      <c r="BV85">
        <v>1.2</v>
      </c>
      <c r="BW85">
        <v>1.2</v>
      </c>
      <c r="BX85">
        <v>1.2</v>
      </c>
      <c r="BY85">
        <v>1.2</v>
      </c>
      <c r="BZ85">
        <v>1.2</v>
      </c>
      <c r="CA85">
        <v>1.2</v>
      </c>
      <c r="CB85">
        <v>1.2</v>
      </c>
      <c r="CC85">
        <v>1.2</v>
      </c>
      <c r="CD85">
        <v>1.2</v>
      </c>
      <c r="CE85">
        <v>1.2</v>
      </c>
      <c r="CF85">
        <v>1.2</v>
      </c>
    </row>
    <row r="86" spans="1:84" x14ac:dyDescent="0.2">
      <c r="D86" t="s">
        <v>74</v>
      </c>
    </row>
    <row r="87" spans="1:84" x14ac:dyDescent="0.2">
      <c r="A87" t="s">
        <v>113</v>
      </c>
      <c r="B87" t="s">
        <v>114</v>
      </c>
      <c r="D87" t="s">
        <v>71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-0.1</v>
      </c>
      <c r="BC87">
        <v>-0.1</v>
      </c>
      <c r="BD87">
        <v>-0.1</v>
      </c>
      <c r="BE87">
        <v>-0.1</v>
      </c>
      <c r="BF87">
        <v>-0.1</v>
      </c>
      <c r="BG87">
        <v>-0.1</v>
      </c>
      <c r="BH87">
        <v>-0.1</v>
      </c>
      <c r="BI87">
        <v>-0.1</v>
      </c>
      <c r="BJ87">
        <v>-0.1</v>
      </c>
      <c r="BK87">
        <v>-0.1</v>
      </c>
      <c r="BL87">
        <v>-0.1</v>
      </c>
      <c r="BM87">
        <v>-0.1</v>
      </c>
      <c r="BN87">
        <v>-0.1</v>
      </c>
      <c r="BO87">
        <v>-0.1</v>
      </c>
      <c r="BP87">
        <v>-0.1</v>
      </c>
      <c r="BQ87">
        <v>-0.1</v>
      </c>
      <c r="BR87">
        <v>-0.1</v>
      </c>
      <c r="BS87">
        <v>-0.1</v>
      </c>
      <c r="BT87">
        <v>-0.1</v>
      </c>
      <c r="BU87">
        <v>-0.1</v>
      </c>
      <c r="BV87">
        <v>-0.1</v>
      </c>
      <c r="BW87">
        <v>-0.1</v>
      </c>
      <c r="BX87">
        <v>-0.1</v>
      </c>
      <c r="BY87">
        <v>-0.1</v>
      </c>
      <c r="BZ87">
        <v>-0.1</v>
      </c>
      <c r="CA87">
        <v>-0.1</v>
      </c>
      <c r="CB87">
        <v>-0.1</v>
      </c>
      <c r="CC87">
        <v>-0.1</v>
      </c>
      <c r="CD87">
        <v>-0.1</v>
      </c>
      <c r="CE87">
        <v>-0.1</v>
      </c>
      <c r="CF87">
        <v>-0.1</v>
      </c>
    </row>
    <row r="88" spans="1:84" x14ac:dyDescent="0.2">
      <c r="D88" t="s">
        <v>72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-0.1</v>
      </c>
      <c r="U88">
        <v>-0.1</v>
      </c>
      <c r="V88">
        <v>-0.1</v>
      </c>
      <c r="W88">
        <v>-0.1</v>
      </c>
      <c r="X88">
        <v>-0.1</v>
      </c>
      <c r="Y88">
        <v>-0.1</v>
      </c>
      <c r="Z88">
        <v>-0.1</v>
      </c>
      <c r="AA88">
        <v>-0.2</v>
      </c>
      <c r="AB88">
        <v>-0.2</v>
      </c>
      <c r="AC88">
        <v>-0.2</v>
      </c>
      <c r="AD88">
        <v>-0.2</v>
      </c>
      <c r="AE88">
        <v>-0.2</v>
      </c>
      <c r="AF88">
        <v>-0.3</v>
      </c>
      <c r="AG88">
        <v>-0.3</v>
      </c>
      <c r="AH88">
        <v>-0.3</v>
      </c>
      <c r="AI88">
        <v>-0.3</v>
      </c>
      <c r="AJ88">
        <v>-0.3</v>
      </c>
      <c r="AK88">
        <v>-0.4</v>
      </c>
      <c r="AL88">
        <v>-0.4</v>
      </c>
      <c r="AM88">
        <v>-0.4</v>
      </c>
      <c r="AN88">
        <v>-0.4</v>
      </c>
      <c r="AO88">
        <v>-0.5</v>
      </c>
      <c r="AP88">
        <v>-0.5</v>
      </c>
      <c r="AQ88">
        <v>-0.5</v>
      </c>
      <c r="AR88">
        <v>-0.6</v>
      </c>
      <c r="AS88">
        <v>-0.6</v>
      </c>
      <c r="AT88">
        <v>-0.6</v>
      </c>
      <c r="AU88">
        <v>-0.7</v>
      </c>
      <c r="AV88">
        <v>-0.7</v>
      </c>
      <c r="AW88">
        <v>-0.7</v>
      </c>
      <c r="AX88">
        <v>-0.8</v>
      </c>
      <c r="AY88">
        <v>-0.8</v>
      </c>
      <c r="AZ88">
        <v>-0.8</v>
      </c>
      <c r="BA88">
        <v>-0.8</v>
      </c>
      <c r="BB88">
        <v>-0.9</v>
      </c>
      <c r="BC88">
        <v>-0.9</v>
      </c>
      <c r="BD88">
        <v>-0.9</v>
      </c>
      <c r="BE88">
        <v>-1</v>
      </c>
      <c r="BF88">
        <v>-1</v>
      </c>
      <c r="BG88">
        <v>-1</v>
      </c>
      <c r="BH88">
        <v>-1.1000000000000001</v>
      </c>
      <c r="BI88">
        <v>-1.1000000000000001</v>
      </c>
      <c r="BJ88">
        <v>-1.1000000000000001</v>
      </c>
      <c r="BK88">
        <v>-1.2</v>
      </c>
      <c r="BL88">
        <v>-1.2</v>
      </c>
      <c r="BM88">
        <v>-1.2</v>
      </c>
      <c r="BN88">
        <v>-1.2</v>
      </c>
      <c r="BO88">
        <v>-1.3</v>
      </c>
      <c r="BP88">
        <v>-1.3</v>
      </c>
      <c r="BQ88">
        <v>-1.3</v>
      </c>
      <c r="BR88">
        <v>-1.3</v>
      </c>
      <c r="BS88">
        <v>-1.4</v>
      </c>
      <c r="BT88">
        <v>-1.4</v>
      </c>
      <c r="BU88">
        <v>-1.4</v>
      </c>
      <c r="BV88">
        <v>-1.5</v>
      </c>
      <c r="BW88">
        <v>-1.5</v>
      </c>
      <c r="BX88">
        <v>-1.5</v>
      </c>
      <c r="BY88">
        <v>-1.6</v>
      </c>
      <c r="BZ88">
        <v>-1.6</v>
      </c>
      <c r="CA88">
        <v>-1.6</v>
      </c>
      <c r="CB88">
        <v>-1.6</v>
      </c>
      <c r="CC88">
        <v>-1.6</v>
      </c>
      <c r="CD88">
        <v>-1.6</v>
      </c>
      <c r="CE88">
        <v>-1.6</v>
      </c>
      <c r="CF88">
        <v>-1.6</v>
      </c>
    </row>
    <row r="89" spans="1:84" x14ac:dyDescent="0.2">
      <c r="D89" t="s">
        <v>73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0.1</v>
      </c>
      <c r="U89">
        <v>0.1</v>
      </c>
      <c r="V89">
        <v>0.1</v>
      </c>
      <c r="W89">
        <v>0.1</v>
      </c>
      <c r="X89">
        <v>0.1</v>
      </c>
      <c r="Y89">
        <v>0.1</v>
      </c>
      <c r="Z89">
        <v>0.1</v>
      </c>
      <c r="AA89">
        <v>0.2</v>
      </c>
      <c r="AB89">
        <v>0.2</v>
      </c>
      <c r="AC89">
        <v>0.2</v>
      </c>
      <c r="AD89">
        <v>0.2</v>
      </c>
      <c r="AE89">
        <v>0.2</v>
      </c>
      <c r="AF89">
        <v>0.2</v>
      </c>
      <c r="AG89">
        <v>0.3</v>
      </c>
      <c r="AH89">
        <v>0.3</v>
      </c>
      <c r="AI89">
        <v>0.3</v>
      </c>
      <c r="AJ89">
        <v>0.3</v>
      </c>
      <c r="AK89">
        <v>0.3</v>
      </c>
      <c r="AL89">
        <v>0.4</v>
      </c>
      <c r="AM89">
        <v>0.4</v>
      </c>
      <c r="AN89">
        <v>0.4</v>
      </c>
      <c r="AO89">
        <v>0.4</v>
      </c>
      <c r="AP89">
        <v>0.5</v>
      </c>
      <c r="AQ89">
        <v>0.5</v>
      </c>
      <c r="AR89">
        <v>0.5</v>
      </c>
      <c r="AS89">
        <v>0.6</v>
      </c>
      <c r="AT89">
        <v>0.6</v>
      </c>
      <c r="AU89">
        <v>0.6</v>
      </c>
      <c r="AV89">
        <v>0.7</v>
      </c>
      <c r="AW89">
        <v>0.7</v>
      </c>
      <c r="AX89">
        <v>0.7</v>
      </c>
      <c r="AY89">
        <v>0.7</v>
      </c>
      <c r="AZ89">
        <v>0.8</v>
      </c>
      <c r="BA89">
        <v>0.8</v>
      </c>
      <c r="BB89">
        <v>0.8</v>
      </c>
      <c r="BC89">
        <v>0.9</v>
      </c>
      <c r="BD89">
        <v>0.9</v>
      </c>
      <c r="BE89">
        <v>0.9</v>
      </c>
      <c r="BF89">
        <v>0.9</v>
      </c>
      <c r="BG89">
        <v>1</v>
      </c>
      <c r="BH89">
        <v>1</v>
      </c>
      <c r="BI89">
        <v>1</v>
      </c>
      <c r="BJ89">
        <v>1.1000000000000001</v>
      </c>
      <c r="BK89">
        <v>1.1000000000000001</v>
      </c>
      <c r="BL89">
        <v>1.1000000000000001</v>
      </c>
      <c r="BM89">
        <v>1.1000000000000001</v>
      </c>
      <c r="BN89">
        <v>1.2</v>
      </c>
      <c r="BO89">
        <v>1.2</v>
      </c>
      <c r="BP89">
        <v>1.2</v>
      </c>
      <c r="BQ89">
        <v>1.2</v>
      </c>
      <c r="BR89">
        <v>1.3</v>
      </c>
      <c r="BS89">
        <v>1.3</v>
      </c>
      <c r="BT89">
        <v>1.3</v>
      </c>
      <c r="BU89">
        <v>1.3</v>
      </c>
      <c r="BV89">
        <v>1.4</v>
      </c>
      <c r="BW89">
        <v>1.4</v>
      </c>
      <c r="BX89">
        <v>1.4</v>
      </c>
      <c r="BY89">
        <v>1.4</v>
      </c>
      <c r="BZ89">
        <v>1.5</v>
      </c>
      <c r="CA89">
        <v>1.5</v>
      </c>
      <c r="CB89">
        <v>1.5</v>
      </c>
      <c r="CC89">
        <v>1.5</v>
      </c>
      <c r="CD89">
        <v>1.5</v>
      </c>
      <c r="CE89">
        <v>1.5</v>
      </c>
      <c r="CF89">
        <v>1.5</v>
      </c>
    </row>
    <row r="90" spans="1:84" x14ac:dyDescent="0.2">
      <c r="D90" t="s">
        <v>74</v>
      </c>
    </row>
    <row r="91" spans="1:84" x14ac:dyDescent="0.2">
      <c r="A91" t="s">
        <v>115</v>
      </c>
      <c r="B91" t="s">
        <v>116</v>
      </c>
      <c r="D91" t="s">
        <v>71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-0.1</v>
      </c>
      <c r="AU91">
        <v>-0.1</v>
      </c>
      <c r="AV91">
        <v>-0.1</v>
      </c>
      <c r="AW91">
        <v>-0.1</v>
      </c>
      <c r="AX91">
        <v>-0.1</v>
      </c>
      <c r="AY91">
        <v>-0.1</v>
      </c>
      <c r="AZ91">
        <v>-0.1</v>
      </c>
      <c r="BA91">
        <v>-0.1</v>
      </c>
      <c r="BB91">
        <v>-0.1</v>
      </c>
      <c r="BC91">
        <v>-0.1</v>
      </c>
      <c r="BD91">
        <v>-0.1</v>
      </c>
      <c r="BE91">
        <v>-0.1</v>
      </c>
      <c r="BF91">
        <v>-0.1</v>
      </c>
      <c r="BG91">
        <v>-0.1</v>
      </c>
      <c r="BH91">
        <v>-0.1</v>
      </c>
      <c r="BI91">
        <v>-0.1</v>
      </c>
      <c r="BJ91">
        <v>-0.1</v>
      </c>
      <c r="BK91">
        <v>-0.1</v>
      </c>
      <c r="BL91">
        <v>-0.1</v>
      </c>
      <c r="BM91">
        <v>-0.1</v>
      </c>
      <c r="BN91">
        <v>-0.1</v>
      </c>
      <c r="BO91">
        <v>-0.1</v>
      </c>
      <c r="BP91">
        <v>-0.1</v>
      </c>
      <c r="BQ91">
        <v>-0.1</v>
      </c>
      <c r="BR91">
        <v>-0.1</v>
      </c>
      <c r="BS91">
        <v>-0.1</v>
      </c>
      <c r="BT91">
        <v>-0.1</v>
      </c>
      <c r="BU91">
        <v>-0.1</v>
      </c>
      <c r="BV91">
        <v>-0.1</v>
      </c>
      <c r="BW91">
        <v>-0.1</v>
      </c>
      <c r="BX91">
        <v>-0.1</v>
      </c>
      <c r="BY91">
        <v>-0.1</v>
      </c>
      <c r="BZ91">
        <v>-0.1</v>
      </c>
      <c r="CA91">
        <v>-0.1</v>
      </c>
      <c r="CB91">
        <v>-0.1</v>
      </c>
      <c r="CC91">
        <v>-0.1</v>
      </c>
      <c r="CD91">
        <v>-0.1</v>
      </c>
      <c r="CE91">
        <v>-0.1</v>
      </c>
      <c r="CF91">
        <v>-0.1</v>
      </c>
    </row>
    <row r="92" spans="1:84" x14ac:dyDescent="0.2">
      <c r="D92" t="s">
        <v>72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-0.1</v>
      </c>
      <c r="R92">
        <v>-0.1</v>
      </c>
      <c r="S92">
        <v>-0.1</v>
      </c>
      <c r="T92">
        <v>-0.2</v>
      </c>
      <c r="U92">
        <v>-0.2</v>
      </c>
      <c r="V92">
        <v>-0.2</v>
      </c>
      <c r="W92">
        <v>-0.3</v>
      </c>
      <c r="X92">
        <v>-0.3</v>
      </c>
      <c r="Y92">
        <v>-0.4</v>
      </c>
      <c r="Z92">
        <v>-0.4</v>
      </c>
      <c r="AA92">
        <v>-0.4</v>
      </c>
      <c r="AB92">
        <v>-0.5</v>
      </c>
      <c r="AC92">
        <v>-0.5</v>
      </c>
      <c r="AD92">
        <v>-0.5</v>
      </c>
      <c r="AE92">
        <v>-0.6</v>
      </c>
      <c r="AF92">
        <v>-0.6</v>
      </c>
      <c r="AG92">
        <v>-0.6</v>
      </c>
      <c r="AH92">
        <v>-0.6</v>
      </c>
      <c r="AI92">
        <v>-0.7</v>
      </c>
      <c r="AJ92">
        <v>-0.7</v>
      </c>
      <c r="AK92">
        <v>-0.7</v>
      </c>
      <c r="AL92">
        <v>-0.7</v>
      </c>
      <c r="AM92">
        <v>-0.7</v>
      </c>
      <c r="AN92">
        <v>-0.8</v>
      </c>
      <c r="AO92">
        <v>-0.8</v>
      </c>
      <c r="AP92">
        <v>-0.8</v>
      </c>
      <c r="AQ92">
        <v>-0.8</v>
      </c>
      <c r="AR92">
        <v>-0.9</v>
      </c>
      <c r="AS92">
        <v>-0.9</v>
      </c>
      <c r="AT92">
        <v>-0.9</v>
      </c>
      <c r="AU92">
        <v>-0.9</v>
      </c>
      <c r="AV92">
        <v>-0.9</v>
      </c>
      <c r="AW92">
        <v>-0.9</v>
      </c>
      <c r="AX92">
        <v>-1</v>
      </c>
      <c r="AY92">
        <v>-1</v>
      </c>
      <c r="AZ92">
        <v>-1</v>
      </c>
      <c r="BA92">
        <v>-1</v>
      </c>
      <c r="BB92">
        <v>-1</v>
      </c>
      <c r="BC92">
        <v>-1</v>
      </c>
      <c r="BD92">
        <v>-1</v>
      </c>
      <c r="BE92">
        <v>-1</v>
      </c>
      <c r="BF92">
        <v>-1</v>
      </c>
      <c r="BG92">
        <v>-1</v>
      </c>
      <c r="BH92">
        <v>-1</v>
      </c>
      <c r="BI92">
        <v>-1.1000000000000001</v>
      </c>
      <c r="BJ92">
        <v>-1.1000000000000001</v>
      </c>
      <c r="BK92">
        <v>-1.1000000000000001</v>
      </c>
      <c r="BL92">
        <v>-1.1000000000000001</v>
      </c>
      <c r="BM92">
        <v>-1.1000000000000001</v>
      </c>
      <c r="BN92">
        <v>-1.1000000000000001</v>
      </c>
      <c r="BO92">
        <v>-1.1000000000000001</v>
      </c>
      <c r="BP92">
        <v>-1.1000000000000001</v>
      </c>
      <c r="BQ92">
        <v>-1.1000000000000001</v>
      </c>
      <c r="BR92">
        <v>-1.1000000000000001</v>
      </c>
      <c r="BS92">
        <v>-1.1000000000000001</v>
      </c>
      <c r="BT92">
        <v>-1.1000000000000001</v>
      </c>
      <c r="BU92">
        <v>-1.1000000000000001</v>
      </c>
      <c r="BV92">
        <v>-1.1000000000000001</v>
      </c>
      <c r="BW92">
        <v>-1.1000000000000001</v>
      </c>
      <c r="BX92">
        <v>-1.1000000000000001</v>
      </c>
      <c r="BY92">
        <v>-1.1000000000000001</v>
      </c>
      <c r="BZ92">
        <v>-1.1000000000000001</v>
      </c>
      <c r="CA92">
        <v>-1.1000000000000001</v>
      </c>
      <c r="CB92">
        <v>-1.1000000000000001</v>
      </c>
      <c r="CC92">
        <v>-1.1000000000000001</v>
      </c>
      <c r="CD92">
        <v>-1.1000000000000001</v>
      </c>
      <c r="CE92">
        <v>-1.1000000000000001</v>
      </c>
      <c r="CF92">
        <v>-1.1000000000000001</v>
      </c>
    </row>
    <row r="93" spans="1:84" x14ac:dyDescent="0.2">
      <c r="D93" t="s">
        <v>73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0.1</v>
      </c>
      <c r="R93">
        <v>0.1</v>
      </c>
      <c r="S93">
        <v>0.1</v>
      </c>
      <c r="T93">
        <v>0.2</v>
      </c>
      <c r="U93">
        <v>0.2</v>
      </c>
      <c r="V93">
        <v>0.2</v>
      </c>
      <c r="W93">
        <v>0.3</v>
      </c>
      <c r="X93">
        <v>0.3</v>
      </c>
      <c r="Y93">
        <v>0.3</v>
      </c>
      <c r="Z93">
        <v>0.4</v>
      </c>
      <c r="AA93">
        <v>0.4</v>
      </c>
      <c r="AB93">
        <v>0.4</v>
      </c>
      <c r="AC93">
        <v>0.5</v>
      </c>
      <c r="AD93">
        <v>0.5</v>
      </c>
      <c r="AE93">
        <v>0.5</v>
      </c>
      <c r="AF93">
        <v>0.6</v>
      </c>
      <c r="AG93">
        <v>0.6</v>
      </c>
      <c r="AH93">
        <v>0.6</v>
      </c>
      <c r="AI93">
        <v>0.6</v>
      </c>
      <c r="AJ93">
        <v>0.6</v>
      </c>
      <c r="AK93">
        <v>0.7</v>
      </c>
      <c r="AL93">
        <v>0.7</v>
      </c>
      <c r="AM93">
        <v>0.7</v>
      </c>
      <c r="AN93">
        <v>0.7</v>
      </c>
      <c r="AO93">
        <v>0.7</v>
      </c>
      <c r="AP93">
        <v>0.8</v>
      </c>
      <c r="AQ93">
        <v>0.8</v>
      </c>
      <c r="AR93">
        <v>0.8</v>
      </c>
      <c r="AS93">
        <v>0.8</v>
      </c>
      <c r="AT93">
        <v>0.8</v>
      </c>
      <c r="AU93">
        <v>0.9</v>
      </c>
      <c r="AV93">
        <v>0.9</v>
      </c>
      <c r="AW93">
        <v>0.9</v>
      </c>
      <c r="AX93">
        <v>0.9</v>
      </c>
      <c r="AY93">
        <v>0.9</v>
      </c>
      <c r="AZ93">
        <v>0.9</v>
      </c>
      <c r="BA93">
        <v>0.9</v>
      </c>
      <c r="BB93">
        <v>0.9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>
        <v>1</v>
      </c>
      <c r="BZ93">
        <v>1</v>
      </c>
      <c r="CA93">
        <v>1</v>
      </c>
      <c r="CB93">
        <v>1</v>
      </c>
      <c r="CC93">
        <v>1</v>
      </c>
      <c r="CD93">
        <v>1</v>
      </c>
      <c r="CE93">
        <v>1</v>
      </c>
      <c r="CF93">
        <v>1</v>
      </c>
    </row>
    <row r="94" spans="1:84" x14ac:dyDescent="0.2">
      <c r="D94" t="s">
        <v>74</v>
      </c>
    </row>
    <row r="95" spans="1:84" x14ac:dyDescent="0.2">
      <c r="A95" t="s">
        <v>117</v>
      </c>
      <c r="B95" t="s">
        <v>118</v>
      </c>
      <c r="D95" t="s">
        <v>71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  <c r="AG95">
        <v>0</v>
      </c>
      <c r="AH95">
        <v>0</v>
      </c>
      <c r="AI95">
        <v>0</v>
      </c>
      <c r="AJ95">
        <v>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E95">
        <v>0</v>
      </c>
      <c r="CF95">
        <v>0</v>
      </c>
    </row>
    <row r="96" spans="1:84" x14ac:dyDescent="0.2">
      <c r="D96" t="s">
        <v>72</v>
      </c>
      <c r="E96">
        <v>0.3</v>
      </c>
      <c r="F96">
        <v>0.4</v>
      </c>
      <c r="G96">
        <v>0.4</v>
      </c>
      <c r="H96">
        <v>0.4</v>
      </c>
      <c r="I96">
        <v>0.4</v>
      </c>
      <c r="J96">
        <v>0.4</v>
      </c>
      <c r="K96">
        <v>0.4</v>
      </c>
      <c r="L96">
        <v>0.4</v>
      </c>
      <c r="M96">
        <v>0.4</v>
      </c>
      <c r="N96">
        <v>0.3</v>
      </c>
      <c r="O96">
        <v>0.3</v>
      </c>
      <c r="P96">
        <v>0.3</v>
      </c>
      <c r="Q96">
        <v>0.3</v>
      </c>
      <c r="R96">
        <v>0.3</v>
      </c>
      <c r="S96">
        <v>0.3</v>
      </c>
      <c r="T96">
        <v>0.3</v>
      </c>
      <c r="U96">
        <v>0.3</v>
      </c>
      <c r="V96">
        <v>0.3</v>
      </c>
      <c r="W96">
        <v>0.3</v>
      </c>
      <c r="X96">
        <v>0.3</v>
      </c>
      <c r="Y96">
        <v>0.3</v>
      </c>
      <c r="Z96">
        <v>0.3</v>
      </c>
      <c r="AA96">
        <v>0.3</v>
      </c>
      <c r="AB96">
        <v>0.3</v>
      </c>
      <c r="AC96">
        <v>0.3</v>
      </c>
      <c r="AD96">
        <v>0.3</v>
      </c>
      <c r="AE96">
        <v>0.3</v>
      </c>
      <c r="AF96">
        <v>0.3</v>
      </c>
      <c r="AG96">
        <v>0.3</v>
      </c>
      <c r="AH96">
        <v>0.3</v>
      </c>
      <c r="AI96">
        <v>0.3</v>
      </c>
      <c r="AJ96">
        <v>0.2</v>
      </c>
      <c r="AK96">
        <v>0.3</v>
      </c>
      <c r="AL96">
        <v>0.3</v>
      </c>
      <c r="AM96">
        <v>0.2</v>
      </c>
      <c r="AN96">
        <v>0.3</v>
      </c>
      <c r="AO96">
        <v>0.3</v>
      </c>
      <c r="AP96">
        <v>0.3</v>
      </c>
      <c r="AQ96">
        <v>0.3</v>
      </c>
      <c r="AR96">
        <v>0.2</v>
      </c>
      <c r="AS96">
        <v>0.3</v>
      </c>
      <c r="AT96">
        <v>0.3</v>
      </c>
      <c r="AU96">
        <v>0.3</v>
      </c>
      <c r="AV96">
        <v>0.2</v>
      </c>
      <c r="AW96">
        <v>0.3</v>
      </c>
      <c r="AX96">
        <v>0.3</v>
      </c>
      <c r="AY96">
        <v>0.2</v>
      </c>
      <c r="AZ96">
        <v>0.3</v>
      </c>
      <c r="BA96">
        <v>0.3</v>
      </c>
      <c r="BB96">
        <v>0.3</v>
      </c>
      <c r="BC96">
        <v>0.2</v>
      </c>
      <c r="BD96">
        <v>0.3</v>
      </c>
      <c r="BE96">
        <v>0.2</v>
      </c>
      <c r="BF96">
        <v>0.3</v>
      </c>
      <c r="BG96">
        <v>0.2</v>
      </c>
      <c r="BH96">
        <v>0.3</v>
      </c>
      <c r="BI96">
        <v>0.3</v>
      </c>
      <c r="BJ96">
        <v>0.2</v>
      </c>
      <c r="BK96">
        <v>0.3</v>
      </c>
      <c r="BL96">
        <v>0.3</v>
      </c>
      <c r="BM96">
        <v>0.3</v>
      </c>
      <c r="BN96">
        <v>0.2</v>
      </c>
      <c r="BO96">
        <v>0.3</v>
      </c>
      <c r="BP96">
        <v>0.3</v>
      </c>
      <c r="BQ96">
        <v>0.2</v>
      </c>
      <c r="BR96">
        <v>0.3</v>
      </c>
      <c r="BS96">
        <v>0.3</v>
      </c>
      <c r="BT96">
        <v>0.3</v>
      </c>
      <c r="BU96">
        <v>0.3</v>
      </c>
      <c r="BV96">
        <v>0.3</v>
      </c>
      <c r="BW96">
        <v>0.3</v>
      </c>
      <c r="BX96">
        <v>0.3</v>
      </c>
      <c r="BY96">
        <v>0.3</v>
      </c>
      <c r="BZ96">
        <v>0.3</v>
      </c>
      <c r="CA96">
        <v>0.3</v>
      </c>
      <c r="CB96">
        <v>0.3</v>
      </c>
      <c r="CC96">
        <v>0.3</v>
      </c>
      <c r="CD96">
        <v>0.3</v>
      </c>
      <c r="CE96">
        <v>0.3</v>
      </c>
      <c r="CF96">
        <v>0.3</v>
      </c>
    </row>
    <row r="97" spans="1:84" x14ac:dyDescent="0.2">
      <c r="D97" t="s">
        <v>73</v>
      </c>
      <c r="E97">
        <v>-0.3</v>
      </c>
      <c r="F97">
        <v>-0.3</v>
      </c>
      <c r="G97">
        <v>-0.3</v>
      </c>
      <c r="H97">
        <v>-0.3</v>
      </c>
      <c r="I97">
        <v>-0.3</v>
      </c>
      <c r="J97">
        <v>-0.3</v>
      </c>
      <c r="K97">
        <v>-0.3</v>
      </c>
      <c r="L97">
        <v>-0.3</v>
      </c>
      <c r="M97">
        <v>-0.3</v>
      </c>
      <c r="N97">
        <v>-0.3</v>
      </c>
      <c r="O97">
        <v>-0.3</v>
      </c>
      <c r="P97">
        <v>-0.3</v>
      </c>
      <c r="Q97">
        <v>-0.3</v>
      </c>
      <c r="R97">
        <v>-0.3</v>
      </c>
      <c r="S97">
        <v>-0.3</v>
      </c>
      <c r="T97">
        <v>-0.3</v>
      </c>
      <c r="U97">
        <v>-0.3</v>
      </c>
      <c r="V97">
        <v>-0.3</v>
      </c>
      <c r="W97">
        <v>-0.3</v>
      </c>
      <c r="X97">
        <v>-0.3</v>
      </c>
      <c r="Y97">
        <v>-0.3</v>
      </c>
      <c r="Z97">
        <v>-0.3</v>
      </c>
      <c r="AA97">
        <v>-0.3</v>
      </c>
      <c r="AB97">
        <v>-0.3</v>
      </c>
      <c r="AC97">
        <v>-0.3</v>
      </c>
      <c r="AD97">
        <v>-0.3</v>
      </c>
      <c r="AE97">
        <v>-0.3</v>
      </c>
      <c r="AF97">
        <v>-0.3</v>
      </c>
      <c r="AG97">
        <v>-0.3</v>
      </c>
      <c r="AH97">
        <v>-0.2</v>
      </c>
      <c r="AI97">
        <v>-0.2</v>
      </c>
      <c r="AJ97">
        <v>-0.2</v>
      </c>
      <c r="AK97">
        <v>-0.2</v>
      </c>
      <c r="AL97">
        <v>-0.2</v>
      </c>
      <c r="AM97">
        <v>-0.2</v>
      </c>
      <c r="AN97">
        <v>-0.2</v>
      </c>
      <c r="AO97">
        <v>-0.2</v>
      </c>
      <c r="AP97">
        <v>-0.2</v>
      </c>
      <c r="AQ97">
        <v>-0.2</v>
      </c>
      <c r="AR97">
        <v>-0.2</v>
      </c>
      <c r="AS97">
        <v>-0.2</v>
      </c>
      <c r="AT97">
        <v>-0.2</v>
      </c>
      <c r="AU97">
        <v>-0.2</v>
      </c>
      <c r="AV97">
        <v>-0.2</v>
      </c>
      <c r="AW97">
        <v>-0.2</v>
      </c>
      <c r="AX97">
        <v>-0.2</v>
      </c>
      <c r="AY97">
        <v>-0.2</v>
      </c>
      <c r="AZ97">
        <v>-0.2</v>
      </c>
      <c r="BA97">
        <v>-0.2</v>
      </c>
      <c r="BB97">
        <v>-0.2</v>
      </c>
      <c r="BC97">
        <v>-0.2</v>
      </c>
      <c r="BD97">
        <v>-0.2</v>
      </c>
      <c r="BE97">
        <v>-0.2</v>
      </c>
      <c r="BF97">
        <v>-0.2</v>
      </c>
      <c r="BG97">
        <v>-0.2</v>
      </c>
      <c r="BH97">
        <v>-0.2</v>
      </c>
      <c r="BI97">
        <v>-0.2</v>
      </c>
      <c r="BJ97">
        <v>-0.2</v>
      </c>
      <c r="BK97">
        <v>-0.2</v>
      </c>
      <c r="BL97">
        <v>-0.2</v>
      </c>
      <c r="BM97">
        <v>-0.2</v>
      </c>
      <c r="BN97">
        <v>-0.2</v>
      </c>
      <c r="BO97">
        <v>-0.2</v>
      </c>
      <c r="BP97">
        <v>-0.2</v>
      </c>
      <c r="BQ97">
        <v>-0.2</v>
      </c>
      <c r="BR97">
        <v>-0.2</v>
      </c>
      <c r="BS97">
        <v>-0.2</v>
      </c>
      <c r="BT97">
        <v>-0.2</v>
      </c>
      <c r="BU97">
        <v>-0.2</v>
      </c>
      <c r="BV97">
        <v>-0.2</v>
      </c>
      <c r="BW97">
        <v>-0.2</v>
      </c>
      <c r="BX97">
        <v>-0.2</v>
      </c>
      <c r="BY97">
        <v>-0.3</v>
      </c>
      <c r="BZ97">
        <v>-0.3</v>
      </c>
      <c r="CA97">
        <v>-0.3</v>
      </c>
      <c r="CB97">
        <v>-0.3</v>
      </c>
      <c r="CC97">
        <v>-0.3</v>
      </c>
      <c r="CD97">
        <v>-0.3</v>
      </c>
      <c r="CE97">
        <v>-0.3</v>
      </c>
      <c r="CF97">
        <v>-0.3</v>
      </c>
    </row>
    <row r="98" spans="1:84" x14ac:dyDescent="0.2">
      <c r="D98" t="s">
        <v>74</v>
      </c>
    </row>
    <row r="99" spans="1:84" x14ac:dyDescent="0.2">
      <c r="A99" t="s">
        <v>119</v>
      </c>
      <c r="B99" t="s">
        <v>120</v>
      </c>
      <c r="D99" t="s">
        <v>71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E99">
        <v>0</v>
      </c>
      <c r="CF99">
        <v>0</v>
      </c>
    </row>
    <row r="100" spans="1:84" x14ac:dyDescent="0.2">
      <c r="D100" t="s">
        <v>72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-0.1</v>
      </c>
      <c r="T100">
        <v>-0.1</v>
      </c>
      <c r="U100">
        <v>-0.1</v>
      </c>
      <c r="V100">
        <v>-0.1</v>
      </c>
      <c r="W100">
        <v>-0.1</v>
      </c>
      <c r="X100">
        <v>-0.1</v>
      </c>
      <c r="Y100">
        <v>-0.2</v>
      </c>
      <c r="Z100">
        <v>-0.2</v>
      </c>
      <c r="AA100">
        <v>-0.2</v>
      </c>
      <c r="AB100">
        <v>-0.2</v>
      </c>
      <c r="AC100">
        <v>-0.2</v>
      </c>
      <c r="AD100">
        <v>-0.2</v>
      </c>
      <c r="AE100">
        <v>-0.2</v>
      </c>
      <c r="AF100">
        <v>-0.2</v>
      </c>
      <c r="AG100">
        <v>-0.2</v>
      </c>
      <c r="AH100">
        <v>-0.2</v>
      </c>
      <c r="AI100">
        <v>-0.2</v>
      </c>
      <c r="AJ100">
        <v>-0.3</v>
      </c>
      <c r="AK100">
        <v>-0.3</v>
      </c>
      <c r="AL100">
        <v>-0.3</v>
      </c>
      <c r="AM100">
        <v>-0.3</v>
      </c>
      <c r="AN100">
        <v>-0.3</v>
      </c>
      <c r="AO100">
        <v>-0.3</v>
      </c>
      <c r="AP100">
        <v>-0.3</v>
      </c>
      <c r="AQ100">
        <v>-0.3</v>
      </c>
      <c r="AR100">
        <v>-0.3</v>
      </c>
      <c r="AS100">
        <v>-0.3</v>
      </c>
      <c r="AT100">
        <v>-0.3</v>
      </c>
      <c r="AU100">
        <v>-0.3</v>
      </c>
      <c r="AV100">
        <v>-0.3</v>
      </c>
      <c r="AW100">
        <v>-0.3</v>
      </c>
      <c r="AX100">
        <v>-0.4</v>
      </c>
      <c r="AY100">
        <v>-0.4</v>
      </c>
      <c r="AZ100">
        <v>-0.4</v>
      </c>
      <c r="BA100">
        <v>-0.4</v>
      </c>
      <c r="BB100">
        <v>-0.4</v>
      </c>
      <c r="BC100">
        <v>-0.4</v>
      </c>
      <c r="BD100">
        <v>-0.4</v>
      </c>
      <c r="BE100">
        <v>-0.4</v>
      </c>
      <c r="BF100">
        <v>-0.4</v>
      </c>
      <c r="BG100">
        <v>-0.4</v>
      </c>
      <c r="BH100">
        <v>-0.4</v>
      </c>
      <c r="BI100">
        <v>-0.4</v>
      </c>
      <c r="BJ100">
        <v>-0.4</v>
      </c>
      <c r="BK100">
        <v>-0.4</v>
      </c>
      <c r="BL100">
        <v>-0.4</v>
      </c>
      <c r="BM100">
        <v>-0.4</v>
      </c>
      <c r="BN100">
        <v>-0.4</v>
      </c>
      <c r="BO100">
        <v>-0.4</v>
      </c>
      <c r="BP100">
        <v>-0.4</v>
      </c>
      <c r="BQ100">
        <v>-0.4</v>
      </c>
      <c r="BR100">
        <v>-0.4</v>
      </c>
      <c r="BS100">
        <v>-0.4</v>
      </c>
      <c r="BT100">
        <v>-0.4</v>
      </c>
      <c r="BU100">
        <v>-0.4</v>
      </c>
      <c r="BV100">
        <v>-0.4</v>
      </c>
      <c r="BW100">
        <v>-0.4</v>
      </c>
      <c r="BX100">
        <v>-0.4</v>
      </c>
      <c r="BY100">
        <v>-0.4</v>
      </c>
      <c r="BZ100">
        <v>-0.4</v>
      </c>
      <c r="CA100">
        <v>-0.4</v>
      </c>
      <c r="CB100">
        <v>-0.4</v>
      </c>
      <c r="CC100">
        <v>-0.4</v>
      </c>
      <c r="CD100">
        <v>-0.4</v>
      </c>
      <c r="CE100">
        <v>-0.4</v>
      </c>
      <c r="CF100">
        <v>-0.4</v>
      </c>
    </row>
    <row r="101" spans="1:84" x14ac:dyDescent="0.2">
      <c r="D101" t="s">
        <v>73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0.1</v>
      </c>
      <c r="T101">
        <v>0.1</v>
      </c>
      <c r="U101">
        <v>0.1</v>
      </c>
      <c r="V101">
        <v>0.1</v>
      </c>
      <c r="W101">
        <v>0.1</v>
      </c>
      <c r="X101">
        <v>0.1</v>
      </c>
      <c r="Y101">
        <v>0.2</v>
      </c>
      <c r="Z101">
        <v>0.2</v>
      </c>
      <c r="AA101">
        <v>0.2</v>
      </c>
      <c r="AB101">
        <v>0.2</v>
      </c>
      <c r="AC101">
        <v>0.2</v>
      </c>
      <c r="AD101">
        <v>0.2</v>
      </c>
      <c r="AE101">
        <v>0.2</v>
      </c>
      <c r="AF101">
        <v>0.2</v>
      </c>
      <c r="AG101">
        <v>0.2</v>
      </c>
      <c r="AH101">
        <v>0.2</v>
      </c>
      <c r="AI101">
        <v>0.2</v>
      </c>
      <c r="AJ101">
        <v>0.2</v>
      </c>
      <c r="AK101">
        <v>0.2</v>
      </c>
      <c r="AL101">
        <v>0.2</v>
      </c>
      <c r="AM101">
        <v>0.2</v>
      </c>
      <c r="AN101">
        <v>0.3</v>
      </c>
      <c r="AO101">
        <v>0.3</v>
      </c>
      <c r="AP101">
        <v>0.3</v>
      </c>
      <c r="AQ101">
        <v>0.3</v>
      </c>
      <c r="AR101">
        <v>0.3</v>
      </c>
      <c r="AS101">
        <v>0.3</v>
      </c>
      <c r="AT101">
        <v>0.3</v>
      </c>
      <c r="AU101">
        <v>0.3</v>
      </c>
      <c r="AV101">
        <v>0.3</v>
      </c>
      <c r="AW101">
        <v>0.3</v>
      </c>
      <c r="AX101">
        <v>0.3</v>
      </c>
      <c r="AY101">
        <v>0.3</v>
      </c>
      <c r="AZ101">
        <v>0.3</v>
      </c>
      <c r="BA101">
        <v>0.3</v>
      </c>
      <c r="BB101">
        <v>0.3</v>
      </c>
      <c r="BC101">
        <v>0.3</v>
      </c>
      <c r="BD101">
        <v>0.4</v>
      </c>
      <c r="BE101">
        <v>0.4</v>
      </c>
      <c r="BF101">
        <v>0.4</v>
      </c>
      <c r="BG101">
        <v>0.4</v>
      </c>
      <c r="BH101">
        <v>0.4</v>
      </c>
      <c r="BI101">
        <v>0.4</v>
      </c>
      <c r="BJ101">
        <v>0.4</v>
      </c>
      <c r="BK101">
        <v>0.4</v>
      </c>
      <c r="BL101">
        <v>0.4</v>
      </c>
      <c r="BM101">
        <v>0.4</v>
      </c>
      <c r="BN101">
        <v>0.4</v>
      </c>
      <c r="BO101">
        <v>0.4</v>
      </c>
      <c r="BP101">
        <v>0.4</v>
      </c>
      <c r="BQ101">
        <v>0.4</v>
      </c>
      <c r="BR101">
        <v>0.4</v>
      </c>
      <c r="BS101">
        <v>0.4</v>
      </c>
      <c r="BT101">
        <v>0.4</v>
      </c>
      <c r="BU101">
        <v>0.4</v>
      </c>
      <c r="BV101">
        <v>0.4</v>
      </c>
      <c r="BW101">
        <v>0.4</v>
      </c>
      <c r="BX101">
        <v>0.4</v>
      </c>
      <c r="BY101">
        <v>0.4</v>
      </c>
      <c r="BZ101">
        <v>0.4</v>
      </c>
      <c r="CA101">
        <v>0.4</v>
      </c>
      <c r="CB101">
        <v>0.4</v>
      </c>
      <c r="CC101">
        <v>0.4</v>
      </c>
      <c r="CD101">
        <v>0.4</v>
      </c>
      <c r="CE101">
        <v>0.4</v>
      </c>
      <c r="CF101">
        <v>0.4</v>
      </c>
    </row>
    <row r="103" spans="1:84" x14ac:dyDescent="0.2">
      <c r="A103" t="s">
        <v>121</v>
      </c>
      <c r="B103" t="s">
        <v>122</v>
      </c>
      <c r="D103" t="s">
        <v>71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E103">
        <v>0</v>
      </c>
      <c r="CF103">
        <v>0</v>
      </c>
    </row>
    <row r="104" spans="1:84" x14ac:dyDescent="0.2">
      <c r="D104" t="s">
        <v>72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-0.1</v>
      </c>
      <c r="T104">
        <v>-0.1</v>
      </c>
      <c r="U104">
        <v>-0.1</v>
      </c>
      <c r="V104">
        <v>-0.1</v>
      </c>
      <c r="W104">
        <v>-0.1</v>
      </c>
      <c r="X104">
        <v>-0.2</v>
      </c>
      <c r="Y104">
        <v>-0.2</v>
      </c>
      <c r="Z104">
        <v>-0.2</v>
      </c>
      <c r="AA104">
        <v>-0.2</v>
      </c>
      <c r="AB104">
        <v>-0.2</v>
      </c>
      <c r="AC104">
        <v>-0.2</v>
      </c>
      <c r="AD104">
        <v>-0.2</v>
      </c>
      <c r="AE104">
        <v>-0.2</v>
      </c>
      <c r="AF104">
        <v>-0.2</v>
      </c>
      <c r="AG104">
        <v>-0.2</v>
      </c>
      <c r="AH104">
        <v>-0.2</v>
      </c>
      <c r="AI104">
        <v>-0.2</v>
      </c>
      <c r="AJ104">
        <v>-0.2</v>
      </c>
      <c r="AK104">
        <v>-0.2</v>
      </c>
      <c r="AL104">
        <v>-0.2</v>
      </c>
      <c r="AM104">
        <v>-0.2</v>
      </c>
      <c r="AN104">
        <v>-0.2</v>
      </c>
      <c r="AO104">
        <v>-0.3</v>
      </c>
      <c r="AP104">
        <v>-0.2</v>
      </c>
      <c r="AQ104">
        <v>-0.3</v>
      </c>
      <c r="AR104">
        <v>-0.3</v>
      </c>
      <c r="AS104">
        <v>-0.3</v>
      </c>
      <c r="AT104">
        <v>-0.3</v>
      </c>
      <c r="AU104">
        <v>-0.3</v>
      </c>
      <c r="AV104">
        <v>-0.3</v>
      </c>
      <c r="AW104">
        <v>-0.3</v>
      </c>
      <c r="AX104">
        <v>-0.3</v>
      </c>
      <c r="AY104">
        <v>-0.3</v>
      </c>
      <c r="AZ104">
        <v>-0.3</v>
      </c>
      <c r="BA104">
        <v>-0.3</v>
      </c>
      <c r="BB104">
        <v>-0.3</v>
      </c>
      <c r="BC104">
        <v>-0.3</v>
      </c>
      <c r="BD104">
        <v>-0.3</v>
      </c>
      <c r="BE104">
        <v>-0.3</v>
      </c>
      <c r="BF104">
        <v>-0.3</v>
      </c>
      <c r="BG104">
        <v>-0.3</v>
      </c>
      <c r="BH104">
        <v>-0.3</v>
      </c>
      <c r="BI104">
        <v>-0.3</v>
      </c>
      <c r="BJ104">
        <v>-0.3</v>
      </c>
      <c r="BK104">
        <v>-0.3</v>
      </c>
      <c r="BL104">
        <v>-0.3</v>
      </c>
      <c r="BM104">
        <v>-0.3</v>
      </c>
      <c r="BN104">
        <v>-0.3</v>
      </c>
      <c r="BO104">
        <v>-0.3</v>
      </c>
      <c r="BP104">
        <v>-0.3</v>
      </c>
      <c r="BQ104">
        <v>-0.3</v>
      </c>
      <c r="BR104">
        <v>-0.3</v>
      </c>
      <c r="BS104">
        <v>-0.3</v>
      </c>
      <c r="BT104">
        <v>-0.3</v>
      </c>
      <c r="BU104">
        <v>-0.3</v>
      </c>
      <c r="BV104">
        <v>-0.3</v>
      </c>
      <c r="BW104">
        <v>-0.3</v>
      </c>
      <c r="BX104">
        <v>-0.3</v>
      </c>
      <c r="BY104">
        <v>-0.3</v>
      </c>
      <c r="BZ104">
        <v>-0.3</v>
      </c>
      <c r="CA104">
        <v>-0.3</v>
      </c>
      <c r="CB104">
        <v>-0.3</v>
      </c>
      <c r="CC104">
        <v>-0.3</v>
      </c>
      <c r="CD104">
        <v>-0.3</v>
      </c>
      <c r="CE104">
        <v>-0.3</v>
      </c>
      <c r="CF104">
        <v>-0.3</v>
      </c>
    </row>
    <row r="105" spans="1:84" x14ac:dyDescent="0.2">
      <c r="D105" t="s">
        <v>73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0.1</v>
      </c>
      <c r="T105">
        <v>0.1</v>
      </c>
      <c r="U105">
        <v>0.1</v>
      </c>
      <c r="V105">
        <v>0.1</v>
      </c>
      <c r="W105">
        <v>0.1</v>
      </c>
      <c r="X105">
        <v>0.2</v>
      </c>
      <c r="Y105">
        <v>0.2</v>
      </c>
      <c r="Z105">
        <v>0.2</v>
      </c>
      <c r="AA105">
        <v>0.2</v>
      </c>
      <c r="AB105">
        <v>0.2</v>
      </c>
      <c r="AC105">
        <v>0.2</v>
      </c>
      <c r="AD105">
        <v>0.2</v>
      </c>
      <c r="AE105">
        <v>0.2</v>
      </c>
      <c r="AF105">
        <v>0.2</v>
      </c>
      <c r="AG105">
        <v>0.2</v>
      </c>
      <c r="AH105">
        <v>0.2</v>
      </c>
      <c r="AI105">
        <v>0.2</v>
      </c>
      <c r="AJ105">
        <v>0.2</v>
      </c>
      <c r="AK105">
        <v>0.2</v>
      </c>
      <c r="AL105">
        <v>0.2</v>
      </c>
      <c r="AM105">
        <v>0.2</v>
      </c>
      <c r="AN105">
        <v>0.2</v>
      </c>
      <c r="AO105">
        <v>0.2</v>
      </c>
      <c r="AP105">
        <v>0.2</v>
      </c>
      <c r="AQ105">
        <v>0.2</v>
      </c>
      <c r="AR105">
        <v>0.2</v>
      </c>
      <c r="AS105">
        <v>0.2</v>
      </c>
      <c r="AT105">
        <v>0.3</v>
      </c>
      <c r="AU105">
        <v>0.2</v>
      </c>
      <c r="AV105">
        <v>0.2</v>
      </c>
      <c r="AW105">
        <v>0.2</v>
      </c>
      <c r="AX105">
        <v>0.3</v>
      </c>
      <c r="AY105">
        <v>0.3</v>
      </c>
      <c r="AZ105">
        <v>0.2</v>
      </c>
      <c r="BA105">
        <v>0.2</v>
      </c>
      <c r="BB105">
        <v>0.3</v>
      </c>
      <c r="BC105">
        <v>0.3</v>
      </c>
      <c r="BD105">
        <v>0.3</v>
      </c>
      <c r="BE105">
        <v>0.3</v>
      </c>
      <c r="BF105">
        <v>0.3</v>
      </c>
      <c r="BG105">
        <v>0.3</v>
      </c>
      <c r="BH105">
        <v>0.3</v>
      </c>
      <c r="BI105">
        <v>0.3</v>
      </c>
      <c r="BJ105">
        <v>0.3</v>
      </c>
      <c r="BK105">
        <v>0.3</v>
      </c>
      <c r="BL105">
        <v>0.3</v>
      </c>
      <c r="BM105">
        <v>0.3</v>
      </c>
      <c r="BN105">
        <v>0.3</v>
      </c>
      <c r="BO105">
        <v>0.3</v>
      </c>
      <c r="BP105">
        <v>0.3</v>
      </c>
      <c r="BQ105">
        <v>0.3</v>
      </c>
      <c r="BR105">
        <v>0.3</v>
      </c>
      <c r="BS105">
        <v>0.3</v>
      </c>
      <c r="BT105">
        <v>0.3</v>
      </c>
      <c r="BU105">
        <v>0.3</v>
      </c>
      <c r="BV105">
        <v>0.3</v>
      </c>
      <c r="BW105">
        <v>0.3</v>
      </c>
      <c r="BX105">
        <v>0.3</v>
      </c>
      <c r="BY105">
        <v>0.3</v>
      </c>
      <c r="BZ105">
        <v>0.3</v>
      </c>
      <c r="CA105">
        <v>0.3</v>
      </c>
      <c r="CB105">
        <v>0.3</v>
      </c>
      <c r="CC105">
        <v>0.3</v>
      </c>
      <c r="CD105">
        <v>0.3</v>
      </c>
      <c r="CE105">
        <v>0.3</v>
      </c>
      <c r="CF105">
        <v>0.3</v>
      </c>
    </row>
    <row r="106" spans="1:84" x14ac:dyDescent="0.2">
      <c r="D106" t="s">
        <v>74</v>
      </c>
    </row>
    <row r="107" spans="1:84" x14ac:dyDescent="0.2">
      <c r="A107" t="s">
        <v>123</v>
      </c>
      <c r="B107" t="s">
        <v>124</v>
      </c>
      <c r="D107" t="s">
        <v>71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  <c r="AG107">
        <v>0</v>
      </c>
      <c r="AH107">
        <v>0</v>
      </c>
      <c r="AI107">
        <v>0</v>
      </c>
      <c r="AJ107">
        <v>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-0.1</v>
      </c>
      <c r="AR107">
        <v>-0.1</v>
      </c>
      <c r="AS107">
        <v>-0.1</v>
      </c>
      <c r="AT107">
        <v>-0.1</v>
      </c>
      <c r="AU107">
        <v>-0.1</v>
      </c>
      <c r="AV107">
        <v>-0.1</v>
      </c>
      <c r="AW107">
        <v>-0.1</v>
      </c>
      <c r="AX107">
        <v>-0.1</v>
      </c>
      <c r="AY107">
        <v>-0.1</v>
      </c>
      <c r="AZ107">
        <v>-0.1</v>
      </c>
      <c r="BA107">
        <v>-0.1</v>
      </c>
      <c r="BB107">
        <v>-0.1</v>
      </c>
      <c r="BC107">
        <v>-0.1</v>
      </c>
      <c r="BD107">
        <v>-0.1</v>
      </c>
      <c r="BE107">
        <v>-0.1</v>
      </c>
      <c r="BF107">
        <v>-0.1</v>
      </c>
      <c r="BG107">
        <v>-0.1</v>
      </c>
      <c r="BH107">
        <v>-0.1</v>
      </c>
      <c r="BI107">
        <v>-0.1</v>
      </c>
      <c r="BJ107">
        <v>-0.1</v>
      </c>
      <c r="BK107">
        <v>-0.1</v>
      </c>
      <c r="BL107">
        <v>-0.1</v>
      </c>
      <c r="BM107">
        <v>-0.1</v>
      </c>
      <c r="BN107">
        <v>-0.1</v>
      </c>
      <c r="BO107">
        <v>-0.1</v>
      </c>
      <c r="BP107">
        <v>-0.1</v>
      </c>
      <c r="BQ107">
        <v>-0.1</v>
      </c>
      <c r="BR107">
        <v>-0.1</v>
      </c>
      <c r="BS107">
        <v>-0.1</v>
      </c>
      <c r="BT107">
        <v>-0.1</v>
      </c>
      <c r="BU107">
        <v>-0.1</v>
      </c>
      <c r="BV107">
        <v>-0.1</v>
      </c>
      <c r="BW107">
        <v>-0.1</v>
      </c>
      <c r="BX107">
        <v>-0.1</v>
      </c>
      <c r="BY107">
        <v>-0.1</v>
      </c>
      <c r="BZ107">
        <v>-0.1</v>
      </c>
      <c r="CA107">
        <v>-0.1</v>
      </c>
      <c r="CB107">
        <v>-0.1</v>
      </c>
      <c r="CC107">
        <v>-0.1</v>
      </c>
      <c r="CD107">
        <v>-0.1</v>
      </c>
      <c r="CE107">
        <v>-0.1</v>
      </c>
      <c r="CF107">
        <v>-0.1</v>
      </c>
    </row>
    <row r="108" spans="1:84" x14ac:dyDescent="0.2">
      <c r="D108" t="s">
        <v>72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-0.1</v>
      </c>
      <c r="S108">
        <v>-0.1</v>
      </c>
      <c r="T108">
        <v>-0.1</v>
      </c>
      <c r="U108">
        <v>-0.1</v>
      </c>
      <c r="V108">
        <v>-0.1</v>
      </c>
      <c r="W108">
        <v>-0.2</v>
      </c>
      <c r="X108">
        <v>-0.2</v>
      </c>
      <c r="Y108">
        <v>-0.2</v>
      </c>
      <c r="Z108">
        <v>-0.3</v>
      </c>
      <c r="AA108">
        <v>-0.3</v>
      </c>
      <c r="AB108">
        <v>-0.3</v>
      </c>
      <c r="AC108">
        <v>-0.3</v>
      </c>
      <c r="AD108">
        <v>-0.4</v>
      </c>
      <c r="AE108">
        <v>-0.4</v>
      </c>
      <c r="AF108">
        <v>-0.4</v>
      </c>
      <c r="AG108">
        <v>-0.5</v>
      </c>
      <c r="AH108">
        <v>-0.5</v>
      </c>
      <c r="AI108">
        <v>-0.5</v>
      </c>
      <c r="AJ108">
        <v>-0.5</v>
      </c>
      <c r="AK108">
        <v>-0.6</v>
      </c>
      <c r="AL108">
        <v>-0.6</v>
      </c>
      <c r="AM108">
        <v>-0.6</v>
      </c>
      <c r="AN108">
        <v>-0.6</v>
      </c>
      <c r="AO108">
        <v>-0.6</v>
      </c>
      <c r="AP108">
        <v>-0.6</v>
      </c>
      <c r="AQ108">
        <v>-0.7</v>
      </c>
      <c r="AR108">
        <v>-0.7</v>
      </c>
      <c r="AS108">
        <v>-0.7</v>
      </c>
      <c r="AT108">
        <v>-0.7</v>
      </c>
      <c r="AU108">
        <v>-0.7</v>
      </c>
      <c r="AV108">
        <v>-0.7</v>
      </c>
      <c r="AW108">
        <v>-0.7</v>
      </c>
      <c r="AX108">
        <v>-0.8</v>
      </c>
      <c r="AY108">
        <v>-0.8</v>
      </c>
      <c r="AZ108">
        <v>-0.8</v>
      </c>
      <c r="BA108">
        <v>-0.8</v>
      </c>
      <c r="BB108">
        <v>-0.8</v>
      </c>
      <c r="BC108">
        <v>-0.8</v>
      </c>
      <c r="BD108">
        <v>-0.8</v>
      </c>
      <c r="BE108">
        <v>-0.8</v>
      </c>
      <c r="BF108">
        <v>-0.8</v>
      </c>
      <c r="BG108">
        <v>-0.8</v>
      </c>
      <c r="BH108">
        <v>-0.8</v>
      </c>
      <c r="BI108">
        <v>-0.8</v>
      </c>
      <c r="BJ108">
        <v>-0.8</v>
      </c>
      <c r="BK108">
        <v>-0.8</v>
      </c>
      <c r="BL108">
        <v>-0.8</v>
      </c>
      <c r="BM108">
        <v>-0.8</v>
      </c>
      <c r="BN108">
        <v>-0.8</v>
      </c>
      <c r="BO108">
        <v>-0.8</v>
      </c>
      <c r="BP108">
        <v>-0.8</v>
      </c>
      <c r="BQ108">
        <v>-0.8</v>
      </c>
      <c r="BR108">
        <v>-0.8</v>
      </c>
      <c r="BS108">
        <v>-0.8</v>
      </c>
      <c r="BT108">
        <v>-0.8</v>
      </c>
      <c r="BU108">
        <v>-0.8</v>
      </c>
      <c r="BV108">
        <v>-0.8</v>
      </c>
      <c r="BW108">
        <v>-0.8</v>
      </c>
      <c r="BX108">
        <v>-0.9</v>
      </c>
      <c r="BY108">
        <v>-0.9</v>
      </c>
      <c r="BZ108">
        <v>-0.9</v>
      </c>
      <c r="CA108">
        <v>-0.9</v>
      </c>
      <c r="CB108">
        <v>-0.9</v>
      </c>
      <c r="CC108">
        <v>-0.9</v>
      </c>
      <c r="CD108">
        <v>-0.9</v>
      </c>
      <c r="CE108">
        <v>-0.9</v>
      </c>
      <c r="CF108">
        <v>-0.9</v>
      </c>
    </row>
    <row r="109" spans="1:84" x14ac:dyDescent="0.2">
      <c r="D109" t="s">
        <v>73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0.1</v>
      </c>
      <c r="T109">
        <v>0.1</v>
      </c>
      <c r="U109">
        <v>0.1</v>
      </c>
      <c r="V109">
        <v>0.1</v>
      </c>
      <c r="W109">
        <v>0.2</v>
      </c>
      <c r="X109">
        <v>0.2</v>
      </c>
      <c r="Y109">
        <v>0.2</v>
      </c>
      <c r="Z109">
        <v>0.3</v>
      </c>
      <c r="AA109">
        <v>0.3</v>
      </c>
      <c r="AB109">
        <v>0.3</v>
      </c>
      <c r="AC109">
        <v>0.3</v>
      </c>
      <c r="AD109">
        <v>0.3</v>
      </c>
      <c r="AE109">
        <v>0.4</v>
      </c>
      <c r="AF109">
        <v>0.4</v>
      </c>
      <c r="AG109">
        <v>0.4</v>
      </c>
      <c r="AH109">
        <v>0.5</v>
      </c>
      <c r="AI109">
        <v>0.5</v>
      </c>
      <c r="AJ109">
        <v>0.5</v>
      </c>
      <c r="AK109">
        <v>0.5</v>
      </c>
      <c r="AL109">
        <v>0.5</v>
      </c>
      <c r="AM109">
        <v>0.6</v>
      </c>
      <c r="AN109">
        <v>0.6</v>
      </c>
      <c r="AO109">
        <v>0.6</v>
      </c>
      <c r="AP109">
        <v>0.6</v>
      </c>
      <c r="AQ109">
        <v>0.6</v>
      </c>
      <c r="AR109">
        <v>0.6</v>
      </c>
      <c r="AS109">
        <v>0.6</v>
      </c>
      <c r="AT109">
        <v>0.7</v>
      </c>
      <c r="AU109">
        <v>0.7</v>
      </c>
      <c r="AV109">
        <v>0.7</v>
      </c>
      <c r="AW109">
        <v>0.7</v>
      </c>
      <c r="AX109">
        <v>0.7</v>
      </c>
      <c r="AY109">
        <v>0.7</v>
      </c>
      <c r="AZ109">
        <v>0.7</v>
      </c>
      <c r="BA109">
        <v>0.7</v>
      </c>
      <c r="BB109">
        <v>0.7</v>
      </c>
      <c r="BC109">
        <v>0.7</v>
      </c>
      <c r="BD109">
        <v>0.7</v>
      </c>
      <c r="BE109">
        <v>0.7</v>
      </c>
      <c r="BF109">
        <v>0.7</v>
      </c>
      <c r="BG109">
        <v>0.7</v>
      </c>
      <c r="BH109">
        <v>0.7</v>
      </c>
      <c r="BI109">
        <v>0.7</v>
      </c>
      <c r="BJ109">
        <v>0.7</v>
      </c>
      <c r="BK109">
        <v>0.8</v>
      </c>
      <c r="BL109">
        <v>0.8</v>
      </c>
      <c r="BM109">
        <v>0.8</v>
      </c>
      <c r="BN109">
        <v>0.8</v>
      </c>
      <c r="BO109">
        <v>0.7</v>
      </c>
      <c r="BP109">
        <v>0.7</v>
      </c>
      <c r="BQ109">
        <v>0.8</v>
      </c>
      <c r="BR109">
        <v>0.8</v>
      </c>
      <c r="BS109">
        <v>0.7</v>
      </c>
      <c r="BT109">
        <v>0.8</v>
      </c>
      <c r="BU109">
        <v>0.8</v>
      </c>
      <c r="BV109">
        <v>0.8</v>
      </c>
      <c r="BW109">
        <v>0.8</v>
      </c>
      <c r="BX109">
        <v>0.8</v>
      </c>
      <c r="BY109">
        <v>0.8</v>
      </c>
      <c r="BZ109">
        <v>0.8</v>
      </c>
      <c r="CA109">
        <v>0.8</v>
      </c>
      <c r="CB109">
        <v>0.8</v>
      </c>
      <c r="CC109">
        <v>0.8</v>
      </c>
      <c r="CD109">
        <v>0.8</v>
      </c>
      <c r="CE109">
        <v>0.8</v>
      </c>
      <c r="CF109">
        <v>0.8</v>
      </c>
    </row>
    <row r="110" spans="1:84" x14ac:dyDescent="0.2">
      <c r="D110" t="s">
        <v>74</v>
      </c>
    </row>
    <row r="111" spans="1:84" x14ac:dyDescent="0.2">
      <c r="A111" t="s">
        <v>125</v>
      </c>
      <c r="B111" t="s">
        <v>126</v>
      </c>
      <c r="D111" t="s">
        <v>71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-0.1</v>
      </c>
      <c r="AZ111">
        <v>-0.1</v>
      </c>
      <c r="BA111">
        <v>-0.1</v>
      </c>
      <c r="BB111">
        <v>-0.1</v>
      </c>
      <c r="BC111">
        <v>-0.1</v>
      </c>
      <c r="BD111">
        <v>-0.1</v>
      </c>
      <c r="BE111">
        <v>-0.1</v>
      </c>
      <c r="BF111">
        <v>-0.1</v>
      </c>
      <c r="BG111">
        <v>-0.1</v>
      </c>
      <c r="BH111">
        <v>-0.1</v>
      </c>
      <c r="BI111">
        <v>-0.1</v>
      </c>
      <c r="BJ111">
        <v>-0.1</v>
      </c>
      <c r="BK111">
        <v>-0.1</v>
      </c>
      <c r="BL111">
        <v>-0.1</v>
      </c>
      <c r="BM111">
        <v>-0.1</v>
      </c>
      <c r="BN111">
        <v>-0.1</v>
      </c>
      <c r="BO111">
        <v>-0.1</v>
      </c>
      <c r="BP111">
        <v>-0.1</v>
      </c>
      <c r="BQ111">
        <v>-0.1</v>
      </c>
      <c r="BR111">
        <v>-0.1</v>
      </c>
      <c r="BS111">
        <v>-0.1</v>
      </c>
      <c r="BT111">
        <v>-0.1</v>
      </c>
      <c r="BU111">
        <v>-0.1</v>
      </c>
      <c r="BV111">
        <v>-0.1</v>
      </c>
      <c r="BW111">
        <v>-0.1</v>
      </c>
      <c r="BX111">
        <v>-0.1</v>
      </c>
      <c r="BY111">
        <v>-0.1</v>
      </c>
      <c r="BZ111">
        <v>-0.1</v>
      </c>
      <c r="CA111">
        <v>-0.1</v>
      </c>
      <c r="CB111">
        <v>-0.1</v>
      </c>
      <c r="CC111">
        <v>-0.1</v>
      </c>
      <c r="CD111">
        <v>-0.1</v>
      </c>
      <c r="CE111">
        <v>-0.1</v>
      </c>
      <c r="CF111">
        <v>-0.1</v>
      </c>
    </row>
    <row r="112" spans="1:84" x14ac:dyDescent="0.2">
      <c r="D112" t="s">
        <v>72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-0.1</v>
      </c>
      <c r="V112">
        <v>-0.1</v>
      </c>
      <c r="W112">
        <v>-0.1</v>
      </c>
      <c r="X112">
        <v>-0.1</v>
      </c>
      <c r="Y112">
        <v>-0.1</v>
      </c>
      <c r="Z112">
        <v>-0.1</v>
      </c>
      <c r="AA112">
        <v>-0.1</v>
      </c>
      <c r="AB112">
        <v>-0.2</v>
      </c>
      <c r="AC112">
        <v>-0.2</v>
      </c>
      <c r="AD112">
        <v>-0.2</v>
      </c>
      <c r="AE112">
        <v>-0.2</v>
      </c>
      <c r="AF112">
        <v>-0.2</v>
      </c>
      <c r="AG112">
        <v>-0.3</v>
      </c>
      <c r="AH112">
        <v>-0.3</v>
      </c>
      <c r="AI112">
        <v>-0.3</v>
      </c>
      <c r="AJ112">
        <v>-0.3</v>
      </c>
      <c r="AK112">
        <v>-0.3</v>
      </c>
      <c r="AL112">
        <v>-0.3</v>
      </c>
      <c r="AM112">
        <v>-0.4</v>
      </c>
      <c r="AN112">
        <v>-0.4</v>
      </c>
      <c r="AO112">
        <v>-0.4</v>
      </c>
      <c r="AP112">
        <v>-0.4</v>
      </c>
      <c r="AQ112">
        <v>-0.4</v>
      </c>
      <c r="AR112">
        <v>-0.5</v>
      </c>
      <c r="AS112">
        <v>-0.5</v>
      </c>
      <c r="AT112">
        <v>-0.5</v>
      </c>
      <c r="AU112">
        <v>-0.5</v>
      </c>
      <c r="AV112">
        <v>-0.6</v>
      </c>
      <c r="AW112">
        <v>-0.6</v>
      </c>
      <c r="AX112">
        <v>-0.6</v>
      </c>
      <c r="AY112">
        <v>-0.6</v>
      </c>
      <c r="AZ112">
        <v>-0.6</v>
      </c>
      <c r="BA112">
        <v>-0.6</v>
      </c>
      <c r="BB112">
        <v>-0.7</v>
      </c>
      <c r="BC112">
        <v>-0.7</v>
      </c>
      <c r="BD112">
        <v>-0.7</v>
      </c>
      <c r="BE112">
        <v>-0.7</v>
      </c>
      <c r="BF112">
        <v>-0.7</v>
      </c>
      <c r="BG112">
        <v>-0.8</v>
      </c>
      <c r="BH112">
        <v>-0.8</v>
      </c>
      <c r="BI112">
        <v>-0.8</v>
      </c>
      <c r="BJ112">
        <v>-0.8</v>
      </c>
      <c r="BK112">
        <v>-0.9</v>
      </c>
      <c r="BL112">
        <v>-0.9</v>
      </c>
      <c r="BM112">
        <v>-0.9</v>
      </c>
      <c r="BN112">
        <v>-0.9</v>
      </c>
      <c r="BO112">
        <v>-0.9</v>
      </c>
      <c r="BP112">
        <v>-0.9</v>
      </c>
      <c r="BQ112">
        <v>-1</v>
      </c>
      <c r="BR112">
        <v>-1</v>
      </c>
      <c r="BS112">
        <v>-1</v>
      </c>
      <c r="BT112">
        <v>-1</v>
      </c>
      <c r="BU112">
        <v>-1.1000000000000001</v>
      </c>
      <c r="BV112">
        <v>-1.1000000000000001</v>
      </c>
      <c r="BW112">
        <v>-1.1000000000000001</v>
      </c>
      <c r="BX112">
        <v>-1.1000000000000001</v>
      </c>
      <c r="BY112">
        <v>-1.1000000000000001</v>
      </c>
      <c r="BZ112">
        <v>-1.2</v>
      </c>
      <c r="CA112">
        <v>-1.2</v>
      </c>
      <c r="CB112">
        <v>-1.2</v>
      </c>
      <c r="CC112">
        <v>-1.2</v>
      </c>
      <c r="CD112">
        <v>-1.2</v>
      </c>
      <c r="CE112">
        <v>-1.2</v>
      </c>
      <c r="CF112">
        <v>-1.2</v>
      </c>
    </row>
    <row r="113" spans="1:84" x14ac:dyDescent="0.2">
      <c r="D113" t="s">
        <v>73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0.1</v>
      </c>
      <c r="V113">
        <v>0.1</v>
      </c>
      <c r="W113">
        <v>0.1</v>
      </c>
      <c r="X113">
        <v>0.1</v>
      </c>
      <c r="Y113">
        <v>0.1</v>
      </c>
      <c r="Z113">
        <v>0.1</v>
      </c>
      <c r="AA113">
        <v>0.1</v>
      </c>
      <c r="AB113">
        <v>0.1</v>
      </c>
      <c r="AC113">
        <v>0.2</v>
      </c>
      <c r="AD113">
        <v>0.2</v>
      </c>
      <c r="AE113">
        <v>0.2</v>
      </c>
      <c r="AF113">
        <v>0.2</v>
      </c>
      <c r="AG113">
        <v>0.2</v>
      </c>
      <c r="AH113">
        <v>0.3</v>
      </c>
      <c r="AI113">
        <v>0.3</v>
      </c>
      <c r="AJ113">
        <v>0.3</v>
      </c>
      <c r="AK113">
        <v>0.3</v>
      </c>
      <c r="AL113">
        <v>0.3</v>
      </c>
      <c r="AM113">
        <v>0.3</v>
      </c>
      <c r="AN113">
        <v>0.3</v>
      </c>
      <c r="AO113">
        <v>0.4</v>
      </c>
      <c r="AP113">
        <v>0.4</v>
      </c>
      <c r="AQ113">
        <v>0.4</v>
      </c>
      <c r="AR113">
        <v>0.4</v>
      </c>
      <c r="AS113">
        <v>0.5</v>
      </c>
      <c r="AT113">
        <v>0.5</v>
      </c>
      <c r="AU113">
        <v>0.5</v>
      </c>
      <c r="AV113">
        <v>0.5</v>
      </c>
      <c r="AW113">
        <v>0.5</v>
      </c>
      <c r="AX113">
        <v>0.6</v>
      </c>
      <c r="AY113">
        <v>0.6</v>
      </c>
      <c r="AZ113">
        <v>0.6</v>
      </c>
      <c r="BA113">
        <v>0.6</v>
      </c>
      <c r="BB113">
        <v>0.6</v>
      </c>
      <c r="BC113">
        <v>0.6</v>
      </c>
      <c r="BD113">
        <v>0.7</v>
      </c>
      <c r="BE113">
        <v>0.7</v>
      </c>
      <c r="BF113">
        <v>0.7</v>
      </c>
      <c r="BG113">
        <v>0.7</v>
      </c>
      <c r="BH113">
        <v>0.7</v>
      </c>
      <c r="BI113">
        <v>0.8</v>
      </c>
      <c r="BJ113">
        <v>0.8</v>
      </c>
      <c r="BK113">
        <v>0.8</v>
      </c>
      <c r="BL113">
        <v>0.8</v>
      </c>
      <c r="BM113">
        <v>0.8</v>
      </c>
      <c r="BN113">
        <v>0.8</v>
      </c>
      <c r="BO113">
        <v>0.9</v>
      </c>
      <c r="BP113">
        <v>0.9</v>
      </c>
      <c r="BQ113">
        <v>0.9</v>
      </c>
      <c r="BR113">
        <v>0.9</v>
      </c>
      <c r="BS113">
        <v>0.9</v>
      </c>
      <c r="BT113">
        <v>0.9</v>
      </c>
      <c r="BU113">
        <v>1</v>
      </c>
      <c r="BV113">
        <v>1</v>
      </c>
      <c r="BW113">
        <v>1</v>
      </c>
      <c r="BX113">
        <v>1</v>
      </c>
      <c r="BY113">
        <v>1</v>
      </c>
      <c r="BZ113">
        <v>1.1000000000000001</v>
      </c>
      <c r="CA113">
        <v>1.1000000000000001</v>
      </c>
      <c r="CB113">
        <v>1.1000000000000001</v>
      </c>
      <c r="CC113">
        <v>1.1000000000000001</v>
      </c>
      <c r="CD113">
        <v>1.1000000000000001</v>
      </c>
      <c r="CE113">
        <v>1.1000000000000001</v>
      </c>
      <c r="CF113">
        <v>1.1000000000000001</v>
      </c>
    </row>
    <row r="114" spans="1:84" x14ac:dyDescent="0.2">
      <c r="D114" t="s">
        <v>74</v>
      </c>
    </row>
    <row r="115" spans="1:84" x14ac:dyDescent="0.2">
      <c r="A115" t="s">
        <v>127</v>
      </c>
      <c r="B115" t="s">
        <v>128</v>
      </c>
      <c r="D115" t="s">
        <v>71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-0.1</v>
      </c>
      <c r="AU115">
        <v>-0.1</v>
      </c>
      <c r="AV115">
        <v>-0.1</v>
      </c>
      <c r="AW115">
        <v>-0.1</v>
      </c>
      <c r="AX115">
        <v>-0.1</v>
      </c>
      <c r="AY115">
        <v>-0.1</v>
      </c>
      <c r="AZ115">
        <v>-0.1</v>
      </c>
      <c r="BA115">
        <v>-0.1</v>
      </c>
      <c r="BB115">
        <v>-0.1</v>
      </c>
      <c r="BC115">
        <v>-0.1</v>
      </c>
      <c r="BD115">
        <v>-0.1</v>
      </c>
      <c r="BE115">
        <v>-0.1</v>
      </c>
      <c r="BF115">
        <v>-0.1</v>
      </c>
      <c r="BG115">
        <v>-0.1</v>
      </c>
      <c r="BH115">
        <v>-0.1</v>
      </c>
      <c r="BI115">
        <v>-0.1</v>
      </c>
      <c r="BJ115">
        <v>-0.1</v>
      </c>
      <c r="BK115">
        <v>-0.1</v>
      </c>
      <c r="BL115">
        <v>-0.1</v>
      </c>
      <c r="BM115">
        <v>-0.1</v>
      </c>
      <c r="BN115">
        <v>-0.1</v>
      </c>
      <c r="BO115">
        <v>-0.1</v>
      </c>
      <c r="BP115">
        <v>-0.1</v>
      </c>
      <c r="BQ115">
        <v>-0.1</v>
      </c>
      <c r="BR115">
        <v>-0.1</v>
      </c>
      <c r="BS115">
        <v>-0.1</v>
      </c>
      <c r="BT115">
        <v>-0.1</v>
      </c>
      <c r="BU115">
        <v>-0.1</v>
      </c>
      <c r="BV115">
        <v>-0.1</v>
      </c>
      <c r="BW115">
        <v>-0.1</v>
      </c>
      <c r="BX115">
        <v>-0.1</v>
      </c>
      <c r="BY115">
        <v>-0.1</v>
      </c>
      <c r="BZ115">
        <v>-0.1</v>
      </c>
      <c r="CA115">
        <v>-0.1</v>
      </c>
      <c r="CB115">
        <v>-0.1</v>
      </c>
      <c r="CC115">
        <v>-0.1</v>
      </c>
      <c r="CD115">
        <v>-0.1</v>
      </c>
      <c r="CE115">
        <v>-0.1</v>
      </c>
      <c r="CF115">
        <v>-0.1</v>
      </c>
    </row>
    <row r="116" spans="1:84" x14ac:dyDescent="0.2">
      <c r="D116" t="s">
        <v>72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-0.1</v>
      </c>
      <c r="S116">
        <v>-0.1</v>
      </c>
      <c r="T116">
        <v>-0.1</v>
      </c>
      <c r="U116">
        <v>-0.1</v>
      </c>
      <c r="V116">
        <v>-0.1</v>
      </c>
      <c r="W116">
        <v>-0.1</v>
      </c>
      <c r="X116">
        <v>-0.1</v>
      </c>
      <c r="Y116">
        <v>-0.2</v>
      </c>
      <c r="Z116">
        <v>-0.2</v>
      </c>
      <c r="AA116">
        <v>-0.2</v>
      </c>
      <c r="AB116">
        <v>-0.2</v>
      </c>
      <c r="AC116">
        <v>-0.2</v>
      </c>
      <c r="AD116">
        <v>-0.2</v>
      </c>
      <c r="AE116">
        <v>-0.3</v>
      </c>
      <c r="AF116">
        <v>-0.3</v>
      </c>
      <c r="AG116">
        <v>-0.3</v>
      </c>
      <c r="AH116">
        <v>-0.3</v>
      </c>
      <c r="AI116">
        <v>-0.3</v>
      </c>
      <c r="AJ116">
        <v>-0.3</v>
      </c>
      <c r="AK116">
        <v>-0.3</v>
      </c>
      <c r="AL116">
        <v>-0.4</v>
      </c>
      <c r="AM116">
        <v>-0.4</v>
      </c>
      <c r="AN116">
        <v>-0.4</v>
      </c>
      <c r="AO116">
        <v>-0.4</v>
      </c>
      <c r="AP116">
        <v>-0.4</v>
      </c>
      <c r="AQ116">
        <v>-0.5</v>
      </c>
      <c r="AR116">
        <v>-0.5</v>
      </c>
      <c r="AS116">
        <v>-0.5</v>
      </c>
      <c r="AT116">
        <v>-0.5</v>
      </c>
      <c r="AU116">
        <v>-0.5</v>
      </c>
      <c r="AV116">
        <v>-0.6</v>
      </c>
      <c r="AW116">
        <v>-0.5</v>
      </c>
      <c r="AX116">
        <v>-0.6</v>
      </c>
      <c r="AY116">
        <v>-0.6</v>
      </c>
      <c r="AZ116">
        <v>-0.6</v>
      </c>
      <c r="BA116">
        <v>-0.6</v>
      </c>
      <c r="BB116">
        <v>-0.6</v>
      </c>
      <c r="BC116">
        <v>-0.6</v>
      </c>
      <c r="BD116">
        <v>-0.6</v>
      </c>
      <c r="BE116">
        <v>-0.7</v>
      </c>
      <c r="BF116">
        <v>-0.7</v>
      </c>
      <c r="BG116">
        <v>-0.7</v>
      </c>
      <c r="BH116">
        <v>-0.7</v>
      </c>
      <c r="BI116">
        <v>-0.7</v>
      </c>
      <c r="BJ116">
        <v>-0.7</v>
      </c>
      <c r="BK116">
        <v>-0.7</v>
      </c>
      <c r="BL116">
        <v>-0.8</v>
      </c>
      <c r="BM116">
        <v>-0.8</v>
      </c>
      <c r="BN116">
        <v>-0.8</v>
      </c>
      <c r="BO116">
        <v>-0.8</v>
      </c>
      <c r="BP116">
        <v>-0.8</v>
      </c>
      <c r="BQ116">
        <v>-0.8</v>
      </c>
      <c r="BR116">
        <v>-0.8</v>
      </c>
      <c r="BS116">
        <v>-0.9</v>
      </c>
      <c r="BT116">
        <v>-0.9</v>
      </c>
      <c r="BU116">
        <v>-0.9</v>
      </c>
      <c r="BV116">
        <v>-0.9</v>
      </c>
      <c r="BW116">
        <v>-0.9</v>
      </c>
      <c r="BX116">
        <v>-1</v>
      </c>
      <c r="BY116">
        <v>-1</v>
      </c>
      <c r="BZ116">
        <v>-1</v>
      </c>
      <c r="CA116">
        <v>-1</v>
      </c>
      <c r="CB116">
        <v>-1</v>
      </c>
      <c r="CC116">
        <v>-1</v>
      </c>
      <c r="CD116">
        <v>-1</v>
      </c>
      <c r="CE116">
        <v>-1</v>
      </c>
      <c r="CF116">
        <v>-1</v>
      </c>
    </row>
    <row r="117" spans="1:84" x14ac:dyDescent="0.2">
      <c r="D117" t="s">
        <v>73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0.1</v>
      </c>
      <c r="S117">
        <v>0.1</v>
      </c>
      <c r="T117">
        <v>0.1</v>
      </c>
      <c r="U117">
        <v>0.1</v>
      </c>
      <c r="V117">
        <v>0.1</v>
      </c>
      <c r="W117">
        <v>0.1</v>
      </c>
      <c r="X117">
        <v>0.1</v>
      </c>
      <c r="Y117">
        <v>0.1</v>
      </c>
      <c r="Z117">
        <v>0.2</v>
      </c>
      <c r="AA117">
        <v>0.2</v>
      </c>
      <c r="AB117">
        <v>0.2</v>
      </c>
      <c r="AC117">
        <v>0.2</v>
      </c>
      <c r="AD117">
        <v>0.2</v>
      </c>
      <c r="AE117">
        <v>0.2</v>
      </c>
      <c r="AF117">
        <v>0.3</v>
      </c>
      <c r="AG117">
        <v>0.3</v>
      </c>
      <c r="AH117">
        <v>0.3</v>
      </c>
      <c r="AI117">
        <v>0.3</v>
      </c>
      <c r="AJ117">
        <v>0.3</v>
      </c>
      <c r="AK117">
        <v>0.3</v>
      </c>
      <c r="AL117">
        <v>0.3</v>
      </c>
      <c r="AM117">
        <v>0.4</v>
      </c>
      <c r="AN117">
        <v>0.4</v>
      </c>
      <c r="AO117">
        <v>0.4</v>
      </c>
      <c r="AP117">
        <v>0.4</v>
      </c>
      <c r="AQ117">
        <v>0.4</v>
      </c>
      <c r="AR117">
        <v>0.4</v>
      </c>
      <c r="AS117">
        <v>0.5</v>
      </c>
      <c r="AT117">
        <v>0.5</v>
      </c>
      <c r="AU117">
        <v>0.5</v>
      </c>
      <c r="AV117">
        <v>0.5</v>
      </c>
      <c r="AW117">
        <v>0.5</v>
      </c>
      <c r="AX117">
        <v>0.5</v>
      </c>
      <c r="AY117">
        <v>0.5</v>
      </c>
      <c r="AZ117">
        <v>0.5</v>
      </c>
      <c r="BA117">
        <v>0.5</v>
      </c>
      <c r="BB117">
        <v>0.5</v>
      </c>
      <c r="BC117">
        <v>0.6</v>
      </c>
      <c r="BD117">
        <v>0.6</v>
      </c>
      <c r="BE117">
        <v>0.6</v>
      </c>
      <c r="BF117">
        <v>0.6</v>
      </c>
      <c r="BG117">
        <v>0.6</v>
      </c>
      <c r="BH117">
        <v>0.6</v>
      </c>
      <c r="BI117">
        <v>0.6</v>
      </c>
      <c r="BJ117">
        <v>0.7</v>
      </c>
      <c r="BK117">
        <v>0.7</v>
      </c>
      <c r="BL117">
        <v>0.7</v>
      </c>
      <c r="BM117">
        <v>0.7</v>
      </c>
      <c r="BN117">
        <v>0.7</v>
      </c>
      <c r="BO117">
        <v>0.7</v>
      </c>
      <c r="BP117">
        <v>0.7</v>
      </c>
      <c r="BQ117">
        <v>0.7</v>
      </c>
      <c r="BR117">
        <v>0.7</v>
      </c>
      <c r="BS117">
        <v>0.8</v>
      </c>
      <c r="BT117">
        <v>0.8</v>
      </c>
      <c r="BU117">
        <v>0.8</v>
      </c>
      <c r="BV117">
        <v>0.8</v>
      </c>
      <c r="BW117">
        <v>0.8</v>
      </c>
      <c r="BX117">
        <v>0.9</v>
      </c>
      <c r="BY117">
        <v>0.9</v>
      </c>
      <c r="BZ117">
        <v>0.9</v>
      </c>
      <c r="CA117">
        <v>0.9</v>
      </c>
      <c r="CB117">
        <v>0.9</v>
      </c>
      <c r="CC117">
        <v>0.9</v>
      </c>
      <c r="CD117">
        <v>0.9</v>
      </c>
      <c r="CE117">
        <v>0.9</v>
      </c>
      <c r="CF117">
        <v>0.9</v>
      </c>
    </row>
    <row r="119" spans="1:84" x14ac:dyDescent="0.2">
      <c r="A119" t="s">
        <v>129</v>
      </c>
      <c r="B119" t="s">
        <v>130</v>
      </c>
      <c r="D119" t="s">
        <v>71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  <c r="AI119">
        <v>0</v>
      </c>
      <c r="AJ119">
        <v>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BX119">
        <v>0</v>
      </c>
      <c r="BY119">
        <v>0</v>
      </c>
      <c r="BZ119">
        <v>0</v>
      </c>
      <c r="CA119">
        <v>0</v>
      </c>
      <c r="CB119">
        <v>0</v>
      </c>
      <c r="CC119">
        <v>0</v>
      </c>
      <c r="CD119">
        <v>0</v>
      </c>
      <c r="CE119">
        <v>0</v>
      </c>
      <c r="CF119">
        <v>0</v>
      </c>
    </row>
    <row r="120" spans="1:84" x14ac:dyDescent="0.2">
      <c r="D120" t="s">
        <v>72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-0.1</v>
      </c>
      <c r="K120">
        <v>-0.1</v>
      </c>
      <c r="L120">
        <v>-0.1</v>
      </c>
      <c r="M120">
        <v>-0.1</v>
      </c>
      <c r="N120">
        <v>-0.1</v>
      </c>
      <c r="O120">
        <v>-0.1</v>
      </c>
      <c r="P120">
        <v>-0.1</v>
      </c>
      <c r="Q120">
        <v>-0.1</v>
      </c>
      <c r="R120">
        <v>-0.1</v>
      </c>
      <c r="S120">
        <v>-0.2</v>
      </c>
      <c r="T120">
        <v>-0.2</v>
      </c>
      <c r="U120">
        <v>-0.2</v>
      </c>
      <c r="V120">
        <v>-0.2</v>
      </c>
      <c r="W120">
        <v>-0.2</v>
      </c>
      <c r="X120">
        <v>-0.2</v>
      </c>
      <c r="Y120">
        <v>-0.2</v>
      </c>
      <c r="Z120">
        <v>-0.2</v>
      </c>
      <c r="AA120">
        <v>-0.2</v>
      </c>
      <c r="AB120">
        <v>-0.2</v>
      </c>
      <c r="AC120">
        <v>-0.2</v>
      </c>
      <c r="AD120">
        <v>-0.2</v>
      </c>
      <c r="AE120">
        <v>-0.2</v>
      </c>
      <c r="AF120">
        <v>-0.2</v>
      </c>
      <c r="AG120">
        <v>-0.2</v>
      </c>
      <c r="AH120">
        <v>-0.2</v>
      </c>
      <c r="AI120">
        <v>-0.2</v>
      </c>
      <c r="AJ120">
        <v>-0.2</v>
      </c>
      <c r="AK120">
        <v>-0.2</v>
      </c>
      <c r="AL120">
        <v>-0.2</v>
      </c>
      <c r="AM120">
        <v>-0.2</v>
      </c>
      <c r="AN120">
        <v>-0.2</v>
      </c>
      <c r="AO120">
        <v>-0.2</v>
      </c>
      <c r="AP120">
        <v>-0.2</v>
      </c>
      <c r="AQ120">
        <v>-0.2</v>
      </c>
      <c r="AR120">
        <v>-0.2</v>
      </c>
      <c r="AS120">
        <v>-0.2</v>
      </c>
      <c r="AT120">
        <v>-0.2</v>
      </c>
      <c r="AU120">
        <v>-0.2</v>
      </c>
      <c r="AV120">
        <v>-0.2</v>
      </c>
      <c r="AW120">
        <v>-0.2</v>
      </c>
      <c r="AX120">
        <v>-0.2</v>
      </c>
      <c r="AY120">
        <v>-0.2</v>
      </c>
      <c r="AZ120">
        <v>-0.2</v>
      </c>
      <c r="BA120">
        <v>-0.2</v>
      </c>
      <c r="BB120">
        <v>-0.2</v>
      </c>
      <c r="BC120">
        <v>-0.2</v>
      </c>
      <c r="BD120">
        <v>-0.2</v>
      </c>
      <c r="BE120">
        <v>-0.2</v>
      </c>
      <c r="BF120">
        <v>-0.2</v>
      </c>
      <c r="BG120">
        <v>-0.2</v>
      </c>
      <c r="BH120">
        <v>-0.2</v>
      </c>
      <c r="BI120">
        <v>-0.2</v>
      </c>
      <c r="BJ120">
        <v>-0.2</v>
      </c>
      <c r="BK120">
        <v>-0.2</v>
      </c>
      <c r="BL120">
        <v>-0.2</v>
      </c>
      <c r="BM120">
        <v>-0.2</v>
      </c>
      <c r="BN120">
        <v>-0.2</v>
      </c>
      <c r="BO120">
        <v>-0.2</v>
      </c>
      <c r="BP120">
        <v>-0.2</v>
      </c>
      <c r="BQ120">
        <v>-0.3</v>
      </c>
      <c r="BR120">
        <v>-0.2</v>
      </c>
      <c r="BS120">
        <v>-0.2</v>
      </c>
      <c r="BT120">
        <v>-0.3</v>
      </c>
      <c r="BU120">
        <v>-0.2</v>
      </c>
      <c r="BV120">
        <v>-0.3</v>
      </c>
      <c r="BW120">
        <v>-0.3</v>
      </c>
      <c r="BX120">
        <v>-0.3</v>
      </c>
      <c r="BY120">
        <v>-0.2</v>
      </c>
      <c r="BZ120">
        <v>-0.2</v>
      </c>
      <c r="CA120">
        <v>-0.2</v>
      </c>
      <c r="CB120">
        <v>-0.2</v>
      </c>
      <c r="CC120">
        <v>-0.2</v>
      </c>
      <c r="CD120">
        <v>-0.2</v>
      </c>
      <c r="CE120">
        <v>-0.2</v>
      </c>
      <c r="CF120">
        <v>-0.2</v>
      </c>
    </row>
    <row r="121" spans="1:84" x14ac:dyDescent="0.2">
      <c r="D121" t="s">
        <v>73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0.1</v>
      </c>
      <c r="K121">
        <v>0.1</v>
      </c>
      <c r="L121">
        <v>0.1</v>
      </c>
      <c r="M121">
        <v>0.1</v>
      </c>
      <c r="N121">
        <v>0.1</v>
      </c>
      <c r="O121">
        <v>0.1</v>
      </c>
      <c r="P121">
        <v>0.1</v>
      </c>
      <c r="Q121">
        <v>0.1</v>
      </c>
      <c r="R121">
        <v>0.1</v>
      </c>
      <c r="S121">
        <v>0.1</v>
      </c>
      <c r="T121">
        <v>0.2</v>
      </c>
      <c r="U121">
        <v>0.2</v>
      </c>
      <c r="V121">
        <v>0.2</v>
      </c>
      <c r="W121">
        <v>0.2</v>
      </c>
      <c r="X121">
        <v>0.2</v>
      </c>
      <c r="Y121">
        <v>0.2</v>
      </c>
      <c r="Z121">
        <v>0.2</v>
      </c>
      <c r="AA121">
        <v>0.2</v>
      </c>
      <c r="AB121">
        <v>0.2</v>
      </c>
      <c r="AC121">
        <v>0.2</v>
      </c>
      <c r="AD121">
        <v>0.2</v>
      </c>
      <c r="AE121">
        <v>0.2</v>
      </c>
      <c r="AF121">
        <v>0.2</v>
      </c>
      <c r="AG121">
        <v>0.2</v>
      </c>
      <c r="AH121">
        <v>0.2</v>
      </c>
      <c r="AI121">
        <v>0.2</v>
      </c>
      <c r="AJ121">
        <v>0.2</v>
      </c>
      <c r="AK121">
        <v>0.2</v>
      </c>
      <c r="AL121">
        <v>0.2</v>
      </c>
      <c r="AM121">
        <v>0.2</v>
      </c>
      <c r="AN121">
        <v>0.2</v>
      </c>
      <c r="AO121">
        <v>0.2</v>
      </c>
      <c r="AP121">
        <v>0.2</v>
      </c>
      <c r="AQ121">
        <v>0.2</v>
      </c>
      <c r="AR121">
        <v>0.2</v>
      </c>
      <c r="AS121">
        <v>0.2</v>
      </c>
      <c r="AT121">
        <v>0.2</v>
      </c>
      <c r="AU121">
        <v>0.2</v>
      </c>
      <c r="AV121">
        <v>0.2</v>
      </c>
      <c r="AW121">
        <v>0.2</v>
      </c>
      <c r="AX121">
        <v>0.2</v>
      </c>
      <c r="AY121">
        <v>0.2</v>
      </c>
      <c r="AZ121">
        <v>0.2</v>
      </c>
      <c r="BA121">
        <v>0.2</v>
      </c>
      <c r="BB121">
        <v>0.2</v>
      </c>
      <c r="BC121">
        <v>0.2</v>
      </c>
      <c r="BD121">
        <v>0.2</v>
      </c>
      <c r="BE121">
        <v>0.2</v>
      </c>
      <c r="BF121">
        <v>0.2</v>
      </c>
      <c r="BG121">
        <v>0.2</v>
      </c>
      <c r="BH121">
        <v>0.2</v>
      </c>
      <c r="BI121">
        <v>0.2</v>
      </c>
      <c r="BJ121">
        <v>0.2</v>
      </c>
      <c r="BK121">
        <v>0.2</v>
      </c>
      <c r="BL121">
        <v>0.2</v>
      </c>
      <c r="BM121">
        <v>0.2</v>
      </c>
      <c r="BN121">
        <v>0.2</v>
      </c>
      <c r="BO121">
        <v>0.2</v>
      </c>
      <c r="BP121">
        <v>0.2</v>
      </c>
      <c r="BQ121">
        <v>0.2</v>
      </c>
      <c r="BR121">
        <v>0.2</v>
      </c>
      <c r="BS121">
        <v>0.2</v>
      </c>
      <c r="BT121">
        <v>0.2</v>
      </c>
      <c r="BU121">
        <v>0.2</v>
      </c>
      <c r="BV121">
        <v>0.2</v>
      </c>
      <c r="BW121">
        <v>0.2</v>
      </c>
      <c r="BX121">
        <v>0.2</v>
      </c>
      <c r="BY121">
        <v>0.2</v>
      </c>
      <c r="BZ121">
        <v>0.2</v>
      </c>
      <c r="CA121">
        <v>0.2</v>
      </c>
      <c r="CB121">
        <v>0.2</v>
      </c>
      <c r="CC121">
        <v>0.2</v>
      </c>
      <c r="CD121">
        <v>0.2</v>
      </c>
      <c r="CE121">
        <v>0.2</v>
      </c>
      <c r="CF121">
        <v>0.2</v>
      </c>
    </row>
    <row r="122" spans="1:84" x14ac:dyDescent="0.2">
      <c r="D122" t="s">
        <v>74</v>
      </c>
    </row>
    <row r="123" spans="1:84" x14ac:dyDescent="0.2">
      <c r="A123" t="s">
        <v>131</v>
      </c>
      <c r="B123" t="s">
        <v>132</v>
      </c>
      <c r="D123" t="s">
        <v>71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BX123">
        <v>0</v>
      </c>
      <c r="BY123">
        <v>0</v>
      </c>
      <c r="BZ123">
        <v>0</v>
      </c>
      <c r="CA123">
        <v>0</v>
      </c>
      <c r="CB123">
        <v>0</v>
      </c>
      <c r="CC123">
        <v>0</v>
      </c>
      <c r="CD123">
        <v>0</v>
      </c>
      <c r="CE123">
        <v>0</v>
      </c>
      <c r="CF123">
        <v>0</v>
      </c>
    </row>
    <row r="124" spans="1:84" x14ac:dyDescent="0.2">
      <c r="D124" t="s">
        <v>72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-0.1</v>
      </c>
      <c r="N124">
        <v>-0.1</v>
      </c>
      <c r="O124">
        <v>-0.1</v>
      </c>
      <c r="P124">
        <v>-0.1</v>
      </c>
      <c r="Q124">
        <v>-0.1</v>
      </c>
      <c r="R124">
        <v>-0.1</v>
      </c>
      <c r="S124">
        <v>-0.1</v>
      </c>
      <c r="T124">
        <v>-0.1</v>
      </c>
      <c r="U124">
        <v>-0.1</v>
      </c>
      <c r="V124">
        <v>-0.1</v>
      </c>
      <c r="W124">
        <v>-0.1</v>
      </c>
      <c r="X124">
        <v>-0.1</v>
      </c>
      <c r="Y124">
        <v>-0.1</v>
      </c>
      <c r="Z124">
        <v>-0.1</v>
      </c>
      <c r="AA124">
        <v>-0.1</v>
      </c>
      <c r="AB124">
        <v>-0.1</v>
      </c>
      <c r="AC124">
        <v>-0.1</v>
      </c>
      <c r="AD124">
        <v>-0.1</v>
      </c>
      <c r="AE124">
        <v>-0.1</v>
      </c>
      <c r="AF124">
        <v>-0.1</v>
      </c>
      <c r="AG124">
        <v>-0.1</v>
      </c>
      <c r="AH124">
        <v>-0.1</v>
      </c>
      <c r="AI124">
        <v>-0.1</v>
      </c>
      <c r="AJ124">
        <v>-0.1</v>
      </c>
      <c r="AK124">
        <v>-0.1</v>
      </c>
      <c r="AL124">
        <v>-0.1</v>
      </c>
      <c r="AM124">
        <v>-0.1</v>
      </c>
      <c r="AN124">
        <v>-0.1</v>
      </c>
      <c r="AO124">
        <v>-0.1</v>
      </c>
      <c r="AP124">
        <v>-0.1</v>
      </c>
      <c r="AQ124">
        <v>-0.1</v>
      </c>
      <c r="AR124">
        <v>-0.1</v>
      </c>
      <c r="AS124">
        <v>-0.1</v>
      </c>
      <c r="AT124">
        <v>-0.1</v>
      </c>
      <c r="AU124">
        <v>-0.1</v>
      </c>
      <c r="AV124">
        <v>-0.1</v>
      </c>
      <c r="AW124">
        <v>-0.1</v>
      </c>
      <c r="AX124">
        <v>-0.1</v>
      </c>
      <c r="AY124">
        <v>-0.1</v>
      </c>
      <c r="AZ124">
        <v>-0.1</v>
      </c>
      <c r="BA124">
        <v>-0.1</v>
      </c>
      <c r="BB124">
        <v>-0.1</v>
      </c>
      <c r="BC124">
        <v>-0.1</v>
      </c>
      <c r="BD124">
        <v>-0.1</v>
      </c>
      <c r="BE124">
        <v>-0.2</v>
      </c>
      <c r="BF124">
        <v>-0.1</v>
      </c>
      <c r="BG124">
        <v>-0.1</v>
      </c>
      <c r="BH124">
        <v>-0.1</v>
      </c>
      <c r="BI124">
        <v>-0.1</v>
      </c>
      <c r="BJ124">
        <v>-0.1</v>
      </c>
      <c r="BK124">
        <v>-0.1</v>
      </c>
      <c r="BL124">
        <v>-0.1</v>
      </c>
      <c r="BM124">
        <v>-0.1</v>
      </c>
      <c r="BN124">
        <v>-0.2</v>
      </c>
      <c r="BO124">
        <v>-0.1</v>
      </c>
      <c r="BP124">
        <v>-0.1</v>
      </c>
      <c r="BQ124">
        <v>-0.2</v>
      </c>
      <c r="BR124">
        <v>-0.1</v>
      </c>
      <c r="BS124">
        <v>-0.1</v>
      </c>
      <c r="BT124">
        <v>-0.1</v>
      </c>
      <c r="BU124">
        <v>-0.1</v>
      </c>
      <c r="BV124">
        <v>-0.1</v>
      </c>
      <c r="BW124">
        <v>-0.2</v>
      </c>
      <c r="BX124">
        <v>-0.1</v>
      </c>
      <c r="BY124">
        <v>-0.1</v>
      </c>
      <c r="BZ124">
        <v>-0.1</v>
      </c>
      <c r="CA124">
        <v>-0.1</v>
      </c>
      <c r="CB124">
        <v>-0.1</v>
      </c>
      <c r="CC124">
        <v>-0.1</v>
      </c>
      <c r="CD124">
        <v>-0.1</v>
      </c>
      <c r="CE124">
        <v>-0.1</v>
      </c>
      <c r="CF124">
        <v>-0.1</v>
      </c>
    </row>
    <row r="125" spans="1:84" x14ac:dyDescent="0.2">
      <c r="D125" t="s">
        <v>73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0.1</v>
      </c>
      <c r="N125">
        <v>0.1</v>
      </c>
      <c r="O125">
        <v>0.1</v>
      </c>
      <c r="P125">
        <v>0.1</v>
      </c>
      <c r="Q125">
        <v>0.1</v>
      </c>
      <c r="R125">
        <v>0.1</v>
      </c>
      <c r="S125">
        <v>0.1</v>
      </c>
      <c r="T125">
        <v>0.1</v>
      </c>
      <c r="U125">
        <v>0.1</v>
      </c>
      <c r="V125">
        <v>0.1</v>
      </c>
      <c r="W125">
        <v>0.1</v>
      </c>
      <c r="X125">
        <v>0.1</v>
      </c>
      <c r="Y125">
        <v>0.1</v>
      </c>
      <c r="Z125">
        <v>0.1</v>
      </c>
      <c r="AA125">
        <v>0.1</v>
      </c>
      <c r="AB125">
        <v>0.1</v>
      </c>
      <c r="AC125">
        <v>0.1</v>
      </c>
      <c r="AD125">
        <v>0.1</v>
      </c>
      <c r="AE125">
        <v>0.1</v>
      </c>
      <c r="AF125">
        <v>0.1</v>
      </c>
      <c r="AG125">
        <v>0.1</v>
      </c>
      <c r="AH125">
        <v>0.1</v>
      </c>
      <c r="AI125">
        <v>0.1</v>
      </c>
      <c r="AJ125">
        <v>0.1</v>
      </c>
      <c r="AK125">
        <v>0.1</v>
      </c>
      <c r="AL125">
        <v>0.1</v>
      </c>
      <c r="AM125">
        <v>0.1</v>
      </c>
      <c r="AN125">
        <v>0.1</v>
      </c>
      <c r="AO125">
        <v>0.1</v>
      </c>
      <c r="AP125">
        <v>0.1</v>
      </c>
      <c r="AQ125">
        <v>0.1</v>
      </c>
      <c r="AR125">
        <v>0.1</v>
      </c>
      <c r="AS125">
        <v>0.1</v>
      </c>
      <c r="AT125">
        <v>0.1</v>
      </c>
      <c r="AU125">
        <v>0.1</v>
      </c>
      <c r="AV125">
        <v>0.1</v>
      </c>
      <c r="AW125">
        <v>0.1</v>
      </c>
      <c r="AX125">
        <v>0.1</v>
      </c>
      <c r="AY125">
        <v>0.1</v>
      </c>
      <c r="AZ125">
        <v>0.1</v>
      </c>
      <c r="BA125">
        <v>0.1</v>
      </c>
      <c r="BB125">
        <v>0.1</v>
      </c>
      <c r="BC125">
        <v>0.1</v>
      </c>
      <c r="BD125">
        <v>0.1</v>
      </c>
      <c r="BE125">
        <v>0.1</v>
      </c>
      <c r="BF125">
        <v>0.1</v>
      </c>
      <c r="BG125">
        <v>0.1</v>
      </c>
      <c r="BH125">
        <v>0.1</v>
      </c>
      <c r="BI125">
        <v>0.1</v>
      </c>
      <c r="BJ125">
        <v>0.1</v>
      </c>
      <c r="BK125">
        <v>0.1</v>
      </c>
      <c r="BL125">
        <v>0.1</v>
      </c>
      <c r="BM125">
        <v>0.1</v>
      </c>
      <c r="BN125">
        <v>0.2</v>
      </c>
      <c r="BO125">
        <v>0.1</v>
      </c>
      <c r="BP125">
        <v>0.1</v>
      </c>
      <c r="BQ125">
        <v>0.1</v>
      </c>
      <c r="BR125">
        <v>0.1</v>
      </c>
      <c r="BS125">
        <v>0.1</v>
      </c>
      <c r="BT125">
        <v>0.1</v>
      </c>
      <c r="BU125">
        <v>0.1</v>
      </c>
      <c r="BV125">
        <v>0.1</v>
      </c>
      <c r="BW125">
        <v>0.1</v>
      </c>
      <c r="BX125">
        <v>0.1</v>
      </c>
      <c r="BY125">
        <v>0.1</v>
      </c>
      <c r="BZ125">
        <v>0.1</v>
      </c>
      <c r="CA125">
        <v>0.1</v>
      </c>
      <c r="CB125">
        <v>0.1</v>
      </c>
      <c r="CC125">
        <v>0.1</v>
      </c>
      <c r="CD125">
        <v>0.1</v>
      </c>
      <c r="CE125">
        <v>0.1</v>
      </c>
      <c r="CF125">
        <v>0.1</v>
      </c>
    </row>
    <row r="126" spans="1:84" x14ac:dyDescent="0.2">
      <c r="D126" t="s">
        <v>74</v>
      </c>
    </row>
    <row r="127" spans="1:84" x14ac:dyDescent="0.2">
      <c r="A127" t="s">
        <v>133</v>
      </c>
      <c r="B127" t="s">
        <v>134</v>
      </c>
      <c r="D127" t="s">
        <v>71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  <c r="AJ127">
        <v>0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0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BX127">
        <v>0</v>
      </c>
      <c r="BY127">
        <v>0</v>
      </c>
      <c r="BZ127">
        <v>0</v>
      </c>
      <c r="CA127">
        <v>0</v>
      </c>
      <c r="CB127">
        <v>0</v>
      </c>
      <c r="CC127">
        <v>0</v>
      </c>
      <c r="CD127">
        <v>0</v>
      </c>
      <c r="CE127">
        <v>0</v>
      </c>
      <c r="CF127">
        <v>0</v>
      </c>
    </row>
    <row r="128" spans="1:84" x14ac:dyDescent="0.2">
      <c r="D128" t="s">
        <v>72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0.1</v>
      </c>
      <c r="M128">
        <v>0.1</v>
      </c>
      <c r="N128">
        <v>0.1</v>
      </c>
      <c r="O128">
        <v>0.1</v>
      </c>
      <c r="P128">
        <v>0.1</v>
      </c>
      <c r="Q128">
        <v>0.1</v>
      </c>
      <c r="R128">
        <v>0.1</v>
      </c>
      <c r="S128">
        <v>0.1</v>
      </c>
      <c r="T128">
        <v>0.1</v>
      </c>
      <c r="U128">
        <v>0.1</v>
      </c>
      <c r="V128">
        <v>0.1</v>
      </c>
      <c r="W128">
        <v>0.1</v>
      </c>
      <c r="X128">
        <v>0.1</v>
      </c>
      <c r="Y128">
        <v>0.1</v>
      </c>
      <c r="Z128">
        <v>0.1</v>
      </c>
      <c r="AA128">
        <v>0.1</v>
      </c>
      <c r="AB128">
        <v>0.1</v>
      </c>
      <c r="AC128">
        <v>0.1</v>
      </c>
      <c r="AD128">
        <v>0.1</v>
      </c>
      <c r="AE128">
        <v>0.1</v>
      </c>
      <c r="AF128">
        <v>0.1</v>
      </c>
      <c r="AG128">
        <v>0.2</v>
      </c>
      <c r="AH128">
        <v>0.2</v>
      </c>
      <c r="AI128">
        <v>0.2</v>
      </c>
      <c r="AJ128">
        <v>0.1</v>
      </c>
      <c r="AK128">
        <v>0.2</v>
      </c>
      <c r="AL128">
        <v>0.2</v>
      </c>
      <c r="AM128">
        <v>0.2</v>
      </c>
      <c r="AN128">
        <v>0.2</v>
      </c>
      <c r="AO128">
        <v>0.2</v>
      </c>
      <c r="AP128">
        <v>0.2</v>
      </c>
      <c r="AQ128">
        <v>0.2</v>
      </c>
      <c r="AR128">
        <v>0.2</v>
      </c>
      <c r="AS128">
        <v>0.2</v>
      </c>
      <c r="AT128">
        <v>0.2</v>
      </c>
      <c r="AU128">
        <v>0.2</v>
      </c>
      <c r="AV128">
        <v>0.2</v>
      </c>
      <c r="AW128">
        <v>0.2</v>
      </c>
      <c r="AX128">
        <v>0.2</v>
      </c>
      <c r="AY128">
        <v>0.2</v>
      </c>
      <c r="AZ128">
        <v>0.2</v>
      </c>
      <c r="BA128">
        <v>0.2</v>
      </c>
      <c r="BB128">
        <v>0.2</v>
      </c>
      <c r="BC128">
        <v>0.2</v>
      </c>
      <c r="BD128">
        <v>0.2</v>
      </c>
      <c r="BE128">
        <v>0.2</v>
      </c>
      <c r="BF128">
        <v>0.2</v>
      </c>
      <c r="BG128">
        <v>0.2</v>
      </c>
      <c r="BH128">
        <v>0.2</v>
      </c>
      <c r="BI128">
        <v>0.2</v>
      </c>
      <c r="BJ128">
        <v>0.2</v>
      </c>
      <c r="BK128">
        <v>0.2</v>
      </c>
      <c r="BL128">
        <v>0.2</v>
      </c>
      <c r="BM128">
        <v>0.2</v>
      </c>
      <c r="BN128">
        <v>0.2</v>
      </c>
      <c r="BO128">
        <v>0.2</v>
      </c>
      <c r="BP128">
        <v>0.2</v>
      </c>
      <c r="BQ128">
        <v>0.2</v>
      </c>
      <c r="BR128">
        <v>0.2</v>
      </c>
      <c r="BS128">
        <v>0.2</v>
      </c>
      <c r="BT128">
        <v>0.2</v>
      </c>
      <c r="BU128">
        <v>0.2</v>
      </c>
      <c r="BV128">
        <v>0.2</v>
      </c>
      <c r="BW128">
        <v>0.2</v>
      </c>
      <c r="BX128">
        <v>0.2</v>
      </c>
      <c r="BY128">
        <v>0.2</v>
      </c>
      <c r="BZ128">
        <v>0.2</v>
      </c>
      <c r="CA128">
        <v>0.2</v>
      </c>
      <c r="CB128">
        <v>0.2</v>
      </c>
      <c r="CC128">
        <v>0.2</v>
      </c>
      <c r="CD128">
        <v>0.2</v>
      </c>
      <c r="CE128">
        <v>0.2</v>
      </c>
      <c r="CF128">
        <v>0.2</v>
      </c>
    </row>
    <row r="129" spans="1:84" x14ac:dyDescent="0.2">
      <c r="D129" t="s">
        <v>73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-0.1</v>
      </c>
      <c r="M129">
        <v>-0.1</v>
      </c>
      <c r="N129">
        <v>-0.1</v>
      </c>
      <c r="O129">
        <v>-0.1</v>
      </c>
      <c r="P129">
        <v>-0.1</v>
      </c>
      <c r="Q129">
        <v>-0.1</v>
      </c>
      <c r="R129">
        <v>-0.1</v>
      </c>
      <c r="S129">
        <v>-0.1</v>
      </c>
      <c r="T129">
        <v>-0.1</v>
      </c>
      <c r="U129">
        <v>-0.1</v>
      </c>
      <c r="V129">
        <v>-0.1</v>
      </c>
      <c r="W129">
        <v>-0.1</v>
      </c>
      <c r="X129">
        <v>-0.1</v>
      </c>
      <c r="Y129">
        <v>-0.1</v>
      </c>
      <c r="Z129">
        <v>-0.1</v>
      </c>
      <c r="AA129">
        <v>-0.1</v>
      </c>
      <c r="AB129">
        <v>-0.1</v>
      </c>
      <c r="AC129">
        <v>-0.1</v>
      </c>
      <c r="AD129">
        <v>-0.1</v>
      </c>
      <c r="AE129">
        <v>-0.1</v>
      </c>
      <c r="AF129">
        <v>-0.1</v>
      </c>
      <c r="AG129">
        <v>-0.1</v>
      </c>
      <c r="AH129">
        <v>-0.1</v>
      </c>
      <c r="AI129">
        <v>-0.2</v>
      </c>
      <c r="AJ129">
        <v>-0.1</v>
      </c>
      <c r="AK129">
        <v>-0.2</v>
      </c>
      <c r="AL129">
        <v>-0.2</v>
      </c>
      <c r="AM129">
        <v>-0.2</v>
      </c>
      <c r="AN129">
        <v>-0.2</v>
      </c>
      <c r="AO129">
        <v>-0.1</v>
      </c>
      <c r="AP129">
        <v>-0.2</v>
      </c>
      <c r="AQ129">
        <v>-0.2</v>
      </c>
      <c r="AR129">
        <v>-0.2</v>
      </c>
      <c r="AS129">
        <v>-0.2</v>
      </c>
      <c r="AT129">
        <v>-0.1</v>
      </c>
      <c r="AU129">
        <v>-0.2</v>
      </c>
      <c r="AV129">
        <v>-0.2</v>
      </c>
      <c r="AW129">
        <v>-0.2</v>
      </c>
      <c r="AX129">
        <v>-0.1</v>
      </c>
      <c r="AY129">
        <v>-0.1</v>
      </c>
      <c r="AZ129">
        <v>-0.2</v>
      </c>
      <c r="BA129">
        <v>-0.2</v>
      </c>
      <c r="BB129">
        <v>-0.2</v>
      </c>
      <c r="BC129">
        <v>-0.2</v>
      </c>
      <c r="BD129">
        <v>-0.2</v>
      </c>
      <c r="BE129">
        <v>-0.1</v>
      </c>
      <c r="BF129">
        <v>-0.2</v>
      </c>
      <c r="BG129">
        <v>-0.2</v>
      </c>
      <c r="BH129">
        <v>-0.2</v>
      </c>
      <c r="BI129">
        <v>-0.2</v>
      </c>
      <c r="BJ129">
        <v>-0.2</v>
      </c>
      <c r="BK129">
        <v>-0.2</v>
      </c>
      <c r="BL129">
        <v>-0.2</v>
      </c>
      <c r="BM129">
        <v>-0.2</v>
      </c>
      <c r="BN129">
        <v>-0.2</v>
      </c>
      <c r="BO129">
        <v>-0.2</v>
      </c>
      <c r="BP129">
        <v>-0.2</v>
      </c>
      <c r="BQ129">
        <v>-0.2</v>
      </c>
      <c r="BR129">
        <v>-0.2</v>
      </c>
      <c r="BS129">
        <v>-0.2</v>
      </c>
      <c r="BT129">
        <v>-0.2</v>
      </c>
      <c r="BU129">
        <v>-0.2</v>
      </c>
      <c r="BV129">
        <v>-0.2</v>
      </c>
      <c r="BW129">
        <v>-0.2</v>
      </c>
      <c r="BX129">
        <v>-0.2</v>
      </c>
      <c r="BY129">
        <v>-0.2</v>
      </c>
      <c r="BZ129">
        <v>-0.2</v>
      </c>
      <c r="CA129">
        <v>-0.2</v>
      </c>
      <c r="CB129">
        <v>-0.2</v>
      </c>
      <c r="CC129">
        <v>-0.2</v>
      </c>
      <c r="CD129">
        <v>-0.2</v>
      </c>
      <c r="CE129">
        <v>-0.2</v>
      </c>
      <c r="CF129">
        <v>-0.2</v>
      </c>
    </row>
    <row r="130" spans="1:84" x14ac:dyDescent="0.2">
      <c r="D130" t="s">
        <v>74</v>
      </c>
    </row>
    <row r="131" spans="1:84" x14ac:dyDescent="0.2">
      <c r="A131" t="s">
        <v>135</v>
      </c>
      <c r="B131" t="s">
        <v>136</v>
      </c>
      <c r="D131" t="s">
        <v>71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  <c r="AG131">
        <v>0</v>
      </c>
      <c r="AH131">
        <v>0</v>
      </c>
      <c r="AI131">
        <v>0</v>
      </c>
      <c r="AJ131">
        <v>0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BX131">
        <v>0</v>
      </c>
      <c r="BY131">
        <v>0</v>
      </c>
      <c r="BZ131">
        <v>0</v>
      </c>
      <c r="CA131">
        <v>0</v>
      </c>
      <c r="CB131">
        <v>0</v>
      </c>
      <c r="CC131">
        <v>0</v>
      </c>
      <c r="CD131">
        <v>0</v>
      </c>
      <c r="CE131">
        <v>0</v>
      </c>
      <c r="CF131">
        <v>0</v>
      </c>
    </row>
    <row r="132" spans="1:84" x14ac:dyDescent="0.2">
      <c r="D132" t="s">
        <v>72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-0.1</v>
      </c>
      <c r="M132">
        <v>-0.1</v>
      </c>
      <c r="N132">
        <v>-0.1</v>
      </c>
      <c r="O132">
        <v>-0.1</v>
      </c>
      <c r="P132">
        <v>-0.1</v>
      </c>
      <c r="Q132">
        <v>-0.1</v>
      </c>
      <c r="R132">
        <v>-0.1</v>
      </c>
      <c r="S132">
        <v>-0.1</v>
      </c>
      <c r="T132">
        <v>-0.1</v>
      </c>
      <c r="U132">
        <v>-0.1</v>
      </c>
      <c r="V132">
        <v>-0.1</v>
      </c>
      <c r="W132">
        <v>-0.1</v>
      </c>
      <c r="X132">
        <v>-0.1</v>
      </c>
      <c r="Y132">
        <v>-0.1</v>
      </c>
      <c r="Z132">
        <v>-0.1</v>
      </c>
      <c r="AA132">
        <v>-0.1</v>
      </c>
      <c r="AB132">
        <v>-0.2</v>
      </c>
      <c r="AC132">
        <v>-0.1</v>
      </c>
      <c r="AD132">
        <v>-0.1</v>
      </c>
      <c r="AE132">
        <v>-0.2</v>
      </c>
      <c r="AF132">
        <v>-0.2</v>
      </c>
      <c r="AG132">
        <v>-0.2</v>
      </c>
      <c r="AH132">
        <v>-0.2</v>
      </c>
      <c r="AI132">
        <v>-0.2</v>
      </c>
      <c r="AJ132">
        <v>-0.2</v>
      </c>
      <c r="AK132">
        <v>-0.2</v>
      </c>
      <c r="AL132">
        <v>-0.2</v>
      </c>
      <c r="AM132">
        <v>-0.2</v>
      </c>
      <c r="AN132">
        <v>-0.2</v>
      </c>
      <c r="AO132">
        <v>-0.2</v>
      </c>
      <c r="AP132">
        <v>-0.2</v>
      </c>
      <c r="AQ132">
        <v>-0.2</v>
      </c>
      <c r="AR132">
        <v>-0.2</v>
      </c>
      <c r="AS132">
        <v>-0.1</v>
      </c>
      <c r="AT132">
        <v>-0.2</v>
      </c>
      <c r="AU132">
        <v>-0.2</v>
      </c>
      <c r="AV132">
        <v>-0.2</v>
      </c>
      <c r="AW132">
        <v>-0.1</v>
      </c>
      <c r="AX132">
        <v>-0.2</v>
      </c>
      <c r="AY132">
        <v>-0.2</v>
      </c>
      <c r="AZ132">
        <v>-0.2</v>
      </c>
      <c r="BA132">
        <v>-0.2</v>
      </c>
      <c r="BB132">
        <v>-0.1</v>
      </c>
      <c r="BC132">
        <v>-0.2</v>
      </c>
      <c r="BD132">
        <v>-0.2</v>
      </c>
      <c r="BE132">
        <v>-0.2</v>
      </c>
      <c r="BF132">
        <v>-0.2</v>
      </c>
      <c r="BG132">
        <v>-0.2</v>
      </c>
      <c r="BH132">
        <v>-0.2</v>
      </c>
      <c r="BI132">
        <v>-0.2</v>
      </c>
      <c r="BJ132">
        <v>-0.2</v>
      </c>
      <c r="BK132">
        <v>-0.2</v>
      </c>
      <c r="BL132">
        <v>-0.2</v>
      </c>
      <c r="BM132">
        <v>-0.2</v>
      </c>
      <c r="BN132">
        <v>-0.2</v>
      </c>
      <c r="BO132">
        <v>-0.2</v>
      </c>
      <c r="BP132">
        <v>-0.2</v>
      </c>
      <c r="BQ132">
        <v>-0.2</v>
      </c>
      <c r="BR132">
        <v>-0.2</v>
      </c>
      <c r="BS132">
        <v>-0.2</v>
      </c>
      <c r="BT132">
        <v>-0.2</v>
      </c>
      <c r="BU132">
        <v>-0.2</v>
      </c>
      <c r="BV132">
        <v>-0.2</v>
      </c>
      <c r="BW132">
        <v>-0.2</v>
      </c>
      <c r="BX132">
        <v>-0.2</v>
      </c>
      <c r="BY132">
        <v>-0.2</v>
      </c>
      <c r="BZ132">
        <v>-0.2</v>
      </c>
      <c r="CA132">
        <v>-0.2</v>
      </c>
      <c r="CB132">
        <v>-0.2</v>
      </c>
      <c r="CC132">
        <v>-0.2</v>
      </c>
      <c r="CD132">
        <v>-0.2</v>
      </c>
      <c r="CE132">
        <v>-0.2</v>
      </c>
      <c r="CF132">
        <v>-0.2</v>
      </c>
    </row>
    <row r="133" spans="1:84" x14ac:dyDescent="0.2">
      <c r="D133" t="s">
        <v>73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0.1</v>
      </c>
      <c r="M133">
        <v>0.1</v>
      </c>
      <c r="N133">
        <v>0.1</v>
      </c>
      <c r="O133">
        <v>0.1</v>
      </c>
      <c r="P133">
        <v>0.1</v>
      </c>
      <c r="Q133">
        <v>0.1</v>
      </c>
      <c r="R133">
        <v>0.1</v>
      </c>
      <c r="S133">
        <v>0.1</v>
      </c>
      <c r="T133">
        <v>0.1</v>
      </c>
      <c r="U133">
        <v>0.1</v>
      </c>
      <c r="V133">
        <v>0.1</v>
      </c>
      <c r="W133">
        <v>0.1</v>
      </c>
      <c r="X133">
        <v>0.1</v>
      </c>
      <c r="Y133">
        <v>0.1</v>
      </c>
      <c r="Z133">
        <v>0.1</v>
      </c>
      <c r="AA133">
        <v>0.1</v>
      </c>
      <c r="AB133">
        <v>0.1</v>
      </c>
      <c r="AC133">
        <v>0.1</v>
      </c>
      <c r="AD133">
        <v>0.1</v>
      </c>
      <c r="AE133">
        <v>0.1</v>
      </c>
      <c r="AF133">
        <v>0.1</v>
      </c>
      <c r="AG133">
        <v>0.1</v>
      </c>
      <c r="AH133">
        <v>0.2</v>
      </c>
      <c r="AI133">
        <v>0.1</v>
      </c>
      <c r="AJ133">
        <v>0.2</v>
      </c>
      <c r="AK133">
        <v>0.1</v>
      </c>
      <c r="AL133">
        <v>0.1</v>
      </c>
      <c r="AM133">
        <v>0.1</v>
      </c>
      <c r="AN133">
        <v>0.2</v>
      </c>
      <c r="AO133">
        <v>0.2</v>
      </c>
      <c r="AP133">
        <v>0.1</v>
      </c>
      <c r="AQ133">
        <v>0.1</v>
      </c>
      <c r="AR133">
        <v>0.2</v>
      </c>
      <c r="AS133">
        <v>0.1</v>
      </c>
      <c r="AT133">
        <v>0.2</v>
      </c>
      <c r="AU133">
        <v>0.1</v>
      </c>
      <c r="AV133">
        <v>0.2</v>
      </c>
      <c r="AW133">
        <v>0.1</v>
      </c>
      <c r="AX133">
        <v>0.2</v>
      </c>
      <c r="AY133">
        <v>0.2</v>
      </c>
      <c r="AZ133">
        <v>0.1</v>
      </c>
      <c r="BA133">
        <v>0.1</v>
      </c>
      <c r="BB133">
        <v>0.1</v>
      </c>
      <c r="BC133">
        <v>0.2</v>
      </c>
      <c r="BD133">
        <v>0.1</v>
      </c>
      <c r="BE133">
        <v>0.2</v>
      </c>
      <c r="BF133">
        <v>0.1</v>
      </c>
      <c r="BG133">
        <v>0.2</v>
      </c>
      <c r="BH133">
        <v>0.2</v>
      </c>
      <c r="BI133">
        <v>0.2</v>
      </c>
      <c r="BJ133">
        <v>0.2</v>
      </c>
      <c r="BK133">
        <v>0.2</v>
      </c>
      <c r="BL133">
        <v>0.2</v>
      </c>
      <c r="BM133">
        <v>0.2</v>
      </c>
      <c r="BN133">
        <v>0.2</v>
      </c>
      <c r="BO133">
        <v>0.2</v>
      </c>
      <c r="BP133">
        <v>0.2</v>
      </c>
      <c r="BQ133">
        <v>0.2</v>
      </c>
      <c r="BR133">
        <v>0.2</v>
      </c>
      <c r="BS133">
        <v>0.2</v>
      </c>
      <c r="BT133">
        <v>0.2</v>
      </c>
      <c r="BU133">
        <v>0.2</v>
      </c>
      <c r="BV133">
        <v>0.2</v>
      </c>
      <c r="BW133">
        <v>0.2</v>
      </c>
      <c r="BX133">
        <v>0.2</v>
      </c>
      <c r="BY133">
        <v>0.2</v>
      </c>
      <c r="BZ133">
        <v>0.2</v>
      </c>
      <c r="CA133">
        <v>0.2</v>
      </c>
      <c r="CB133">
        <v>0.2</v>
      </c>
      <c r="CC133">
        <v>0.2</v>
      </c>
      <c r="CD133">
        <v>0.2</v>
      </c>
      <c r="CE133">
        <v>0.2</v>
      </c>
      <c r="CF133">
        <v>0.2</v>
      </c>
    </row>
    <row r="135" spans="1:84" x14ac:dyDescent="0.2">
      <c r="A135" t="s">
        <v>137</v>
      </c>
      <c r="B135" t="s">
        <v>138</v>
      </c>
      <c r="D135" t="s">
        <v>71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0</v>
      </c>
      <c r="AG135">
        <v>0</v>
      </c>
      <c r="AH135">
        <v>0</v>
      </c>
      <c r="AI135">
        <v>0</v>
      </c>
      <c r="AJ135">
        <v>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0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BX135">
        <v>0</v>
      </c>
      <c r="BY135">
        <v>0</v>
      </c>
      <c r="BZ135">
        <v>0</v>
      </c>
      <c r="CA135">
        <v>0</v>
      </c>
      <c r="CB135">
        <v>0</v>
      </c>
      <c r="CC135">
        <v>0</v>
      </c>
      <c r="CD135">
        <v>0</v>
      </c>
      <c r="CE135">
        <v>0</v>
      </c>
      <c r="CF135">
        <v>0</v>
      </c>
    </row>
    <row r="136" spans="1:84" x14ac:dyDescent="0.2">
      <c r="D136" t="s">
        <v>72</v>
      </c>
      <c r="E136">
        <v>0.2</v>
      </c>
      <c r="F136">
        <v>0.2</v>
      </c>
      <c r="G136">
        <v>0.2</v>
      </c>
      <c r="H136">
        <v>0.2</v>
      </c>
      <c r="I136">
        <v>0.2</v>
      </c>
      <c r="J136">
        <v>0.2</v>
      </c>
      <c r="K136">
        <v>0.2</v>
      </c>
      <c r="L136">
        <v>0.2</v>
      </c>
      <c r="M136">
        <v>0.2</v>
      </c>
      <c r="N136">
        <v>0.2</v>
      </c>
      <c r="O136">
        <v>0.2</v>
      </c>
      <c r="P136">
        <v>0.2</v>
      </c>
      <c r="Q136">
        <v>0.2</v>
      </c>
      <c r="R136">
        <v>0.2</v>
      </c>
      <c r="S136">
        <v>0.2</v>
      </c>
      <c r="T136">
        <v>0.2</v>
      </c>
      <c r="U136">
        <v>0.2</v>
      </c>
      <c r="V136">
        <v>0.2</v>
      </c>
      <c r="W136">
        <v>0.2</v>
      </c>
      <c r="X136">
        <v>0.2</v>
      </c>
      <c r="Y136">
        <v>0.2</v>
      </c>
      <c r="Z136">
        <v>0.2</v>
      </c>
      <c r="AA136">
        <v>0.2</v>
      </c>
      <c r="AB136">
        <v>0.2</v>
      </c>
      <c r="AC136">
        <v>0.2</v>
      </c>
      <c r="AD136">
        <v>0.2</v>
      </c>
      <c r="AE136">
        <v>0.2</v>
      </c>
      <c r="AF136">
        <v>0.2</v>
      </c>
      <c r="AG136">
        <v>0.2</v>
      </c>
      <c r="AH136">
        <v>0.2</v>
      </c>
      <c r="AI136">
        <v>0.2</v>
      </c>
      <c r="AJ136">
        <v>0.2</v>
      </c>
      <c r="AK136">
        <v>0.2</v>
      </c>
      <c r="AL136">
        <v>0.2</v>
      </c>
      <c r="AM136">
        <v>0.2</v>
      </c>
      <c r="AN136">
        <v>0.2</v>
      </c>
      <c r="AO136">
        <v>0.2</v>
      </c>
      <c r="AP136">
        <v>0.2</v>
      </c>
      <c r="AQ136">
        <v>0.2</v>
      </c>
      <c r="AR136">
        <v>0.2</v>
      </c>
      <c r="AS136">
        <v>0.2</v>
      </c>
      <c r="AT136">
        <v>0.2</v>
      </c>
      <c r="AU136">
        <v>0.2</v>
      </c>
      <c r="AV136">
        <v>0.2</v>
      </c>
      <c r="AW136">
        <v>0.2</v>
      </c>
      <c r="AX136">
        <v>0.2</v>
      </c>
      <c r="AY136">
        <v>0.2</v>
      </c>
      <c r="AZ136">
        <v>0.2</v>
      </c>
      <c r="BA136">
        <v>0.2</v>
      </c>
      <c r="BB136">
        <v>0.2</v>
      </c>
      <c r="BC136">
        <v>0.2</v>
      </c>
      <c r="BD136">
        <v>0.2</v>
      </c>
      <c r="BE136">
        <v>0.2</v>
      </c>
      <c r="BF136">
        <v>0.2</v>
      </c>
      <c r="BG136">
        <v>0.2</v>
      </c>
      <c r="BH136">
        <v>0.2</v>
      </c>
      <c r="BI136">
        <v>0.2</v>
      </c>
      <c r="BJ136">
        <v>0.2</v>
      </c>
      <c r="BK136">
        <v>0.2</v>
      </c>
      <c r="BL136">
        <v>0.2</v>
      </c>
      <c r="BM136">
        <v>0.2</v>
      </c>
      <c r="BN136">
        <v>0.2</v>
      </c>
      <c r="BO136">
        <v>0.2</v>
      </c>
      <c r="BP136">
        <v>0.2</v>
      </c>
      <c r="BQ136">
        <v>0.2</v>
      </c>
      <c r="BR136">
        <v>0.2</v>
      </c>
      <c r="BS136">
        <v>0.2</v>
      </c>
      <c r="BT136">
        <v>0.2</v>
      </c>
      <c r="BU136">
        <v>0.2</v>
      </c>
      <c r="BV136">
        <v>0.2</v>
      </c>
      <c r="BW136">
        <v>0.2</v>
      </c>
      <c r="BX136">
        <v>0.2</v>
      </c>
      <c r="BY136">
        <v>0.2</v>
      </c>
      <c r="BZ136">
        <v>0.2</v>
      </c>
      <c r="CA136">
        <v>0.2</v>
      </c>
      <c r="CB136">
        <v>0.2</v>
      </c>
      <c r="CC136">
        <v>0.2</v>
      </c>
      <c r="CD136">
        <v>0.2</v>
      </c>
      <c r="CE136">
        <v>0.2</v>
      </c>
      <c r="CF136">
        <v>0.2</v>
      </c>
    </row>
    <row r="137" spans="1:84" x14ac:dyDescent="0.2">
      <c r="D137" t="s">
        <v>73</v>
      </c>
      <c r="E137">
        <v>-0.2</v>
      </c>
      <c r="F137">
        <v>-0.2</v>
      </c>
      <c r="G137">
        <v>-0.2</v>
      </c>
      <c r="H137">
        <v>-0.2</v>
      </c>
      <c r="I137">
        <v>-0.2</v>
      </c>
      <c r="J137">
        <v>-0.2</v>
      </c>
      <c r="K137">
        <v>-0.2</v>
      </c>
      <c r="L137">
        <v>-0.2</v>
      </c>
      <c r="M137">
        <v>-0.2</v>
      </c>
      <c r="N137">
        <v>-0.2</v>
      </c>
      <c r="O137">
        <v>-0.2</v>
      </c>
      <c r="P137">
        <v>-0.2</v>
      </c>
      <c r="Q137">
        <v>-0.2</v>
      </c>
      <c r="R137">
        <v>-0.2</v>
      </c>
      <c r="S137">
        <v>-0.2</v>
      </c>
      <c r="T137">
        <v>-0.2</v>
      </c>
      <c r="U137">
        <v>-0.2</v>
      </c>
      <c r="V137">
        <v>-0.2</v>
      </c>
      <c r="W137">
        <v>-0.2</v>
      </c>
      <c r="X137">
        <v>-0.2</v>
      </c>
      <c r="Y137">
        <v>-0.2</v>
      </c>
      <c r="Z137">
        <v>-0.2</v>
      </c>
      <c r="AA137">
        <v>-0.2</v>
      </c>
      <c r="AB137">
        <v>-0.2</v>
      </c>
      <c r="AC137">
        <v>-0.2</v>
      </c>
      <c r="AD137">
        <v>-0.2</v>
      </c>
      <c r="AE137">
        <v>-0.2</v>
      </c>
      <c r="AF137">
        <v>-0.2</v>
      </c>
      <c r="AG137">
        <v>-0.2</v>
      </c>
      <c r="AH137">
        <v>-0.2</v>
      </c>
      <c r="AI137">
        <v>-0.2</v>
      </c>
      <c r="AJ137">
        <v>-0.2</v>
      </c>
      <c r="AK137">
        <v>-0.2</v>
      </c>
      <c r="AL137">
        <v>-0.2</v>
      </c>
      <c r="AM137">
        <v>-0.2</v>
      </c>
      <c r="AN137">
        <v>-0.2</v>
      </c>
      <c r="AO137">
        <v>-0.2</v>
      </c>
      <c r="AP137">
        <v>-0.2</v>
      </c>
      <c r="AQ137">
        <v>-0.2</v>
      </c>
      <c r="AR137">
        <v>-0.2</v>
      </c>
      <c r="AS137">
        <v>-0.2</v>
      </c>
      <c r="AT137">
        <v>-0.2</v>
      </c>
      <c r="AU137">
        <v>-0.2</v>
      </c>
      <c r="AV137">
        <v>-0.2</v>
      </c>
      <c r="AW137">
        <v>-0.2</v>
      </c>
      <c r="AX137">
        <v>-0.2</v>
      </c>
      <c r="AY137">
        <v>-0.2</v>
      </c>
      <c r="AZ137">
        <v>-0.2</v>
      </c>
      <c r="BA137">
        <v>-0.2</v>
      </c>
      <c r="BB137">
        <v>-0.2</v>
      </c>
      <c r="BC137">
        <v>-0.2</v>
      </c>
      <c r="BD137">
        <v>-0.2</v>
      </c>
      <c r="BE137">
        <v>-0.2</v>
      </c>
      <c r="BF137">
        <v>-0.2</v>
      </c>
      <c r="BG137">
        <v>-0.2</v>
      </c>
      <c r="BH137">
        <v>-0.2</v>
      </c>
      <c r="BI137">
        <v>-0.2</v>
      </c>
      <c r="BJ137">
        <v>-0.2</v>
      </c>
      <c r="BK137">
        <v>-0.2</v>
      </c>
      <c r="BL137">
        <v>-0.2</v>
      </c>
      <c r="BM137">
        <v>-0.2</v>
      </c>
      <c r="BN137">
        <v>-0.2</v>
      </c>
      <c r="BO137">
        <v>-0.2</v>
      </c>
      <c r="BP137">
        <v>-0.2</v>
      </c>
      <c r="BQ137">
        <v>-0.2</v>
      </c>
      <c r="BR137">
        <v>-0.2</v>
      </c>
      <c r="BS137">
        <v>-0.2</v>
      </c>
      <c r="BT137">
        <v>-0.2</v>
      </c>
      <c r="BU137">
        <v>-0.2</v>
      </c>
      <c r="BV137">
        <v>-0.2</v>
      </c>
      <c r="BW137">
        <v>-0.2</v>
      </c>
      <c r="BX137">
        <v>-0.2</v>
      </c>
      <c r="BY137">
        <v>-0.2</v>
      </c>
      <c r="BZ137">
        <v>-0.2</v>
      </c>
      <c r="CA137">
        <v>-0.2</v>
      </c>
      <c r="CB137">
        <v>-0.2</v>
      </c>
      <c r="CC137">
        <v>-0.2</v>
      </c>
      <c r="CD137">
        <v>-0.2</v>
      </c>
      <c r="CE137">
        <v>-0.2</v>
      </c>
      <c r="CF137">
        <v>-0.2</v>
      </c>
    </row>
    <row r="138" spans="1:84" x14ac:dyDescent="0.2">
      <c r="D138" t="s">
        <v>74</v>
      </c>
    </row>
    <row r="139" spans="1:84" x14ac:dyDescent="0.2">
      <c r="A139" t="s">
        <v>139</v>
      </c>
      <c r="B139" t="s">
        <v>140</v>
      </c>
      <c r="D139" t="s">
        <v>71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  <c r="AG139">
        <v>0</v>
      </c>
      <c r="AH139">
        <v>0</v>
      </c>
      <c r="AI139">
        <v>0</v>
      </c>
      <c r="AJ139">
        <v>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0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BX139">
        <v>0</v>
      </c>
      <c r="BY139">
        <v>0</v>
      </c>
      <c r="BZ139">
        <v>0</v>
      </c>
      <c r="CA139">
        <v>0</v>
      </c>
      <c r="CB139">
        <v>0</v>
      </c>
      <c r="CC139">
        <v>0</v>
      </c>
      <c r="CD139">
        <v>0</v>
      </c>
      <c r="CE139">
        <v>0</v>
      </c>
      <c r="CF139">
        <v>0</v>
      </c>
    </row>
    <row r="140" spans="1:84" x14ac:dyDescent="0.2">
      <c r="D140" t="s">
        <v>72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>
        <v>0</v>
      </c>
      <c r="AG140">
        <v>0</v>
      </c>
      <c r="AH140">
        <v>0</v>
      </c>
      <c r="AI140">
        <v>0</v>
      </c>
      <c r="AJ140">
        <v>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BX140">
        <v>0</v>
      </c>
      <c r="BY140">
        <v>0</v>
      </c>
      <c r="BZ140">
        <v>0</v>
      </c>
      <c r="CA140">
        <v>0</v>
      </c>
      <c r="CB140">
        <v>0</v>
      </c>
      <c r="CC140">
        <v>0</v>
      </c>
      <c r="CD140">
        <v>0</v>
      </c>
      <c r="CE140">
        <v>0</v>
      </c>
      <c r="CF140">
        <v>0</v>
      </c>
    </row>
    <row r="141" spans="1:84" x14ac:dyDescent="0.2">
      <c r="D141" t="s">
        <v>73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  <c r="AG141">
        <v>0</v>
      </c>
      <c r="AH141">
        <v>0</v>
      </c>
      <c r="AI141">
        <v>0</v>
      </c>
      <c r="AJ141">
        <v>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0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BX141">
        <v>0</v>
      </c>
      <c r="BY141">
        <v>0</v>
      </c>
      <c r="BZ141">
        <v>0</v>
      </c>
      <c r="CA141">
        <v>0</v>
      </c>
      <c r="CB141">
        <v>0</v>
      </c>
      <c r="CC141">
        <v>0</v>
      </c>
      <c r="CD141">
        <v>0</v>
      </c>
      <c r="CE141">
        <v>0</v>
      </c>
      <c r="CF141">
        <v>0</v>
      </c>
    </row>
    <row r="142" spans="1:84" x14ac:dyDescent="0.2">
      <c r="D142" t="s">
        <v>74</v>
      </c>
    </row>
    <row r="143" spans="1:84" x14ac:dyDescent="0.2">
      <c r="A143" t="s">
        <v>141</v>
      </c>
      <c r="B143" t="s">
        <v>142</v>
      </c>
      <c r="D143" t="s">
        <v>71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  <c r="AG143">
        <v>0</v>
      </c>
      <c r="AH143">
        <v>0</v>
      </c>
      <c r="AI143">
        <v>0</v>
      </c>
      <c r="AJ143">
        <v>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BX143">
        <v>0</v>
      </c>
      <c r="BY143">
        <v>0</v>
      </c>
      <c r="BZ143">
        <v>0</v>
      </c>
      <c r="CA143">
        <v>0</v>
      </c>
      <c r="CB143">
        <v>0</v>
      </c>
      <c r="CC143">
        <v>0</v>
      </c>
      <c r="CD143">
        <v>0</v>
      </c>
      <c r="CE143">
        <v>0</v>
      </c>
      <c r="CF143">
        <v>0</v>
      </c>
    </row>
    <row r="144" spans="1:84" x14ac:dyDescent="0.2">
      <c r="D144" t="s">
        <v>72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  <c r="AG144">
        <v>0</v>
      </c>
      <c r="AH144">
        <v>0</v>
      </c>
      <c r="AI144">
        <v>0</v>
      </c>
      <c r="AJ144">
        <v>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BX144">
        <v>0</v>
      </c>
      <c r="BY144">
        <v>0</v>
      </c>
      <c r="BZ144">
        <v>0</v>
      </c>
      <c r="CA144">
        <v>0</v>
      </c>
      <c r="CB144">
        <v>0</v>
      </c>
      <c r="CC144">
        <v>0</v>
      </c>
      <c r="CD144">
        <v>0</v>
      </c>
      <c r="CE144">
        <v>0</v>
      </c>
      <c r="CF144">
        <v>0</v>
      </c>
    </row>
    <row r="145" spans="1:84" x14ac:dyDescent="0.2">
      <c r="D145" t="s">
        <v>73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  <c r="AG145">
        <v>0</v>
      </c>
      <c r="AH145">
        <v>0</v>
      </c>
      <c r="AI145">
        <v>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0</v>
      </c>
      <c r="AW145">
        <v>0</v>
      </c>
      <c r="AX145">
        <v>0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BX145">
        <v>0</v>
      </c>
      <c r="BY145">
        <v>0</v>
      </c>
      <c r="BZ145">
        <v>0</v>
      </c>
      <c r="CA145">
        <v>0</v>
      </c>
      <c r="CB145">
        <v>0</v>
      </c>
      <c r="CC145">
        <v>0</v>
      </c>
      <c r="CD145">
        <v>0</v>
      </c>
      <c r="CE145">
        <v>0</v>
      </c>
      <c r="CF145">
        <v>0</v>
      </c>
    </row>
    <row r="146" spans="1:84" x14ac:dyDescent="0.2">
      <c r="D146" t="s">
        <v>74</v>
      </c>
    </row>
    <row r="147" spans="1:84" x14ac:dyDescent="0.2">
      <c r="A147" t="s">
        <v>143</v>
      </c>
      <c r="B147" t="s">
        <v>144</v>
      </c>
      <c r="D147" t="s">
        <v>71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</v>
      </c>
      <c r="AH147">
        <v>0</v>
      </c>
      <c r="AI147">
        <v>0</v>
      </c>
      <c r="AJ147">
        <v>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BX147">
        <v>0</v>
      </c>
      <c r="BY147">
        <v>0</v>
      </c>
      <c r="BZ147">
        <v>0</v>
      </c>
      <c r="CA147">
        <v>0</v>
      </c>
      <c r="CB147">
        <v>0</v>
      </c>
      <c r="CC147">
        <v>0</v>
      </c>
      <c r="CD147">
        <v>0</v>
      </c>
      <c r="CE147">
        <v>0</v>
      </c>
      <c r="CF147">
        <v>0</v>
      </c>
    </row>
    <row r="148" spans="1:84" x14ac:dyDescent="0.2">
      <c r="D148" t="s">
        <v>72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  <c r="AG148">
        <v>0</v>
      </c>
      <c r="AH148">
        <v>0</v>
      </c>
      <c r="AI148">
        <v>0</v>
      </c>
      <c r="AJ148">
        <v>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-0.1</v>
      </c>
      <c r="AS148">
        <v>-0.1</v>
      </c>
      <c r="AT148">
        <v>-0.1</v>
      </c>
      <c r="AU148">
        <v>-0.1</v>
      </c>
      <c r="AV148">
        <v>-0.1</v>
      </c>
      <c r="AW148">
        <v>-0.1</v>
      </c>
      <c r="AX148">
        <v>-0.1</v>
      </c>
      <c r="AY148">
        <v>-0.1</v>
      </c>
      <c r="AZ148">
        <v>-0.1</v>
      </c>
      <c r="BA148">
        <v>-0.1</v>
      </c>
      <c r="BB148">
        <v>-0.1</v>
      </c>
      <c r="BC148">
        <v>-0.1</v>
      </c>
      <c r="BD148">
        <v>-0.1</v>
      </c>
      <c r="BE148">
        <v>-0.1</v>
      </c>
      <c r="BF148">
        <v>-0.1</v>
      </c>
      <c r="BG148">
        <v>-0.1</v>
      </c>
      <c r="BH148">
        <v>-0.1</v>
      </c>
      <c r="BI148">
        <v>-0.1</v>
      </c>
      <c r="BJ148">
        <v>-0.1</v>
      </c>
      <c r="BK148">
        <v>-0.1</v>
      </c>
      <c r="BL148">
        <v>-0.1</v>
      </c>
      <c r="BM148">
        <v>-0.1</v>
      </c>
      <c r="BN148">
        <v>-0.1</v>
      </c>
      <c r="BO148">
        <v>-0.1</v>
      </c>
      <c r="BP148">
        <v>-0.1</v>
      </c>
      <c r="BQ148">
        <v>-0.1</v>
      </c>
      <c r="BR148">
        <v>-0.1</v>
      </c>
      <c r="BS148">
        <v>-0.1</v>
      </c>
      <c r="BT148">
        <v>-0.1</v>
      </c>
      <c r="BU148">
        <v>-0.1</v>
      </c>
      <c r="BV148">
        <v>-0.1</v>
      </c>
      <c r="BW148">
        <v>-0.1</v>
      </c>
      <c r="BX148">
        <v>-0.1</v>
      </c>
      <c r="BY148">
        <v>-0.1</v>
      </c>
      <c r="BZ148">
        <v>-0.1</v>
      </c>
      <c r="CA148">
        <v>-0.1</v>
      </c>
      <c r="CB148">
        <v>-0.1</v>
      </c>
      <c r="CC148">
        <v>-0.1</v>
      </c>
      <c r="CD148">
        <v>-0.1</v>
      </c>
      <c r="CE148">
        <v>-0.1</v>
      </c>
      <c r="CF148">
        <v>-0.1</v>
      </c>
    </row>
    <row r="149" spans="1:84" x14ac:dyDescent="0.2">
      <c r="D149" t="s">
        <v>73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  <c r="AG149">
        <v>0</v>
      </c>
      <c r="AH149">
        <v>0</v>
      </c>
      <c r="AI149">
        <v>0</v>
      </c>
      <c r="AJ149">
        <v>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0.1</v>
      </c>
      <c r="AU149">
        <v>0</v>
      </c>
      <c r="AV149">
        <v>0.1</v>
      </c>
      <c r="AW149">
        <v>0.1</v>
      </c>
      <c r="AX149">
        <v>0.1</v>
      </c>
      <c r="AY149">
        <v>0.1</v>
      </c>
      <c r="AZ149">
        <v>0.1</v>
      </c>
      <c r="BA149">
        <v>0.1</v>
      </c>
      <c r="BB149">
        <v>0.1</v>
      </c>
      <c r="BC149">
        <v>0.1</v>
      </c>
      <c r="BD149">
        <v>0.1</v>
      </c>
      <c r="BE149">
        <v>0.1</v>
      </c>
      <c r="BF149">
        <v>0.1</v>
      </c>
      <c r="BG149">
        <v>0.1</v>
      </c>
      <c r="BH149">
        <v>0.1</v>
      </c>
      <c r="BI149">
        <v>0.1</v>
      </c>
      <c r="BJ149">
        <v>0.1</v>
      </c>
      <c r="BK149">
        <v>0.1</v>
      </c>
      <c r="BL149">
        <v>0.1</v>
      </c>
      <c r="BM149">
        <v>0.1</v>
      </c>
      <c r="BN149">
        <v>0.1</v>
      </c>
      <c r="BO149">
        <v>0.1</v>
      </c>
      <c r="BP149">
        <v>0.1</v>
      </c>
      <c r="BQ149">
        <v>0.1</v>
      </c>
      <c r="BR149">
        <v>0.1</v>
      </c>
      <c r="BS149">
        <v>0.1</v>
      </c>
      <c r="BT149">
        <v>0.1</v>
      </c>
      <c r="BU149">
        <v>0.1</v>
      </c>
      <c r="BV149">
        <v>0.1</v>
      </c>
      <c r="BW149">
        <v>0.1</v>
      </c>
      <c r="BX149">
        <v>0.1</v>
      </c>
      <c r="BY149">
        <v>0.1</v>
      </c>
      <c r="BZ149">
        <v>0.1</v>
      </c>
      <c r="CA149">
        <v>0.1</v>
      </c>
      <c r="CB149">
        <v>0.1</v>
      </c>
      <c r="CC149">
        <v>0.1</v>
      </c>
      <c r="CD149">
        <v>0.1</v>
      </c>
      <c r="CE149">
        <v>0.1</v>
      </c>
      <c r="CF149">
        <v>0.1</v>
      </c>
    </row>
    <row r="151" spans="1:84" x14ac:dyDescent="0.2">
      <c r="A151" s="8" t="s">
        <v>145</v>
      </c>
    </row>
    <row r="152" spans="1:84" x14ac:dyDescent="0.2">
      <c r="A152" t="s">
        <v>69</v>
      </c>
      <c r="B152" t="s">
        <v>70</v>
      </c>
      <c r="E152" s="9">
        <f>INDEX(E$6:E$149,1+ROWS(E$6:E6))</f>
        <v>0.2</v>
      </c>
      <c r="F152" s="9">
        <f>INDEX(F$6:F$149,1+ROWS(F$6:F6))</f>
        <v>0.3</v>
      </c>
      <c r="G152" s="9">
        <f>INDEX(G$6:G$149,1+ROWS(G$6:G6))</f>
        <v>0.3</v>
      </c>
      <c r="H152" s="9">
        <f>INDEX(H$6:H$149,1+ROWS(H$6:H6))</f>
        <v>0.3</v>
      </c>
      <c r="I152" s="9">
        <f>INDEX(I$6:I$149,1+ROWS(I$6:I6))</f>
        <v>0.3</v>
      </c>
      <c r="J152" s="9">
        <f>INDEX(J$6:J$149,1+ROWS(J$6:J6))</f>
        <v>0.3</v>
      </c>
      <c r="K152" s="9">
        <f>INDEX(K$6:K$149,1+ROWS(K$6:K6))</f>
        <v>0.3</v>
      </c>
      <c r="L152" s="9">
        <f>INDEX(L$6:L$149,1+ROWS(L$6:L6))</f>
        <v>0.3</v>
      </c>
      <c r="M152" s="9">
        <f>INDEX(M$6:M$149,1+ROWS(M$6:M6))</f>
        <v>0.3</v>
      </c>
      <c r="N152" s="9">
        <f>INDEX(N$6:N$149,1+ROWS(N$6:N6))</f>
        <v>0.3</v>
      </c>
      <c r="O152" s="9">
        <f>INDEX(O$6:O$149,1+ROWS(O$6:O6))</f>
        <v>0.3</v>
      </c>
      <c r="P152" s="9">
        <f>INDEX(P$6:P$149,1+ROWS(P$6:P6))</f>
        <v>0.3</v>
      </c>
      <c r="Q152" s="9">
        <f>INDEX(Q$6:Q$149,1+ROWS(Q$6:Q6))</f>
        <v>0.3</v>
      </c>
      <c r="R152" s="9">
        <f>INDEX(R$6:R$149,1+ROWS(R$6:R6))</f>
        <v>0.3</v>
      </c>
      <c r="S152" s="9">
        <f>INDEX(S$6:S$149,1+ROWS(S$6:S6))</f>
        <v>0.3</v>
      </c>
      <c r="T152" s="9">
        <f>INDEX(T$6:T$149,1+ROWS(T$6:T6))</f>
        <v>0.3</v>
      </c>
      <c r="U152" s="9">
        <f>INDEX(U$6:U$149,1+ROWS(U$6:U6))</f>
        <v>0.3</v>
      </c>
      <c r="V152" s="9">
        <f>INDEX(V$6:V$149,1+ROWS(V$6:V6))</f>
        <v>0.3</v>
      </c>
      <c r="W152" s="9">
        <f>INDEX(W$6:W$149,1+ROWS(W$6:W6))</f>
        <v>0.3</v>
      </c>
      <c r="X152" s="9">
        <f>INDEX(X$6:X$149,1+ROWS(X$6:X6))</f>
        <v>0.3</v>
      </c>
      <c r="Y152" s="9">
        <f>INDEX(Y$6:Y$149,1+ROWS(Y$6:Y6))</f>
        <v>0.3</v>
      </c>
      <c r="Z152" s="9">
        <f>INDEX(Z$6:Z$149,1+ROWS(Z$6:Z6))</f>
        <v>0.3</v>
      </c>
      <c r="AA152" s="9">
        <f>INDEX(AA$6:AA$149,1+ROWS(AA$6:AA6))</f>
        <v>0.3</v>
      </c>
      <c r="AB152" s="9">
        <f>INDEX(AB$6:AB$149,1+ROWS(AB$6:AB6))</f>
        <v>0.3</v>
      </c>
      <c r="AC152" s="9">
        <f>INDEX(AC$6:AC$149,1+ROWS(AC$6:AC6))</f>
        <v>0.3</v>
      </c>
      <c r="AD152" s="9">
        <f>INDEX(AD$6:AD$149,1+ROWS(AD$6:AD6))</f>
        <v>0.3</v>
      </c>
      <c r="AE152" s="9">
        <f>INDEX(AE$6:AE$149,1+ROWS(AE$6:AE6))</f>
        <v>0.3</v>
      </c>
      <c r="AF152" s="9">
        <f>INDEX(AF$6:AF$149,1+ROWS(AF$6:AF6))</f>
        <v>0.3</v>
      </c>
      <c r="AG152" s="9">
        <f>INDEX(AG$6:AG$149,1+ROWS(AG$6:AG6))</f>
        <v>0.3</v>
      </c>
      <c r="AH152" s="9">
        <f>INDEX(AH$6:AH$149,1+ROWS(AH$6:AH6))</f>
        <v>0.3</v>
      </c>
      <c r="AI152" s="9">
        <f>INDEX(AI$6:AI$149,1+ROWS(AI$6:AI6))</f>
        <v>0.3</v>
      </c>
      <c r="AJ152" s="9">
        <f>INDEX(AJ$6:AJ$149,1+ROWS(AJ$6:AJ6))</f>
        <v>0.3</v>
      </c>
      <c r="AK152" s="9">
        <f>INDEX(AK$6:AK$149,1+ROWS(AK$6:AK6))</f>
        <v>0.3</v>
      </c>
      <c r="AL152" s="9">
        <f>INDEX(AL$6:AL$149,1+ROWS(AL$6:AL6))</f>
        <v>0.3</v>
      </c>
      <c r="AM152" s="9">
        <f>INDEX(AM$6:AM$149,1+ROWS(AM$6:AM6))</f>
        <v>0.3</v>
      </c>
      <c r="AN152" s="9">
        <f>INDEX(AN$6:AN$149,1+ROWS(AN$6:AN6))</f>
        <v>0.3</v>
      </c>
      <c r="AO152" s="9">
        <f>INDEX(AO$6:AO$149,1+ROWS(AO$6:AO6))</f>
        <v>0.3</v>
      </c>
      <c r="AP152" s="9">
        <f>INDEX(AP$6:AP$149,1+ROWS(AP$6:AP6))</f>
        <v>0.3</v>
      </c>
      <c r="AQ152" s="9">
        <f>INDEX(AQ$6:AQ$149,1+ROWS(AQ$6:AQ6))</f>
        <v>0.3</v>
      </c>
      <c r="AR152" s="9">
        <f>INDEX(AR$6:AR$149,1+ROWS(AR$6:AR6))</f>
        <v>0.3</v>
      </c>
      <c r="AS152" s="9">
        <f>INDEX(AS$6:AS$149,1+ROWS(AS$6:AS6))</f>
        <v>0.3</v>
      </c>
      <c r="AT152" s="9">
        <f>INDEX(AT$6:AT$149,1+ROWS(AT$6:AT6))</f>
        <v>0.3</v>
      </c>
      <c r="AU152" s="9">
        <f>INDEX(AU$6:AU$149,1+ROWS(AU$6:AU6))</f>
        <v>0.3</v>
      </c>
      <c r="AV152" s="9">
        <f>INDEX(AV$6:AV$149,1+ROWS(AV$6:AV6))</f>
        <v>0.3</v>
      </c>
      <c r="AW152" s="9">
        <f>INDEX(AW$6:AW$149,1+ROWS(AW$6:AW6))</f>
        <v>0.3</v>
      </c>
      <c r="AX152" s="9">
        <f>INDEX(AX$6:AX$149,1+ROWS(AX$6:AX6))</f>
        <v>0.3</v>
      </c>
      <c r="AY152" s="9">
        <f>INDEX(AY$6:AY$149,1+ROWS(AY$6:AY6))</f>
        <v>0.3</v>
      </c>
      <c r="AZ152" s="9">
        <f>INDEX(AZ$6:AZ$149,1+ROWS(AZ$6:AZ6))</f>
        <v>0.3</v>
      </c>
      <c r="BA152" s="9">
        <f>INDEX(BA$6:BA$149,1+ROWS(BA$6:BA6))</f>
        <v>0.3</v>
      </c>
      <c r="BB152" s="9">
        <f>INDEX(BB$6:BB$149,1+ROWS(BB$6:BB6))</f>
        <v>0.3</v>
      </c>
      <c r="BC152" s="9">
        <f>INDEX(BC$6:BC$149,1+ROWS(BC$6:BC6))</f>
        <v>0.3</v>
      </c>
      <c r="BD152" s="9">
        <f>INDEX(BD$6:BD$149,1+ROWS(BD$6:BD6))</f>
        <v>0.3</v>
      </c>
      <c r="BE152" s="9">
        <f>INDEX(BE$6:BE$149,1+ROWS(BE$6:BE6))</f>
        <v>0.3</v>
      </c>
      <c r="BF152" s="9">
        <f>INDEX(BF$6:BF$149,1+ROWS(BF$6:BF6))</f>
        <v>0.3</v>
      </c>
      <c r="BG152" s="9">
        <f>INDEX(BG$6:BG$149,1+ROWS(BG$6:BG6))</f>
        <v>0.3</v>
      </c>
      <c r="BH152" s="9">
        <f>INDEX(BH$6:BH$149,1+ROWS(BH$6:BH6))</f>
        <v>0.3</v>
      </c>
      <c r="BI152" s="9">
        <f>INDEX(BI$6:BI$149,1+ROWS(BI$6:BI6))</f>
        <v>0.3</v>
      </c>
      <c r="BJ152" s="9">
        <f>INDEX(BJ$6:BJ$149,1+ROWS(BJ$6:BJ6))</f>
        <v>0.3</v>
      </c>
      <c r="BK152" s="9">
        <f>INDEX(BK$6:BK$149,1+ROWS(BK$6:BK6))</f>
        <v>0.3</v>
      </c>
      <c r="BL152" s="9">
        <f>INDEX(BL$6:BL$149,1+ROWS(BL$6:BL6))</f>
        <v>0.3</v>
      </c>
      <c r="BM152" s="9">
        <f>INDEX(BM$6:BM$149,1+ROWS(BM$6:BM6))</f>
        <v>0.3</v>
      </c>
      <c r="BN152" s="9">
        <f>INDEX(BN$6:BN$149,1+ROWS(BN$6:BN6))</f>
        <v>0.3</v>
      </c>
      <c r="BO152" s="9">
        <f>INDEX(BO$6:BO$149,1+ROWS(BO$6:BO6))</f>
        <v>0.3</v>
      </c>
      <c r="BP152" s="9">
        <f>INDEX(BP$6:BP$149,1+ROWS(BP$6:BP6))</f>
        <v>0.3</v>
      </c>
      <c r="BQ152" s="9">
        <f>INDEX(BQ$6:BQ$149,1+ROWS(BQ$6:BQ6))</f>
        <v>0.3</v>
      </c>
      <c r="BR152" s="9">
        <f>INDEX(BR$6:BR$149,1+ROWS(BR$6:BR6))</f>
        <v>0.3</v>
      </c>
      <c r="BS152" s="9">
        <f>INDEX(BS$6:BS$149,1+ROWS(BS$6:BS6))</f>
        <v>0.3</v>
      </c>
      <c r="BT152" s="9">
        <f>INDEX(BT$6:BT$149,1+ROWS(BT$6:BT6))</f>
        <v>0.3</v>
      </c>
      <c r="BU152" s="9">
        <f>INDEX(BU$6:BU$149,1+ROWS(BU$6:BU6))</f>
        <v>0.3</v>
      </c>
      <c r="BV152" s="9">
        <f>INDEX(BV$6:BV$149,1+ROWS(BV$6:BV6))</f>
        <v>0.3</v>
      </c>
      <c r="BW152" s="9">
        <f>INDEX(BW$6:BW$149,1+ROWS(BW$6:BW6))</f>
        <v>0.3</v>
      </c>
      <c r="BX152" s="9">
        <f>INDEX(BX$6:BX$149,1+ROWS(BX$6:BX6))</f>
        <v>0.3</v>
      </c>
      <c r="BY152" s="9">
        <f>INDEX(BY$6:BY$149,1+ROWS(BY$6:BY6))</f>
        <v>0.3</v>
      </c>
      <c r="BZ152" s="9">
        <f>INDEX(BZ$6:BZ$149,1+ROWS(BZ$6:BZ6))</f>
        <v>0.3</v>
      </c>
    </row>
    <row r="153" spans="1:84" x14ac:dyDescent="0.2">
      <c r="A153" t="s">
        <v>75</v>
      </c>
      <c r="B153" t="s">
        <v>76</v>
      </c>
      <c r="E153" s="9">
        <f>INDEX(E$6:E$149,2+ROWS(E$6:E6)*4)</f>
        <v>0</v>
      </c>
      <c r="F153" s="9">
        <f>INDEX(F$6:F$149,2+ROWS(F$6:F6)*4)</f>
        <v>0.1</v>
      </c>
      <c r="G153" s="9">
        <f>INDEX(G$6:G$149,2+ROWS(G$6:G6)*4)</f>
        <v>0.2</v>
      </c>
      <c r="H153" s="9">
        <f>INDEX(H$6:H$149,2+ROWS(H$6:H6)*4)</f>
        <v>0.2</v>
      </c>
      <c r="I153" s="9">
        <f>INDEX(I$6:I$149,2+ROWS(I$6:I6)*4)</f>
        <v>0.3</v>
      </c>
      <c r="J153" s="9">
        <f>INDEX(J$6:J$149,2+ROWS(J$6:J6)*4)</f>
        <v>0.4</v>
      </c>
      <c r="K153" s="9">
        <f>INDEX(K$6:K$149,2+ROWS(K$6:K6)*4)</f>
        <v>0.4</v>
      </c>
      <c r="L153" s="9">
        <f>INDEX(L$6:L$149,2+ROWS(L$6:L6)*4)</f>
        <v>0.5</v>
      </c>
      <c r="M153" s="9">
        <f>INDEX(M$6:M$149,2+ROWS(M$6:M6)*4)</f>
        <v>0.6</v>
      </c>
      <c r="N153" s="9">
        <f>INDEX(N$6:N$149,2+ROWS(N$6:N6)*4)</f>
        <v>0.6</v>
      </c>
      <c r="O153" s="9">
        <f>INDEX(O$6:O$149,2+ROWS(O$6:O6)*4)</f>
        <v>0.6</v>
      </c>
      <c r="P153" s="9">
        <f>INDEX(P$6:P$149,2+ROWS(P$6:P6)*4)</f>
        <v>0.6</v>
      </c>
      <c r="Q153" s="9">
        <f>INDEX(Q$6:Q$149,2+ROWS(Q$6:Q6)*4)</f>
        <v>0.6</v>
      </c>
      <c r="R153" s="9">
        <f>INDEX(R$6:R$149,2+ROWS(R$6:R6)*4)</f>
        <v>0.6</v>
      </c>
      <c r="S153" s="9">
        <f>INDEX(S$6:S$149,2+ROWS(S$6:S6)*4)</f>
        <v>0.6</v>
      </c>
      <c r="T153" s="9">
        <f>INDEX(T$6:T$149,2+ROWS(T$6:T6)*4)</f>
        <v>0.6</v>
      </c>
      <c r="U153" s="9">
        <f>INDEX(U$6:U$149,2+ROWS(U$6:U6)*4)</f>
        <v>0.6</v>
      </c>
      <c r="V153" s="9">
        <f>INDEX(V$6:V$149,2+ROWS(V$6:V6)*4)</f>
        <v>0.6</v>
      </c>
      <c r="W153" s="9">
        <f>INDEX(W$6:W$149,2+ROWS(W$6:W6)*4)</f>
        <v>0.6</v>
      </c>
      <c r="X153" s="9">
        <f>INDEX(X$6:X$149,2+ROWS(X$6:X6)*4)</f>
        <v>0.6</v>
      </c>
      <c r="Y153" s="9">
        <f>INDEX(Y$6:Y$149,2+ROWS(Y$6:Y6)*4)</f>
        <v>0.6</v>
      </c>
      <c r="Z153" s="9">
        <f>INDEX(Z$6:Z$149,2+ROWS(Z$6:Z6)*4)</f>
        <v>0.6</v>
      </c>
      <c r="AA153" s="9">
        <f>INDEX(AA$6:AA$149,2+ROWS(AA$6:AA6)*4)</f>
        <v>0.6</v>
      </c>
      <c r="AB153" s="9">
        <f>INDEX(AB$6:AB$149,2+ROWS(AB$6:AB6)*4)</f>
        <v>0.6</v>
      </c>
      <c r="AC153" s="9">
        <f>INDEX(AC$6:AC$149,2+ROWS(AC$6:AC6)*4)</f>
        <v>0.6</v>
      </c>
      <c r="AD153" s="9">
        <f>INDEX(AD$6:AD$149,2+ROWS(AD$6:AD6)*4)</f>
        <v>0.6</v>
      </c>
      <c r="AE153" s="9">
        <f>INDEX(AE$6:AE$149,2+ROWS(AE$6:AE6)*4)</f>
        <v>0.6</v>
      </c>
      <c r="AF153" s="9">
        <f>INDEX(AF$6:AF$149,2+ROWS(AF$6:AF6)*4)</f>
        <v>0.6</v>
      </c>
      <c r="AG153" s="9">
        <f>INDEX(AG$6:AG$149,2+ROWS(AG$6:AG6)*4)</f>
        <v>0.6</v>
      </c>
      <c r="AH153" s="9">
        <f>INDEX(AH$6:AH$149,2+ROWS(AH$6:AH6)*4)</f>
        <v>0.6</v>
      </c>
      <c r="AI153" s="9">
        <f>INDEX(AI$6:AI$149,2+ROWS(AI$6:AI6)*4)</f>
        <v>0.6</v>
      </c>
      <c r="AJ153" s="9">
        <f>INDEX(AJ$6:AJ$149,2+ROWS(AJ$6:AJ6)*4)</f>
        <v>0.6</v>
      </c>
      <c r="AK153" s="9">
        <f>INDEX(AK$6:AK$149,2+ROWS(AK$6:AK6)*4)</f>
        <v>0.6</v>
      </c>
      <c r="AL153" s="9">
        <f>INDEX(AL$6:AL$149,2+ROWS(AL$6:AL6)*4)</f>
        <v>0.6</v>
      </c>
      <c r="AM153" s="9">
        <f>INDEX(AM$6:AM$149,2+ROWS(AM$6:AM6)*4)</f>
        <v>0.6</v>
      </c>
      <c r="AN153" s="9">
        <f>INDEX(AN$6:AN$149,2+ROWS(AN$6:AN6)*4)</f>
        <v>0.6</v>
      </c>
      <c r="AO153" s="9">
        <f>INDEX(AO$6:AO$149,2+ROWS(AO$6:AO6)*4)</f>
        <v>0.6</v>
      </c>
      <c r="AP153" s="9">
        <f>INDEX(AP$6:AP$149,2+ROWS(AP$6:AP6)*4)</f>
        <v>0.6</v>
      </c>
      <c r="AQ153" s="9">
        <f>INDEX(AQ$6:AQ$149,2+ROWS(AQ$6:AQ6)*4)</f>
        <v>0.6</v>
      </c>
      <c r="AR153" s="9">
        <f>INDEX(AR$6:AR$149,2+ROWS(AR$6:AR6)*4)</f>
        <v>0.6</v>
      </c>
      <c r="AS153" s="9">
        <f>INDEX(AS$6:AS$149,2+ROWS(AS$6:AS6)*4)</f>
        <v>0.6</v>
      </c>
      <c r="AT153" s="9">
        <f>INDEX(AT$6:AT$149,2+ROWS(AT$6:AT6)*4)</f>
        <v>0.6</v>
      </c>
      <c r="AU153" s="9">
        <f>INDEX(AU$6:AU$149,2+ROWS(AU$6:AU6)*4)</f>
        <v>0.6</v>
      </c>
      <c r="AV153" s="9">
        <f>INDEX(AV$6:AV$149,2+ROWS(AV$6:AV6)*4)</f>
        <v>0.6</v>
      </c>
      <c r="AW153" s="9">
        <f>INDEX(AW$6:AW$149,2+ROWS(AW$6:AW6)*4)</f>
        <v>0.6</v>
      </c>
      <c r="AX153" s="9">
        <f>INDEX(AX$6:AX$149,2+ROWS(AX$6:AX6)*4)</f>
        <v>0.6</v>
      </c>
      <c r="AY153" s="9">
        <f>INDEX(AY$6:AY$149,2+ROWS(AY$6:AY6)*4)</f>
        <v>0.6</v>
      </c>
      <c r="AZ153" s="9">
        <f>INDEX(AZ$6:AZ$149,2+ROWS(AZ$6:AZ6)*4)</f>
        <v>0.6</v>
      </c>
      <c r="BA153" s="9">
        <f>INDEX(BA$6:BA$149,2+ROWS(BA$6:BA6)*4)</f>
        <v>0.6</v>
      </c>
      <c r="BB153" s="9">
        <f>INDEX(BB$6:BB$149,2+ROWS(BB$6:BB6)*4)</f>
        <v>0.6</v>
      </c>
      <c r="BC153" s="9">
        <f>INDEX(BC$6:BC$149,2+ROWS(BC$6:BC6)*4)</f>
        <v>0.6</v>
      </c>
      <c r="BD153" s="9">
        <f>INDEX(BD$6:BD$149,2+ROWS(BD$6:BD6)*4)</f>
        <v>0.6</v>
      </c>
      <c r="BE153" s="9">
        <f>INDEX(BE$6:BE$149,2+ROWS(BE$6:BE6)*4)</f>
        <v>0.6</v>
      </c>
      <c r="BF153" s="9">
        <f>INDEX(BF$6:BF$149,2+ROWS(BF$6:BF6)*4)</f>
        <v>0.6</v>
      </c>
      <c r="BG153" s="9">
        <f>INDEX(BG$6:BG$149,2+ROWS(BG$6:BG6)*4)</f>
        <v>0.6</v>
      </c>
      <c r="BH153" s="9">
        <f>INDEX(BH$6:BH$149,2+ROWS(BH$6:BH6)*4)</f>
        <v>0.6</v>
      </c>
      <c r="BI153" s="9">
        <f>INDEX(BI$6:BI$149,2+ROWS(BI$6:BI6)*4)</f>
        <v>0.6</v>
      </c>
      <c r="BJ153" s="9">
        <f>INDEX(BJ$6:BJ$149,2+ROWS(BJ$6:BJ6)*4)</f>
        <v>0.6</v>
      </c>
      <c r="BK153" s="9">
        <f>INDEX(BK$6:BK$149,2+ROWS(BK$6:BK6)*4)</f>
        <v>0.6</v>
      </c>
      <c r="BL153" s="9">
        <f>INDEX(BL$6:BL$149,2+ROWS(BL$6:BL6)*4)</f>
        <v>0.6</v>
      </c>
      <c r="BM153" s="9">
        <f>INDEX(BM$6:BM$149,2+ROWS(BM$6:BM6)*4)</f>
        <v>0.6</v>
      </c>
      <c r="BN153" s="9">
        <f>INDEX(BN$6:BN$149,2+ROWS(BN$6:BN6)*4)</f>
        <v>0.6</v>
      </c>
      <c r="BO153" s="9">
        <f>INDEX(BO$6:BO$149,2+ROWS(BO$6:BO6)*4)</f>
        <v>0.6</v>
      </c>
      <c r="BP153" s="9">
        <f>INDEX(BP$6:BP$149,2+ROWS(BP$6:BP6)*4)</f>
        <v>0.6</v>
      </c>
      <c r="BQ153" s="9">
        <f>INDEX(BQ$6:BQ$149,2+ROWS(BQ$6:BQ6)*4)</f>
        <v>0.6</v>
      </c>
      <c r="BR153" s="9">
        <f>INDEX(BR$6:BR$149,2+ROWS(BR$6:BR6)*4)</f>
        <v>0.6</v>
      </c>
      <c r="BS153" s="9">
        <f>INDEX(BS$6:BS$149,2+ROWS(BS$6:BS6)*4)</f>
        <v>0.6</v>
      </c>
      <c r="BT153" s="9">
        <f>INDEX(BT$6:BT$149,2+ROWS(BT$6:BT6)*4)</f>
        <v>0.6</v>
      </c>
      <c r="BU153" s="9">
        <f>INDEX(BU$6:BU$149,2+ROWS(BU$6:BU6)*4)</f>
        <v>0.6</v>
      </c>
      <c r="BV153" s="9">
        <f>INDEX(BV$6:BV$149,2+ROWS(BV$6:BV6)*4)</f>
        <v>0.6</v>
      </c>
      <c r="BW153" s="9">
        <f>INDEX(BW$6:BW$149,2+ROWS(BW$6:BW6)*4)</f>
        <v>0.6</v>
      </c>
      <c r="BX153" s="9">
        <f>INDEX(BX$6:BX$149,2+ROWS(BX$6:BX6)*4)</f>
        <v>0.6</v>
      </c>
      <c r="BY153" s="9">
        <f>INDEX(BY$6:BY$149,2+ROWS(BY$6:BY6)*4)</f>
        <v>0.6</v>
      </c>
      <c r="BZ153" s="9">
        <f>INDEX(BZ$6:BZ$149,2+ROWS(BZ$6:BZ6)*4)</f>
        <v>0.6</v>
      </c>
    </row>
    <row r="154" spans="1:84" x14ac:dyDescent="0.2">
      <c r="A154" t="s">
        <v>77</v>
      </c>
      <c r="B154" t="s">
        <v>78</v>
      </c>
      <c r="E154" s="9">
        <f>INDEX(E$6:E$149,2+ROWS(E$6:E7)*4)</f>
        <v>0</v>
      </c>
      <c r="F154" s="9">
        <f>INDEX(F$6:F$149,2+ROWS(F$6:F7)*4)</f>
        <v>0</v>
      </c>
      <c r="G154" s="9">
        <f>INDEX(G$6:G$149,2+ROWS(G$6:G7)*4)</f>
        <v>0</v>
      </c>
      <c r="H154" s="9">
        <f>INDEX(H$6:H$149,2+ROWS(H$6:H7)*4)</f>
        <v>0.1</v>
      </c>
      <c r="I154" s="9">
        <f>INDEX(I$6:I$149,2+ROWS(I$6:I7)*4)</f>
        <v>0.1</v>
      </c>
      <c r="J154" s="9">
        <f>INDEX(J$6:J$149,2+ROWS(J$6:J7)*4)</f>
        <v>0.1</v>
      </c>
      <c r="K154" s="9">
        <f>INDEX(K$6:K$149,2+ROWS(K$6:K7)*4)</f>
        <v>0.1</v>
      </c>
      <c r="L154" s="9">
        <f>INDEX(L$6:L$149,2+ROWS(L$6:L7)*4)</f>
        <v>0.1</v>
      </c>
      <c r="M154" s="9">
        <f>INDEX(M$6:M$149,2+ROWS(M$6:M7)*4)</f>
        <v>0.1</v>
      </c>
      <c r="N154" s="9">
        <f>INDEX(N$6:N$149,2+ROWS(N$6:N7)*4)</f>
        <v>0.2</v>
      </c>
      <c r="O154" s="9">
        <f>INDEX(O$6:O$149,2+ROWS(O$6:O7)*4)</f>
        <v>0.2</v>
      </c>
      <c r="P154" s="9">
        <f>INDEX(P$6:P$149,2+ROWS(P$6:P7)*4)</f>
        <v>0.2</v>
      </c>
      <c r="Q154" s="9">
        <f>INDEX(Q$6:Q$149,2+ROWS(Q$6:Q7)*4)</f>
        <v>0.2</v>
      </c>
      <c r="R154" s="9">
        <f>INDEX(R$6:R$149,2+ROWS(R$6:R7)*4)</f>
        <v>0.2</v>
      </c>
      <c r="S154" s="9">
        <f>INDEX(S$6:S$149,2+ROWS(S$6:S7)*4)</f>
        <v>0.2</v>
      </c>
      <c r="T154" s="9">
        <f>INDEX(T$6:T$149,2+ROWS(T$6:T7)*4)</f>
        <v>0.3</v>
      </c>
      <c r="U154" s="9">
        <f>INDEX(U$6:U$149,2+ROWS(U$6:U7)*4)</f>
        <v>0.3</v>
      </c>
      <c r="V154" s="9">
        <f>INDEX(V$6:V$149,2+ROWS(V$6:V7)*4)</f>
        <v>0.3</v>
      </c>
      <c r="W154" s="9">
        <f>INDEX(W$6:W$149,2+ROWS(W$6:W7)*4)</f>
        <v>0.3</v>
      </c>
      <c r="X154" s="9">
        <f>INDEX(X$6:X$149,2+ROWS(X$6:X7)*4)</f>
        <v>0.3</v>
      </c>
      <c r="Y154" s="9">
        <f>INDEX(Y$6:Y$149,2+ROWS(Y$6:Y7)*4)</f>
        <v>0.3</v>
      </c>
      <c r="Z154" s="9">
        <f>INDEX(Z$6:Z$149,2+ROWS(Z$6:Z7)*4)</f>
        <v>0.3</v>
      </c>
      <c r="AA154" s="9">
        <f>INDEX(AA$6:AA$149,2+ROWS(AA$6:AA7)*4)</f>
        <v>0.4</v>
      </c>
      <c r="AB154" s="9">
        <f>INDEX(AB$6:AB$149,2+ROWS(AB$6:AB7)*4)</f>
        <v>0.4</v>
      </c>
      <c r="AC154" s="9">
        <f>INDEX(AC$6:AC$149,2+ROWS(AC$6:AC7)*4)</f>
        <v>0.4</v>
      </c>
      <c r="AD154" s="9">
        <f>INDEX(AD$6:AD$149,2+ROWS(AD$6:AD7)*4)</f>
        <v>0.4</v>
      </c>
      <c r="AE154" s="9">
        <f>INDEX(AE$6:AE$149,2+ROWS(AE$6:AE7)*4)</f>
        <v>0.4</v>
      </c>
      <c r="AF154" s="9">
        <f>INDEX(AF$6:AF$149,2+ROWS(AF$6:AF7)*4)</f>
        <v>0.4</v>
      </c>
      <c r="AG154" s="9">
        <f>INDEX(AG$6:AG$149,2+ROWS(AG$6:AG7)*4)</f>
        <v>0.5</v>
      </c>
      <c r="AH154" s="9">
        <f>INDEX(AH$6:AH$149,2+ROWS(AH$6:AH7)*4)</f>
        <v>0.5</v>
      </c>
      <c r="AI154" s="9">
        <f>INDEX(AI$6:AI$149,2+ROWS(AI$6:AI7)*4)</f>
        <v>0.5</v>
      </c>
      <c r="AJ154" s="9">
        <f>INDEX(AJ$6:AJ$149,2+ROWS(AJ$6:AJ7)*4)</f>
        <v>0.5</v>
      </c>
      <c r="AK154" s="9">
        <f>INDEX(AK$6:AK$149,2+ROWS(AK$6:AK7)*4)</f>
        <v>0.5</v>
      </c>
      <c r="AL154" s="9">
        <f>INDEX(AL$6:AL$149,2+ROWS(AL$6:AL7)*4)</f>
        <v>0.5</v>
      </c>
      <c r="AM154" s="9">
        <f>INDEX(AM$6:AM$149,2+ROWS(AM$6:AM7)*4)</f>
        <v>0.5</v>
      </c>
      <c r="AN154" s="9">
        <f>INDEX(AN$6:AN$149,2+ROWS(AN$6:AN7)*4)</f>
        <v>0.6</v>
      </c>
      <c r="AO154" s="9">
        <f>INDEX(AO$6:AO$149,2+ROWS(AO$6:AO7)*4)</f>
        <v>0.6</v>
      </c>
      <c r="AP154" s="9">
        <f>INDEX(AP$6:AP$149,2+ROWS(AP$6:AP7)*4)</f>
        <v>0.6</v>
      </c>
      <c r="AQ154" s="9">
        <f>INDEX(AQ$6:AQ$149,2+ROWS(AQ$6:AQ7)*4)</f>
        <v>0.6</v>
      </c>
      <c r="AR154" s="9">
        <f>INDEX(AR$6:AR$149,2+ROWS(AR$6:AR7)*4)</f>
        <v>0.6</v>
      </c>
      <c r="AS154" s="9">
        <f>INDEX(AS$6:AS$149,2+ROWS(AS$6:AS7)*4)</f>
        <v>0.6</v>
      </c>
      <c r="AT154" s="9">
        <f>INDEX(AT$6:AT$149,2+ROWS(AT$6:AT7)*4)</f>
        <v>0.7</v>
      </c>
      <c r="AU154" s="9">
        <f>INDEX(AU$6:AU$149,2+ROWS(AU$6:AU7)*4)</f>
        <v>0.7</v>
      </c>
      <c r="AV154" s="9">
        <f>INDEX(AV$6:AV$149,2+ROWS(AV$6:AV7)*4)</f>
        <v>0.7</v>
      </c>
      <c r="AW154" s="9">
        <f>INDEX(AW$6:AW$149,2+ROWS(AW$6:AW7)*4)</f>
        <v>0.7</v>
      </c>
      <c r="AX154" s="9">
        <f>INDEX(AX$6:AX$149,2+ROWS(AX$6:AX7)*4)</f>
        <v>0.7</v>
      </c>
      <c r="AY154" s="9">
        <f>INDEX(AY$6:AY$149,2+ROWS(AY$6:AY7)*4)</f>
        <v>0.7</v>
      </c>
      <c r="AZ154" s="9">
        <f>INDEX(AZ$6:AZ$149,2+ROWS(AZ$6:AZ7)*4)</f>
        <v>0.7</v>
      </c>
      <c r="BA154" s="9">
        <f>INDEX(BA$6:BA$149,2+ROWS(BA$6:BA7)*4)</f>
        <v>0.8</v>
      </c>
      <c r="BB154" s="9">
        <f>INDEX(BB$6:BB$149,2+ROWS(BB$6:BB7)*4)</f>
        <v>0.8</v>
      </c>
      <c r="BC154" s="9">
        <f>INDEX(BC$6:BC$149,2+ROWS(BC$6:BC7)*4)</f>
        <v>0.8</v>
      </c>
      <c r="BD154" s="9">
        <f>INDEX(BD$6:BD$149,2+ROWS(BD$6:BD7)*4)</f>
        <v>0.8</v>
      </c>
      <c r="BE154" s="9">
        <f>INDEX(BE$6:BE$149,2+ROWS(BE$6:BE7)*4)</f>
        <v>0.8</v>
      </c>
      <c r="BF154" s="9">
        <f>INDEX(BF$6:BF$149,2+ROWS(BF$6:BF7)*4)</f>
        <v>0.8</v>
      </c>
      <c r="BG154" s="9">
        <f>INDEX(BG$6:BG$149,2+ROWS(BG$6:BG7)*4)</f>
        <v>0.8</v>
      </c>
      <c r="BH154" s="9">
        <f>INDEX(BH$6:BH$149,2+ROWS(BH$6:BH7)*4)</f>
        <v>0.8</v>
      </c>
      <c r="BI154" s="9">
        <f>INDEX(BI$6:BI$149,2+ROWS(BI$6:BI7)*4)</f>
        <v>0.9</v>
      </c>
      <c r="BJ154" s="9">
        <f>INDEX(BJ$6:BJ$149,2+ROWS(BJ$6:BJ7)*4)</f>
        <v>0.9</v>
      </c>
      <c r="BK154" s="9">
        <f>INDEX(BK$6:BK$149,2+ROWS(BK$6:BK7)*4)</f>
        <v>0.9</v>
      </c>
      <c r="BL154" s="9">
        <f>INDEX(BL$6:BL$149,2+ROWS(BL$6:BL7)*4)</f>
        <v>0.9</v>
      </c>
      <c r="BM154" s="9">
        <f>INDEX(BM$6:BM$149,2+ROWS(BM$6:BM7)*4)</f>
        <v>0.9</v>
      </c>
      <c r="BN154" s="9">
        <f>INDEX(BN$6:BN$149,2+ROWS(BN$6:BN7)*4)</f>
        <v>0.9</v>
      </c>
      <c r="BO154" s="9">
        <f>INDEX(BO$6:BO$149,2+ROWS(BO$6:BO7)*4)</f>
        <v>0.9</v>
      </c>
      <c r="BP154" s="9">
        <f>INDEX(BP$6:BP$149,2+ROWS(BP$6:BP7)*4)</f>
        <v>0.9</v>
      </c>
      <c r="BQ154" s="9">
        <f>INDEX(BQ$6:BQ$149,2+ROWS(BQ$6:BQ7)*4)</f>
        <v>0.9</v>
      </c>
      <c r="BR154" s="9">
        <f>INDEX(BR$6:BR$149,2+ROWS(BR$6:BR7)*4)</f>
        <v>0.9</v>
      </c>
      <c r="BS154" s="9">
        <f>INDEX(BS$6:BS$149,2+ROWS(BS$6:BS7)*4)</f>
        <v>0.9</v>
      </c>
      <c r="BT154" s="9">
        <f>INDEX(BT$6:BT$149,2+ROWS(BT$6:BT7)*4)</f>
        <v>0.9</v>
      </c>
      <c r="BU154" s="9">
        <f>INDEX(BU$6:BU$149,2+ROWS(BU$6:BU7)*4)</f>
        <v>0.9</v>
      </c>
      <c r="BV154" s="9">
        <f>INDEX(BV$6:BV$149,2+ROWS(BV$6:BV7)*4)</f>
        <v>0.9</v>
      </c>
      <c r="BW154" s="9">
        <f>INDEX(BW$6:BW$149,2+ROWS(BW$6:BW7)*4)</f>
        <v>0.9</v>
      </c>
      <c r="BX154" s="9">
        <f>INDEX(BX$6:BX$149,2+ROWS(BX$6:BX7)*4)</f>
        <v>0.9</v>
      </c>
      <c r="BY154" s="9">
        <f>INDEX(BY$6:BY$149,2+ROWS(BY$6:BY7)*4)</f>
        <v>0.9</v>
      </c>
      <c r="BZ154" s="9">
        <f>INDEX(BZ$6:BZ$149,2+ROWS(BZ$6:BZ7)*4)</f>
        <v>0.9</v>
      </c>
    </row>
    <row r="155" spans="1:84" x14ac:dyDescent="0.2">
      <c r="A155" t="s">
        <v>79</v>
      </c>
      <c r="B155" t="s">
        <v>80</v>
      </c>
      <c r="E155" s="9">
        <f>INDEX(E$6:E$149,2+ROWS(E$6:E8)*4)</f>
        <v>0</v>
      </c>
      <c r="F155" s="9">
        <f>INDEX(F$6:F$149,2+ROWS(F$6:F8)*4)</f>
        <v>0.1</v>
      </c>
      <c r="G155" s="9">
        <f>INDEX(G$6:G$149,2+ROWS(G$6:G8)*4)</f>
        <v>0.2</v>
      </c>
      <c r="H155" s="9">
        <f>INDEX(H$6:H$149,2+ROWS(H$6:H8)*4)</f>
        <v>0.2</v>
      </c>
      <c r="I155" s="9">
        <f>INDEX(I$6:I$149,2+ROWS(I$6:I8)*4)</f>
        <v>0.2</v>
      </c>
      <c r="J155" s="9">
        <f>INDEX(J$6:J$149,2+ROWS(J$6:J8)*4)</f>
        <v>0.3</v>
      </c>
      <c r="K155" s="9">
        <f>INDEX(K$6:K$149,2+ROWS(K$6:K8)*4)</f>
        <v>0.3</v>
      </c>
      <c r="L155" s="9">
        <f>INDEX(L$6:L$149,2+ROWS(L$6:L8)*4)</f>
        <v>0.4</v>
      </c>
      <c r="M155" s="9">
        <f>INDEX(M$6:M$149,2+ROWS(M$6:M8)*4)</f>
        <v>0.4</v>
      </c>
      <c r="N155" s="9">
        <f>INDEX(N$6:N$149,2+ROWS(N$6:N8)*4)</f>
        <v>0.4</v>
      </c>
      <c r="O155" s="9">
        <f>INDEX(O$6:O$149,2+ROWS(O$6:O8)*4)</f>
        <v>0.5</v>
      </c>
      <c r="P155" s="9">
        <f>INDEX(P$6:P$149,2+ROWS(P$6:P8)*4)</f>
        <v>0.5</v>
      </c>
      <c r="Q155" s="9">
        <f>INDEX(Q$6:Q$149,2+ROWS(Q$6:Q8)*4)</f>
        <v>0.5</v>
      </c>
      <c r="R155" s="9">
        <f>INDEX(R$6:R$149,2+ROWS(R$6:R8)*4)</f>
        <v>0.5</v>
      </c>
      <c r="S155" s="9">
        <f>INDEX(S$6:S$149,2+ROWS(S$6:S8)*4)</f>
        <v>0.5</v>
      </c>
      <c r="T155" s="9">
        <f>INDEX(T$6:T$149,2+ROWS(T$6:T8)*4)</f>
        <v>0.5</v>
      </c>
      <c r="U155" s="9">
        <f>INDEX(U$6:U$149,2+ROWS(U$6:U8)*4)</f>
        <v>0.5</v>
      </c>
      <c r="V155" s="9">
        <f>INDEX(V$6:V$149,2+ROWS(V$6:V8)*4)</f>
        <v>0.5</v>
      </c>
      <c r="W155" s="9">
        <f>INDEX(W$6:W$149,2+ROWS(W$6:W8)*4)</f>
        <v>0.5</v>
      </c>
      <c r="X155" s="9">
        <f>INDEX(X$6:X$149,2+ROWS(X$6:X8)*4)</f>
        <v>0.5</v>
      </c>
      <c r="Y155" s="9">
        <f>INDEX(Y$6:Y$149,2+ROWS(Y$6:Y8)*4)</f>
        <v>0.6</v>
      </c>
      <c r="Z155" s="9">
        <f>INDEX(Z$6:Z$149,2+ROWS(Z$6:Z8)*4)</f>
        <v>0.6</v>
      </c>
      <c r="AA155" s="9">
        <f>INDEX(AA$6:AA$149,2+ROWS(AA$6:AA8)*4)</f>
        <v>0.6</v>
      </c>
      <c r="AB155" s="9">
        <f>INDEX(AB$6:AB$149,2+ROWS(AB$6:AB8)*4)</f>
        <v>0.6</v>
      </c>
      <c r="AC155" s="9">
        <f>INDEX(AC$6:AC$149,2+ROWS(AC$6:AC8)*4)</f>
        <v>0.6</v>
      </c>
      <c r="AD155" s="9">
        <f>INDEX(AD$6:AD$149,2+ROWS(AD$6:AD8)*4)</f>
        <v>0.6</v>
      </c>
      <c r="AE155" s="9">
        <f>INDEX(AE$6:AE$149,2+ROWS(AE$6:AE8)*4)</f>
        <v>0.6</v>
      </c>
      <c r="AF155" s="9">
        <f>INDEX(AF$6:AF$149,2+ROWS(AF$6:AF8)*4)</f>
        <v>0.6</v>
      </c>
      <c r="AG155" s="9">
        <f>INDEX(AG$6:AG$149,2+ROWS(AG$6:AG8)*4)</f>
        <v>0.6</v>
      </c>
      <c r="AH155" s="9">
        <f>INDEX(AH$6:AH$149,2+ROWS(AH$6:AH8)*4)</f>
        <v>0.6</v>
      </c>
      <c r="AI155" s="9">
        <f>INDEX(AI$6:AI$149,2+ROWS(AI$6:AI8)*4)</f>
        <v>0.6</v>
      </c>
      <c r="AJ155" s="9">
        <f>INDEX(AJ$6:AJ$149,2+ROWS(AJ$6:AJ8)*4)</f>
        <v>0.6</v>
      </c>
      <c r="AK155" s="9">
        <f>INDEX(AK$6:AK$149,2+ROWS(AK$6:AK8)*4)</f>
        <v>0.6</v>
      </c>
      <c r="AL155" s="9">
        <f>INDEX(AL$6:AL$149,2+ROWS(AL$6:AL8)*4)</f>
        <v>0.6</v>
      </c>
      <c r="AM155" s="9">
        <f>INDEX(AM$6:AM$149,2+ROWS(AM$6:AM8)*4)</f>
        <v>0.6</v>
      </c>
      <c r="AN155" s="9">
        <f>INDEX(AN$6:AN$149,2+ROWS(AN$6:AN8)*4)</f>
        <v>0.6</v>
      </c>
      <c r="AO155" s="9">
        <f>INDEX(AO$6:AO$149,2+ROWS(AO$6:AO8)*4)</f>
        <v>0.6</v>
      </c>
      <c r="AP155" s="9">
        <f>INDEX(AP$6:AP$149,2+ROWS(AP$6:AP8)*4)</f>
        <v>0.6</v>
      </c>
      <c r="AQ155" s="9">
        <f>INDEX(AQ$6:AQ$149,2+ROWS(AQ$6:AQ8)*4)</f>
        <v>0.6</v>
      </c>
      <c r="AR155" s="9">
        <f>INDEX(AR$6:AR$149,2+ROWS(AR$6:AR8)*4)</f>
        <v>0.6</v>
      </c>
      <c r="AS155" s="9">
        <f>INDEX(AS$6:AS$149,2+ROWS(AS$6:AS8)*4)</f>
        <v>0.6</v>
      </c>
      <c r="AT155" s="9">
        <f>INDEX(AT$6:AT$149,2+ROWS(AT$6:AT8)*4)</f>
        <v>0.6</v>
      </c>
      <c r="AU155" s="9">
        <f>INDEX(AU$6:AU$149,2+ROWS(AU$6:AU8)*4)</f>
        <v>0.6</v>
      </c>
      <c r="AV155" s="9">
        <f>INDEX(AV$6:AV$149,2+ROWS(AV$6:AV8)*4)</f>
        <v>0.6</v>
      </c>
      <c r="AW155" s="9">
        <f>INDEX(AW$6:AW$149,2+ROWS(AW$6:AW8)*4)</f>
        <v>0.6</v>
      </c>
      <c r="AX155" s="9">
        <f>INDEX(AX$6:AX$149,2+ROWS(AX$6:AX8)*4)</f>
        <v>0.6</v>
      </c>
      <c r="AY155" s="9">
        <f>INDEX(AY$6:AY$149,2+ROWS(AY$6:AY8)*4)</f>
        <v>0.6</v>
      </c>
      <c r="AZ155" s="9">
        <f>INDEX(AZ$6:AZ$149,2+ROWS(AZ$6:AZ8)*4)</f>
        <v>0.6</v>
      </c>
      <c r="BA155" s="9">
        <f>INDEX(BA$6:BA$149,2+ROWS(BA$6:BA8)*4)</f>
        <v>0.6</v>
      </c>
      <c r="BB155" s="9">
        <f>INDEX(BB$6:BB$149,2+ROWS(BB$6:BB8)*4)</f>
        <v>0.6</v>
      </c>
      <c r="BC155" s="9">
        <f>INDEX(BC$6:BC$149,2+ROWS(BC$6:BC8)*4)</f>
        <v>0.6</v>
      </c>
      <c r="BD155" s="9">
        <f>INDEX(BD$6:BD$149,2+ROWS(BD$6:BD8)*4)</f>
        <v>0.6</v>
      </c>
      <c r="BE155" s="9">
        <f>INDEX(BE$6:BE$149,2+ROWS(BE$6:BE8)*4)</f>
        <v>0.6</v>
      </c>
      <c r="BF155" s="9">
        <f>INDEX(BF$6:BF$149,2+ROWS(BF$6:BF8)*4)</f>
        <v>0.6</v>
      </c>
      <c r="BG155" s="9">
        <f>INDEX(BG$6:BG$149,2+ROWS(BG$6:BG8)*4)</f>
        <v>0.6</v>
      </c>
      <c r="BH155" s="9">
        <f>INDEX(BH$6:BH$149,2+ROWS(BH$6:BH8)*4)</f>
        <v>0.6</v>
      </c>
      <c r="BI155" s="9">
        <f>INDEX(BI$6:BI$149,2+ROWS(BI$6:BI8)*4)</f>
        <v>0.6</v>
      </c>
      <c r="BJ155" s="9">
        <f>INDEX(BJ$6:BJ$149,2+ROWS(BJ$6:BJ8)*4)</f>
        <v>0.6</v>
      </c>
      <c r="BK155" s="9">
        <f>INDEX(BK$6:BK$149,2+ROWS(BK$6:BK8)*4)</f>
        <v>0.6</v>
      </c>
      <c r="BL155" s="9">
        <f>INDEX(BL$6:BL$149,2+ROWS(BL$6:BL8)*4)</f>
        <v>0.6</v>
      </c>
      <c r="BM155" s="9">
        <f>INDEX(BM$6:BM$149,2+ROWS(BM$6:BM8)*4)</f>
        <v>0.6</v>
      </c>
      <c r="BN155" s="9">
        <f>INDEX(BN$6:BN$149,2+ROWS(BN$6:BN8)*4)</f>
        <v>0.6</v>
      </c>
      <c r="BO155" s="9">
        <f>INDEX(BO$6:BO$149,2+ROWS(BO$6:BO8)*4)</f>
        <v>0.6</v>
      </c>
      <c r="BP155" s="9">
        <f>INDEX(BP$6:BP$149,2+ROWS(BP$6:BP8)*4)</f>
        <v>0.6</v>
      </c>
      <c r="BQ155" s="9">
        <f>INDEX(BQ$6:BQ$149,2+ROWS(BQ$6:BQ8)*4)</f>
        <v>0.6</v>
      </c>
      <c r="BR155" s="9">
        <f>INDEX(BR$6:BR$149,2+ROWS(BR$6:BR8)*4)</f>
        <v>0.6</v>
      </c>
      <c r="BS155" s="9">
        <f>INDEX(BS$6:BS$149,2+ROWS(BS$6:BS8)*4)</f>
        <v>0.6</v>
      </c>
      <c r="BT155" s="9">
        <f>INDEX(BT$6:BT$149,2+ROWS(BT$6:BT8)*4)</f>
        <v>0.6</v>
      </c>
      <c r="BU155" s="9">
        <f>INDEX(BU$6:BU$149,2+ROWS(BU$6:BU8)*4)</f>
        <v>0.6</v>
      </c>
      <c r="BV155" s="9">
        <f>INDEX(BV$6:BV$149,2+ROWS(BV$6:BV8)*4)</f>
        <v>0.6</v>
      </c>
      <c r="BW155" s="9">
        <f>INDEX(BW$6:BW$149,2+ROWS(BW$6:BW8)*4)</f>
        <v>0.6</v>
      </c>
      <c r="BX155" s="9">
        <f>INDEX(BX$6:BX$149,2+ROWS(BX$6:BX8)*4)</f>
        <v>0.6</v>
      </c>
      <c r="BY155" s="9">
        <f>INDEX(BY$6:BY$149,2+ROWS(BY$6:BY8)*4)</f>
        <v>0.6</v>
      </c>
      <c r="BZ155" s="9">
        <f>INDEX(BZ$6:BZ$149,2+ROWS(BZ$6:BZ8)*4)</f>
        <v>0.6</v>
      </c>
    </row>
    <row r="156" spans="1:84" x14ac:dyDescent="0.2">
      <c r="A156" t="s">
        <v>81</v>
      </c>
      <c r="B156" t="s">
        <v>82</v>
      </c>
      <c r="E156" s="9">
        <f>INDEX(E$6:E$149,2+ROWS(E$6:E9)*4)</f>
        <v>0</v>
      </c>
      <c r="F156" s="9">
        <f>INDEX(F$6:F$149,2+ROWS(F$6:F9)*4)</f>
        <v>0.1</v>
      </c>
      <c r="G156" s="9">
        <f>INDEX(G$6:G$149,2+ROWS(G$6:G9)*4)</f>
        <v>0.2</v>
      </c>
      <c r="H156" s="9">
        <f>INDEX(H$6:H$149,2+ROWS(H$6:H9)*4)</f>
        <v>0.2</v>
      </c>
      <c r="I156" s="9">
        <f>INDEX(I$6:I$149,2+ROWS(I$6:I9)*4)</f>
        <v>0.2</v>
      </c>
      <c r="J156" s="9">
        <f>INDEX(J$6:J$149,2+ROWS(J$6:J9)*4)</f>
        <v>0.3</v>
      </c>
      <c r="K156" s="9">
        <f>INDEX(K$6:K$149,2+ROWS(K$6:K9)*4)</f>
        <v>0.3</v>
      </c>
      <c r="L156" s="9">
        <f>INDEX(L$6:L$149,2+ROWS(L$6:L9)*4)</f>
        <v>0.4</v>
      </c>
      <c r="M156" s="9">
        <f>INDEX(M$6:M$149,2+ROWS(M$6:M9)*4)</f>
        <v>0.4</v>
      </c>
      <c r="N156" s="9">
        <f>INDEX(N$6:N$149,2+ROWS(N$6:N9)*4)</f>
        <v>0.4</v>
      </c>
      <c r="O156" s="9">
        <f>INDEX(O$6:O$149,2+ROWS(O$6:O9)*4)</f>
        <v>0.5</v>
      </c>
      <c r="P156" s="9">
        <f>INDEX(P$6:P$149,2+ROWS(P$6:P9)*4)</f>
        <v>0.5</v>
      </c>
      <c r="Q156" s="9">
        <f>INDEX(Q$6:Q$149,2+ROWS(Q$6:Q9)*4)</f>
        <v>0.5</v>
      </c>
      <c r="R156" s="9">
        <f>INDEX(R$6:R$149,2+ROWS(R$6:R9)*4)</f>
        <v>0.5</v>
      </c>
      <c r="S156" s="9">
        <f>INDEX(S$6:S$149,2+ROWS(S$6:S9)*4)</f>
        <v>0.5</v>
      </c>
      <c r="T156" s="9">
        <f>INDEX(T$6:T$149,2+ROWS(T$6:T9)*4)</f>
        <v>0.5</v>
      </c>
      <c r="U156" s="9">
        <f>INDEX(U$6:U$149,2+ROWS(U$6:U9)*4)</f>
        <v>0.5</v>
      </c>
      <c r="V156" s="9">
        <f>INDEX(V$6:V$149,2+ROWS(V$6:V9)*4)</f>
        <v>0.5</v>
      </c>
      <c r="W156" s="9">
        <f>INDEX(W$6:W$149,2+ROWS(W$6:W9)*4)</f>
        <v>0.5</v>
      </c>
      <c r="X156" s="9">
        <f>INDEX(X$6:X$149,2+ROWS(X$6:X9)*4)</f>
        <v>0.5</v>
      </c>
      <c r="Y156" s="9">
        <f>INDEX(Y$6:Y$149,2+ROWS(Y$6:Y9)*4)</f>
        <v>0.5</v>
      </c>
      <c r="Z156" s="9">
        <f>INDEX(Z$6:Z$149,2+ROWS(Z$6:Z9)*4)</f>
        <v>0.5</v>
      </c>
      <c r="AA156" s="9">
        <f>INDEX(AA$6:AA$149,2+ROWS(AA$6:AA9)*4)</f>
        <v>0.6</v>
      </c>
      <c r="AB156" s="9">
        <f>INDEX(AB$6:AB$149,2+ROWS(AB$6:AB9)*4)</f>
        <v>0.6</v>
      </c>
      <c r="AC156" s="9">
        <f>INDEX(AC$6:AC$149,2+ROWS(AC$6:AC9)*4)</f>
        <v>0.6</v>
      </c>
      <c r="AD156" s="9">
        <f>INDEX(AD$6:AD$149,2+ROWS(AD$6:AD9)*4)</f>
        <v>0.6</v>
      </c>
      <c r="AE156" s="9">
        <f>INDEX(AE$6:AE$149,2+ROWS(AE$6:AE9)*4)</f>
        <v>0.6</v>
      </c>
      <c r="AF156" s="9">
        <f>INDEX(AF$6:AF$149,2+ROWS(AF$6:AF9)*4)</f>
        <v>0.6</v>
      </c>
      <c r="AG156" s="9">
        <f>INDEX(AG$6:AG$149,2+ROWS(AG$6:AG9)*4)</f>
        <v>0.6</v>
      </c>
      <c r="AH156" s="9">
        <f>INDEX(AH$6:AH$149,2+ROWS(AH$6:AH9)*4)</f>
        <v>0.6</v>
      </c>
      <c r="AI156" s="9">
        <f>INDEX(AI$6:AI$149,2+ROWS(AI$6:AI9)*4)</f>
        <v>0.6</v>
      </c>
      <c r="AJ156" s="9">
        <f>INDEX(AJ$6:AJ$149,2+ROWS(AJ$6:AJ9)*4)</f>
        <v>0.6</v>
      </c>
      <c r="AK156" s="9">
        <f>INDEX(AK$6:AK$149,2+ROWS(AK$6:AK9)*4)</f>
        <v>0.6</v>
      </c>
      <c r="AL156" s="9">
        <f>INDEX(AL$6:AL$149,2+ROWS(AL$6:AL9)*4)</f>
        <v>0.6</v>
      </c>
      <c r="AM156" s="9">
        <f>INDEX(AM$6:AM$149,2+ROWS(AM$6:AM9)*4)</f>
        <v>0.6</v>
      </c>
      <c r="AN156" s="9">
        <f>INDEX(AN$6:AN$149,2+ROWS(AN$6:AN9)*4)</f>
        <v>0.6</v>
      </c>
      <c r="AO156" s="9">
        <f>INDEX(AO$6:AO$149,2+ROWS(AO$6:AO9)*4)</f>
        <v>0.6</v>
      </c>
      <c r="AP156" s="9">
        <f>INDEX(AP$6:AP$149,2+ROWS(AP$6:AP9)*4)</f>
        <v>0.6</v>
      </c>
      <c r="AQ156" s="9">
        <f>INDEX(AQ$6:AQ$149,2+ROWS(AQ$6:AQ9)*4)</f>
        <v>0.6</v>
      </c>
      <c r="AR156" s="9">
        <f>INDEX(AR$6:AR$149,2+ROWS(AR$6:AR9)*4)</f>
        <v>0.6</v>
      </c>
      <c r="AS156" s="9">
        <f>INDEX(AS$6:AS$149,2+ROWS(AS$6:AS9)*4)</f>
        <v>0.6</v>
      </c>
      <c r="AT156" s="9">
        <f>INDEX(AT$6:AT$149,2+ROWS(AT$6:AT9)*4)</f>
        <v>0.6</v>
      </c>
      <c r="AU156" s="9">
        <f>INDEX(AU$6:AU$149,2+ROWS(AU$6:AU9)*4)</f>
        <v>0.6</v>
      </c>
      <c r="AV156" s="9">
        <f>INDEX(AV$6:AV$149,2+ROWS(AV$6:AV9)*4)</f>
        <v>0.6</v>
      </c>
      <c r="AW156" s="9">
        <f>INDEX(AW$6:AW$149,2+ROWS(AW$6:AW9)*4)</f>
        <v>0.6</v>
      </c>
      <c r="AX156" s="9">
        <f>INDEX(AX$6:AX$149,2+ROWS(AX$6:AX9)*4)</f>
        <v>0.6</v>
      </c>
      <c r="AY156" s="9">
        <f>INDEX(AY$6:AY$149,2+ROWS(AY$6:AY9)*4)</f>
        <v>0.6</v>
      </c>
      <c r="AZ156" s="9">
        <f>INDEX(AZ$6:AZ$149,2+ROWS(AZ$6:AZ9)*4)</f>
        <v>0.6</v>
      </c>
      <c r="BA156" s="9">
        <f>INDEX(BA$6:BA$149,2+ROWS(BA$6:BA9)*4)</f>
        <v>0.6</v>
      </c>
      <c r="BB156" s="9">
        <f>INDEX(BB$6:BB$149,2+ROWS(BB$6:BB9)*4)</f>
        <v>0.6</v>
      </c>
      <c r="BC156" s="9">
        <f>INDEX(BC$6:BC$149,2+ROWS(BC$6:BC9)*4)</f>
        <v>0.6</v>
      </c>
      <c r="BD156" s="9">
        <f>INDEX(BD$6:BD$149,2+ROWS(BD$6:BD9)*4)</f>
        <v>0.6</v>
      </c>
      <c r="BE156" s="9">
        <f>INDEX(BE$6:BE$149,2+ROWS(BE$6:BE9)*4)</f>
        <v>0.6</v>
      </c>
      <c r="BF156" s="9">
        <f>INDEX(BF$6:BF$149,2+ROWS(BF$6:BF9)*4)</f>
        <v>0.6</v>
      </c>
      <c r="BG156" s="9">
        <f>INDEX(BG$6:BG$149,2+ROWS(BG$6:BG9)*4)</f>
        <v>0.6</v>
      </c>
      <c r="BH156" s="9">
        <f>INDEX(BH$6:BH$149,2+ROWS(BH$6:BH9)*4)</f>
        <v>0.6</v>
      </c>
      <c r="BI156" s="9">
        <f>INDEX(BI$6:BI$149,2+ROWS(BI$6:BI9)*4)</f>
        <v>0.6</v>
      </c>
      <c r="BJ156" s="9">
        <f>INDEX(BJ$6:BJ$149,2+ROWS(BJ$6:BJ9)*4)</f>
        <v>0.6</v>
      </c>
      <c r="BK156" s="9">
        <f>INDEX(BK$6:BK$149,2+ROWS(BK$6:BK9)*4)</f>
        <v>0.6</v>
      </c>
      <c r="BL156" s="9">
        <f>INDEX(BL$6:BL$149,2+ROWS(BL$6:BL9)*4)</f>
        <v>0.6</v>
      </c>
      <c r="BM156" s="9">
        <f>INDEX(BM$6:BM$149,2+ROWS(BM$6:BM9)*4)</f>
        <v>0.6</v>
      </c>
      <c r="BN156" s="9">
        <f>INDEX(BN$6:BN$149,2+ROWS(BN$6:BN9)*4)</f>
        <v>0.6</v>
      </c>
      <c r="BO156" s="9">
        <f>INDEX(BO$6:BO$149,2+ROWS(BO$6:BO9)*4)</f>
        <v>0.6</v>
      </c>
      <c r="BP156" s="9">
        <f>INDEX(BP$6:BP$149,2+ROWS(BP$6:BP9)*4)</f>
        <v>0.6</v>
      </c>
      <c r="BQ156" s="9">
        <f>INDEX(BQ$6:BQ$149,2+ROWS(BQ$6:BQ9)*4)</f>
        <v>0.5</v>
      </c>
      <c r="BR156" s="9">
        <f>INDEX(BR$6:BR$149,2+ROWS(BR$6:BR9)*4)</f>
        <v>0.6</v>
      </c>
      <c r="BS156" s="9">
        <f>INDEX(BS$6:BS$149,2+ROWS(BS$6:BS9)*4)</f>
        <v>0.5</v>
      </c>
      <c r="BT156" s="9">
        <f>INDEX(BT$6:BT$149,2+ROWS(BT$6:BT9)*4)</f>
        <v>0.5</v>
      </c>
      <c r="BU156" s="9">
        <f>INDEX(BU$6:BU$149,2+ROWS(BU$6:BU9)*4)</f>
        <v>0.5</v>
      </c>
      <c r="BV156" s="9">
        <f>INDEX(BV$6:BV$149,2+ROWS(BV$6:BV9)*4)</f>
        <v>0.5</v>
      </c>
      <c r="BW156" s="9">
        <f>INDEX(BW$6:BW$149,2+ROWS(BW$6:BW9)*4)</f>
        <v>0.5</v>
      </c>
      <c r="BX156" s="9">
        <f>INDEX(BX$6:BX$149,2+ROWS(BX$6:BX9)*4)</f>
        <v>0.5</v>
      </c>
      <c r="BY156" s="9">
        <f>INDEX(BY$6:BY$149,2+ROWS(BY$6:BY9)*4)</f>
        <v>0.5</v>
      </c>
      <c r="BZ156" s="9">
        <f>INDEX(BZ$6:BZ$149,2+ROWS(BZ$6:BZ9)*4)</f>
        <v>0.5</v>
      </c>
    </row>
    <row r="157" spans="1:84" x14ac:dyDescent="0.2">
      <c r="A157" t="s">
        <v>83</v>
      </c>
      <c r="B157" t="s">
        <v>84</v>
      </c>
      <c r="E157" s="9">
        <f>INDEX(E$6:E$149,2+ROWS(E$6:E10)*4)</f>
        <v>0</v>
      </c>
      <c r="F157" s="9">
        <f>INDEX(F$6:F$149,2+ROWS(F$6:F10)*4)</f>
        <v>0.1</v>
      </c>
      <c r="G157" s="9">
        <f>INDEX(G$6:G$149,2+ROWS(G$6:G10)*4)</f>
        <v>0.2</v>
      </c>
      <c r="H157" s="9">
        <f>INDEX(H$6:H$149,2+ROWS(H$6:H10)*4)</f>
        <v>0.3</v>
      </c>
      <c r="I157" s="9">
        <f>INDEX(I$6:I$149,2+ROWS(I$6:I10)*4)</f>
        <v>0.4</v>
      </c>
      <c r="J157" s="9">
        <f>INDEX(J$6:J$149,2+ROWS(J$6:J10)*4)</f>
        <v>0.5</v>
      </c>
      <c r="K157" s="9">
        <f>INDEX(K$6:K$149,2+ROWS(K$6:K10)*4)</f>
        <v>0.6</v>
      </c>
      <c r="L157" s="9">
        <f>INDEX(L$6:L$149,2+ROWS(L$6:L10)*4)</f>
        <v>0.70000000000000007</v>
      </c>
      <c r="M157" s="9">
        <f>INDEX(M$6:M$149,2+ROWS(M$6:M10)*4)</f>
        <v>0.8</v>
      </c>
      <c r="N157" s="9">
        <f>INDEX(N$6:N$149,2+ROWS(N$6:N10)*4)</f>
        <v>0.89999999999999991</v>
      </c>
      <c r="O157" s="9">
        <f>INDEX(O$6:O$149,2+ROWS(O$6:O10)*4)</f>
        <v>1.1000000000000001</v>
      </c>
      <c r="P157" s="9">
        <f>INDEX(P$6:P$149,2+ROWS(P$6:P10)*4)</f>
        <v>1.1000000000000001</v>
      </c>
      <c r="Q157" s="9">
        <f>INDEX(Q$6:Q$149,2+ROWS(Q$6:Q10)*4)</f>
        <v>1.1000000000000001</v>
      </c>
      <c r="R157" s="9">
        <f>INDEX(R$6:R$149,2+ROWS(R$6:R10)*4)</f>
        <v>1.1000000000000001</v>
      </c>
      <c r="S157" s="9">
        <f>INDEX(S$6:S$149,2+ROWS(S$6:S10)*4)</f>
        <v>1.1000000000000001</v>
      </c>
      <c r="T157" s="9">
        <f>INDEX(T$6:T$149,2+ROWS(T$6:T10)*4)</f>
        <v>1.1000000000000001</v>
      </c>
      <c r="U157" s="9">
        <f>INDEX(U$6:U$149,2+ROWS(U$6:U10)*4)</f>
        <v>1.1000000000000001</v>
      </c>
      <c r="V157" s="9">
        <f>INDEX(V$6:V$149,2+ROWS(V$6:V10)*4)</f>
        <v>1.1000000000000001</v>
      </c>
      <c r="W157" s="9">
        <f>INDEX(W$6:W$149,2+ROWS(W$6:W10)*4)</f>
        <v>1.1000000000000001</v>
      </c>
      <c r="X157" s="9">
        <f>INDEX(X$6:X$149,2+ROWS(X$6:X10)*4)</f>
        <v>1.1000000000000001</v>
      </c>
      <c r="Y157" s="9">
        <f>INDEX(Y$6:Y$149,2+ROWS(Y$6:Y10)*4)</f>
        <v>1.1000000000000001</v>
      </c>
      <c r="Z157" s="9">
        <f>INDEX(Z$6:Z$149,2+ROWS(Z$6:Z10)*4)</f>
        <v>1.1000000000000001</v>
      </c>
      <c r="AA157" s="9">
        <f>INDEX(AA$6:AA$149,2+ROWS(AA$6:AA10)*4)</f>
        <v>1.1000000000000001</v>
      </c>
      <c r="AB157" s="9">
        <f>INDEX(AB$6:AB$149,2+ROWS(AB$6:AB10)*4)</f>
        <v>1.1000000000000001</v>
      </c>
      <c r="AC157" s="9">
        <f>INDEX(AC$6:AC$149,2+ROWS(AC$6:AC10)*4)</f>
        <v>1.1000000000000001</v>
      </c>
      <c r="AD157" s="9">
        <f>INDEX(AD$6:AD$149,2+ROWS(AD$6:AD10)*4)</f>
        <v>1.1000000000000001</v>
      </c>
      <c r="AE157" s="9">
        <f>INDEX(AE$6:AE$149,2+ROWS(AE$6:AE10)*4)</f>
        <v>1.1000000000000001</v>
      </c>
      <c r="AF157" s="9">
        <f>INDEX(AF$6:AF$149,2+ROWS(AF$6:AF10)*4)</f>
        <v>1.1000000000000001</v>
      </c>
      <c r="AG157" s="9">
        <f>INDEX(AG$6:AG$149,2+ROWS(AG$6:AG10)*4)</f>
        <v>1.1000000000000001</v>
      </c>
      <c r="AH157" s="9">
        <f>INDEX(AH$6:AH$149,2+ROWS(AH$6:AH10)*4)</f>
        <v>1.1000000000000001</v>
      </c>
      <c r="AI157" s="9">
        <f>INDEX(AI$6:AI$149,2+ROWS(AI$6:AI10)*4)</f>
        <v>1.1000000000000001</v>
      </c>
      <c r="AJ157" s="9">
        <f>INDEX(AJ$6:AJ$149,2+ROWS(AJ$6:AJ10)*4)</f>
        <v>1.1000000000000001</v>
      </c>
      <c r="AK157" s="9">
        <f>INDEX(AK$6:AK$149,2+ROWS(AK$6:AK10)*4)</f>
        <v>1.1000000000000001</v>
      </c>
      <c r="AL157" s="9">
        <f>INDEX(AL$6:AL$149,2+ROWS(AL$6:AL10)*4)</f>
        <v>1.1000000000000001</v>
      </c>
      <c r="AM157" s="9">
        <f>INDEX(AM$6:AM$149,2+ROWS(AM$6:AM10)*4)</f>
        <v>1.1000000000000001</v>
      </c>
      <c r="AN157" s="9">
        <f>INDEX(AN$6:AN$149,2+ROWS(AN$6:AN10)*4)</f>
        <v>1.1000000000000001</v>
      </c>
      <c r="AO157" s="9">
        <f>INDEX(AO$6:AO$149,2+ROWS(AO$6:AO10)*4)</f>
        <v>1.1000000000000001</v>
      </c>
      <c r="AP157" s="9">
        <f>INDEX(AP$6:AP$149,2+ROWS(AP$6:AP10)*4)</f>
        <v>1.1000000000000001</v>
      </c>
      <c r="AQ157" s="9">
        <f>INDEX(AQ$6:AQ$149,2+ROWS(AQ$6:AQ10)*4)</f>
        <v>1.1000000000000001</v>
      </c>
      <c r="AR157" s="9">
        <f>INDEX(AR$6:AR$149,2+ROWS(AR$6:AR10)*4)</f>
        <v>1.1000000000000001</v>
      </c>
      <c r="AS157" s="9">
        <f>INDEX(AS$6:AS$149,2+ROWS(AS$6:AS10)*4)</f>
        <v>1.1000000000000001</v>
      </c>
      <c r="AT157" s="9">
        <f>INDEX(AT$6:AT$149,2+ROWS(AT$6:AT10)*4)</f>
        <v>1.1000000000000001</v>
      </c>
      <c r="AU157" s="9">
        <f>INDEX(AU$6:AU$149,2+ROWS(AU$6:AU10)*4)</f>
        <v>1.1000000000000001</v>
      </c>
      <c r="AV157" s="9">
        <f>INDEX(AV$6:AV$149,2+ROWS(AV$6:AV10)*4)</f>
        <v>1.1000000000000001</v>
      </c>
      <c r="AW157" s="9">
        <f>INDEX(AW$6:AW$149,2+ROWS(AW$6:AW10)*4)</f>
        <v>1.1000000000000001</v>
      </c>
      <c r="AX157" s="9">
        <f>INDEX(AX$6:AX$149,2+ROWS(AX$6:AX10)*4)</f>
        <v>1.1000000000000001</v>
      </c>
      <c r="AY157" s="9">
        <f>INDEX(AY$6:AY$149,2+ROWS(AY$6:AY10)*4)</f>
        <v>1.1000000000000001</v>
      </c>
      <c r="AZ157" s="9">
        <f>INDEX(AZ$6:AZ$149,2+ROWS(AZ$6:AZ10)*4)</f>
        <v>1.1000000000000001</v>
      </c>
      <c r="BA157" s="9">
        <f>INDEX(BA$6:BA$149,2+ROWS(BA$6:BA10)*4)</f>
        <v>1.1000000000000001</v>
      </c>
      <c r="BB157" s="9">
        <f>INDEX(BB$6:BB$149,2+ROWS(BB$6:BB10)*4)</f>
        <v>1.1000000000000001</v>
      </c>
      <c r="BC157" s="9">
        <f>INDEX(BC$6:BC$149,2+ROWS(BC$6:BC10)*4)</f>
        <v>1.1000000000000001</v>
      </c>
      <c r="BD157" s="9">
        <f>INDEX(BD$6:BD$149,2+ROWS(BD$6:BD10)*4)</f>
        <v>1.1000000000000001</v>
      </c>
      <c r="BE157" s="9">
        <f>INDEX(BE$6:BE$149,2+ROWS(BE$6:BE10)*4)</f>
        <v>1.1000000000000001</v>
      </c>
      <c r="BF157" s="9">
        <f>INDEX(BF$6:BF$149,2+ROWS(BF$6:BF10)*4)</f>
        <v>1.1000000000000001</v>
      </c>
      <c r="BG157" s="9">
        <f>INDEX(BG$6:BG$149,2+ROWS(BG$6:BG10)*4)</f>
        <v>1.1000000000000001</v>
      </c>
      <c r="BH157" s="9">
        <f>INDEX(BH$6:BH$149,2+ROWS(BH$6:BH10)*4)</f>
        <v>1.1000000000000001</v>
      </c>
      <c r="BI157" s="9">
        <f>INDEX(BI$6:BI$149,2+ROWS(BI$6:BI10)*4)</f>
        <v>1.1000000000000001</v>
      </c>
      <c r="BJ157" s="9">
        <f>INDEX(BJ$6:BJ$149,2+ROWS(BJ$6:BJ10)*4)</f>
        <v>1.1000000000000001</v>
      </c>
      <c r="BK157" s="9">
        <f>INDEX(BK$6:BK$149,2+ROWS(BK$6:BK10)*4)</f>
        <v>1.1000000000000001</v>
      </c>
      <c r="BL157" s="9">
        <f>INDEX(BL$6:BL$149,2+ROWS(BL$6:BL10)*4)</f>
        <v>1.1000000000000001</v>
      </c>
      <c r="BM157" s="9">
        <f>INDEX(BM$6:BM$149,2+ROWS(BM$6:BM10)*4)</f>
        <v>1.1000000000000001</v>
      </c>
      <c r="BN157" s="9">
        <f>INDEX(BN$6:BN$149,2+ROWS(BN$6:BN10)*4)</f>
        <v>1.1000000000000001</v>
      </c>
      <c r="BO157" s="9">
        <f>INDEX(BO$6:BO$149,2+ROWS(BO$6:BO10)*4)</f>
        <v>1.1000000000000001</v>
      </c>
      <c r="BP157" s="9">
        <f>INDEX(BP$6:BP$149,2+ROWS(BP$6:BP10)*4)</f>
        <v>1.1000000000000001</v>
      </c>
      <c r="BQ157" s="9">
        <f>INDEX(BQ$6:BQ$149,2+ROWS(BQ$6:BQ10)*4)</f>
        <v>1.1000000000000001</v>
      </c>
      <c r="BR157" s="9">
        <f>INDEX(BR$6:BR$149,2+ROWS(BR$6:BR10)*4)</f>
        <v>1.1000000000000001</v>
      </c>
      <c r="BS157" s="9">
        <f>INDEX(BS$6:BS$149,2+ROWS(BS$6:BS10)*4)</f>
        <v>1.1000000000000001</v>
      </c>
      <c r="BT157" s="9">
        <f>INDEX(BT$6:BT$149,2+ROWS(BT$6:BT10)*4)</f>
        <v>1.1000000000000001</v>
      </c>
      <c r="BU157" s="9">
        <f>INDEX(BU$6:BU$149,2+ROWS(BU$6:BU10)*4)</f>
        <v>1.1000000000000001</v>
      </c>
      <c r="BV157" s="9">
        <f>INDEX(BV$6:BV$149,2+ROWS(BV$6:BV10)*4)</f>
        <v>1.1000000000000001</v>
      </c>
      <c r="BW157" s="9">
        <f>INDEX(BW$6:BW$149,2+ROWS(BW$6:BW10)*4)</f>
        <v>1.1000000000000001</v>
      </c>
      <c r="BX157" s="9">
        <f>INDEX(BX$6:BX$149,2+ROWS(BX$6:BX10)*4)</f>
        <v>1.1000000000000001</v>
      </c>
      <c r="BY157" s="9">
        <f>INDEX(BY$6:BY$149,2+ROWS(BY$6:BY10)*4)</f>
        <v>1.1000000000000001</v>
      </c>
      <c r="BZ157" s="9">
        <f>INDEX(BZ$6:BZ$149,2+ROWS(BZ$6:BZ10)*4)</f>
        <v>1.1000000000000001</v>
      </c>
    </row>
    <row r="158" spans="1:84" x14ac:dyDescent="0.2">
      <c r="A158" t="s">
        <v>85</v>
      </c>
      <c r="B158" t="s">
        <v>86</v>
      </c>
      <c r="E158" s="9">
        <f>INDEX(E$6:E$149,2+ROWS(E$6:E11)*4)</f>
        <v>0</v>
      </c>
      <c r="F158" s="9">
        <f>INDEX(F$6:F$149,2+ROWS(F$6:F11)*4)</f>
        <v>0.1</v>
      </c>
      <c r="G158" s="9">
        <f>INDEX(G$6:G$149,2+ROWS(G$6:G11)*4)</f>
        <v>0.2</v>
      </c>
      <c r="H158" s="9">
        <f>INDEX(H$6:H$149,2+ROWS(H$6:H11)*4)</f>
        <v>0.3</v>
      </c>
      <c r="I158" s="9">
        <f>INDEX(I$6:I$149,2+ROWS(I$6:I11)*4)</f>
        <v>0.4</v>
      </c>
      <c r="J158" s="9">
        <f>INDEX(J$6:J$149,2+ROWS(J$6:J11)*4)</f>
        <v>0.5</v>
      </c>
      <c r="K158" s="9">
        <f>INDEX(K$6:K$149,2+ROWS(K$6:K11)*4)</f>
        <v>0.6</v>
      </c>
      <c r="L158" s="9">
        <f>INDEX(L$6:L$149,2+ROWS(L$6:L11)*4)</f>
        <v>0.70000000000000007</v>
      </c>
      <c r="M158" s="9">
        <f>INDEX(M$6:M$149,2+ROWS(M$6:M11)*4)</f>
        <v>0.8</v>
      </c>
      <c r="N158" s="9">
        <f>INDEX(N$6:N$149,2+ROWS(N$6:N11)*4)</f>
        <v>0.89999999999999991</v>
      </c>
      <c r="O158" s="9">
        <f>INDEX(O$6:O$149,2+ROWS(O$6:O11)*4)</f>
        <v>1.1000000000000001</v>
      </c>
      <c r="P158" s="9">
        <f>INDEX(P$6:P$149,2+ROWS(P$6:P11)*4)</f>
        <v>1.1000000000000001</v>
      </c>
      <c r="Q158" s="9">
        <f>INDEX(Q$6:Q$149,2+ROWS(Q$6:Q11)*4)</f>
        <v>1.1000000000000001</v>
      </c>
      <c r="R158" s="9">
        <f>INDEX(R$6:R$149,2+ROWS(R$6:R11)*4)</f>
        <v>1.1000000000000001</v>
      </c>
      <c r="S158" s="9">
        <f>INDEX(S$6:S$149,2+ROWS(S$6:S11)*4)</f>
        <v>1.1000000000000001</v>
      </c>
      <c r="T158" s="9">
        <f>INDEX(T$6:T$149,2+ROWS(T$6:T11)*4)</f>
        <v>1.1000000000000001</v>
      </c>
      <c r="U158" s="9">
        <f>INDEX(U$6:U$149,2+ROWS(U$6:U11)*4)</f>
        <v>1.1000000000000001</v>
      </c>
      <c r="V158" s="9">
        <f>INDEX(V$6:V$149,2+ROWS(V$6:V11)*4)</f>
        <v>1.1000000000000001</v>
      </c>
      <c r="W158" s="9">
        <f>INDEX(W$6:W$149,2+ROWS(W$6:W11)*4)</f>
        <v>1.1000000000000001</v>
      </c>
      <c r="X158" s="9">
        <f>INDEX(X$6:X$149,2+ROWS(X$6:X11)*4)</f>
        <v>1.1000000000000001</v>
      </c>
      <c r="Y158" s="9">
        <f>INDEX(Y$6:Y$149,2+ROWS(Y$6:Y11)*4)</f>
        <v>1.1000000000000001</v>
      </c>
      <c r="Z158" s="9">
        <f>INDEX(Z$6:Z$149,2+ROWS(Z$6:Z11)*4)</f>
        <v>1.1000000000000001</v>
      </c>
      <c r="AA158" s="9">
        <f>INDEX(AA$6:AA$149,2+ROWS(AA$6:AA11)*4)</f>
        <v>1.1000000000000001</v>
      </c>
      <c r="AB158" s="9">
        <f>INDEX(AB$6:AB$149,2+ROWS(AB$6:AB11)*4)</f>
        <v>1.1000000000000001</v>
      </c>
      <c r="AC158" s="9">
        <f>INDEX(AC$6:AC$149,2+ROWS(AC$6:AC11)*4)</f>
        <v>1.1000000000000001</v>
      </c>
      <c r="AD158" s="9">
        <f>INDEX(AD$6:AD$149,2+ROWS(AD$6:AD11)*4)</f>
        <v>1.1000000000000001</v>
      </c>
      <c r="AE158" s="9">
        <f>INDEX(AE$6:AE$149,2+ROWS(AE$6:AE11)*4)</f>
        <v>1.1000000000000001</v>
      </c>
      <c r="AF158" s="9">
        <f>INDEX(AF$6:AF$149,2+ROWS(AF$6:AF11)*4)</f>
        <v>1.1000000000000001</v>
      </c>
      <c r="AG158" s="9">
        <f>INDEX(AG$6:AG$149,2+ROWS(AG$6:AG11)*4)</f>
        <v>1.1000000000000001</v>
      </c>
      <c r="AH158" s="9">
        <f>INDEX(AH$6:AH$149,2+ROWS(AH$6:AH11)*4)</f>
        <v>1.1000000000000001</v>
      </c>
      <c r="AI158" s="9">
        <f>INDEX(AI$6:AI$149,2+ROWS(AI$6:AI11)*4)</f>
        <v>1.1000000000000001</v>
      </c>
      <c r="AJ158" s="9">
        <f>INDEX(AJ$6:AJ$149,2+ROWS(AJ$6:AJ11)*4)</f>
        <v>1.1000000000000001</v>
      </c>
      <c r="AK158" s="9">
        <f>INDEX(AK$6:AK$149,2+ROWS(AK$6:AK11)*4)</f>
        <v>1.1000000000000001</v>
      </c>
      <c r="AL158" s="9">
        <f>INDEX(AL$6:AL$149,2+ROWS(AL$6:AL11)*4)</f>
        <v>1.1000000000000001</v>
      </c>
      <c r="AM158" s="9">
        <f>INDEX(AM$6:AM$149,2+ROWS(AM$6:AM11)*4)</f>
        <v>1.1000000000000001</v>
      </c>
      <c r="AN158" s="9">
        <f>INDEX(AN$6:AN$149,2+ROWS(AN$6:AN11)*4)</f>
        <v>1.1000000000000001</v>
      </c>
      <c r="AO158" s="9">
        <f>INDEX(AO$6:AO$149,2+ROWS(AO$6:AO11)*4)</f>
        <v>1.1000000000000001</v>
      </c>
      <c r="AP158" s="9">
        <f>INDEX(AP$6:AP$149,2+ROWS(AP$6:AP11)*4)</f>
        <v>1.1000000000000001</v>
      </c>
      <c r="AQ158" s="9">
        <f>INDEX(AQ$6:AQ$149,2+ROWS(AQ$6:AQ11)*4)</f>
        <v>1.1000000000000001</v>
      </c>
      <c r="AR158" s="9">
        <f>INDEX(AR$6:AR$149,2+ROWS(AR$6:AR11)*4)</f>
        <v>1.1000000000000001</v>
      </c>
      <c r="AS158" s="9">
        <f>INDEX(AS$6:AS$149,2+ROWS(AS$6:AS11)*4)</f>
        <v>1.1000000000000001</v>
      </c>
      <c r="AT158" s="9">
        <f>INDEX(AT$6:AT$149,2+ROWS(AT$6:AT11)*4)</f>
        <v>1.1000000000000001</v>
      </c>
      <c r="AU158" s="9">
        <f>INDEX(AU$6:AU$149,2+ROWS(AU$6:AU11)*4)</f>
        <v>1.1000000000000001</v>
      </c>
      <c r="AV158" s="9">
        <f>INDEX(AV$6:AV$149,2+ROWS(AV$6:AV11)*4)</f>
        <v>1.1000000000000001</v>
      </c>
      <c r="AW158" s="9">
        <f>INDEX(AW$6:AW$149,2+ROWS(AW$6:AW11)*4)</f>
        <v>1.1000000000000001</v>
      </c>
      <c r="AX158" s="9">
        <f>INDEX(AX$6:AX$149,2+ROWS(AX$6:AX11)*4)</f>
        <v>1.1000000000000001</v>
      </c>
      <c r="AY158" s="9">
        <f>INDEX(AY$6:AY$149,2+ROWS(AY$6:AY11)*4)</f>
        <v>1.1000000000000001</v>
      </c>
      <c r="AZ158" s="9">
        <f>INDEX(AZ$6:AZ$149,2+ROWS(AZ$6:AZ11)*4)</f>
        <v>1.1000000000000001</v>
      </c>
      <c r="BA158" s="9">
        <f>INDEX(BA$6:BA$149,2+ROWS(BA$6:BA11)*4)</f>
        <v>1.1000000000000001</v>
      </c>
      <c r="BB158" s="9">
        <f>INDEX(BB$6:BB$149,2+ROWS(BB$6:BB11)*4)</f>
        <v>1.1000000000000001</v>
      </c>
      <c r="BC158" s="9">
        <f>INDEX(BC$6:BC$149,2+ROWS(BC$6:BC11)*4)</f>
        <v>1.1000000000000001</v>
      </c>
      <c r="BD158" s="9">
        <f>INDEX(BD$6:BD$149,2+ROWS(BD$6:BD11)*4)</f>
        <v>1.1000000000000001</v>
      </c>
      <c r="BE158" s="9">
        <f>INDEX(BE$6:BE$149,2+ROWS(BE$6:BE11)*4)</f>
        <v>1.1000000000000001</v>
      </c>
      <c r="BF158" s="9">
        <f>INDEX(BF$6:BF$149,2+ROWS(BF$6:BF11)*4)</f>
        <v>1.1000000000000001</v>
      </c>
      <c r="BG158" s="9">
        <f>INDEX(BG$6:BG$149,2+ROWS(BG$6:BG11)*4)</f>
        <v>1.1000000000000001</v>
      </c>
      <c r="BH158" s="9">
        <f>INDEX(BH$6:BH$149,2+ROWS(BH$6:BH11)*4)</f>
        <v>1.1000000000000001</v>
      </c>
      <c r="BI158" s="9">
        <f>INDEX(BI$6:BI$149,2+ROWS(BI$6:BI11)*4)</f>
        <v>1.1000000000000001</v>
      </c>
      <c r="BJ158" s="9">
        <f>INDEX(BJ$6:BJ$149,2+ROWS(BJ$6:BJ11)*4)</f>
        <v>1.1000000000000001</v>
      </c>
      <c r="BK158" s="9">
        <f>INDEX(BK$6:BK$149,2+ROWS(BK$6:BK11)*4)</f>
        <v>1.1000000000000001</v>
      </c>
      <c r="BL158" s="9">
        <f>INDEX(BL$6:BL$149,2+ROWS(BL$6:BL11)*4)</f>
        <v>1.1000000000000001</v>
      </c>
      <c r="BM158" s="9">
        <f>INDEX(BM$6:BM$149,2+ROWS(BM$6:BM11)*4)</f>
        <v>1.1000000000000001</v>
      </c>
      <c r="BN158" s="9">
        <f>INDEX(BN$6:BN$149,2+ROWS(BN$6:BN11)*4)</f>
        <v>1.1000000000000001</v>
      </c>
      <c r="BO158" s="9">
        <f>INDEX(BO$6:BO$149,2+ROWS(BO$6:BO11)*4)</f>
        <v>1.1000000000000001</v>
      </c>
      <c r="BP158" s="9">
        <f>INDEX(BP$6:BP$149,2+ROWS(BP$6:BP11)*4)</f>
        <v>1.1000000000000001</v>
      </c>
      <c r="BQ158" s="9">
        <f>INDEX(BQ$6:BQ$149,2+ROWS(BQ$6:BQ11)*4)</f>
        <v>1.1000000000000001</v>
      </c>
      <c r="BR158" s="9">
        <f>INDEX(BR$6:BR$149,2+ROWS(BR$6:BR11)*4)</f>
        <v>1.1000000000000001</v>
      </c>
      <c r="BS158" s="9">
        <f>INDEX(BS$6:BS$149,2+ROWS(BS$6:BS11)*4)</f>
        <v>1.1000000000000001</v>
      </c>
      <c r="BT158" s="9">
        <f>INDEX(BT$6:BT$149,2+ROWS(BT$6:BT11)*4)</f>
        <v>1.1000000000000001</v>
      </c>
      <c r="BU158" s="9">
        <f>INDEX(BU$6:BU$149,2+ROWS(BU$6:BU11)*4)</f>
        <v>1.1000000000000001</v>
      </c>
      <c r="BV158" s="9">
        <f>INDEX(BV$6:BV$149,2+ROWS(BV$6:BV11)*4)</f>
        <v>1.1000000000000001</v>
      </c>
      <c r="BW158" s="9">
        <f>INDEX(BW$6:BW$149,2+ROWS(BW$6:BW11)*4)</f>
        <v>1.1000000000000001</v>
      </c>
      <c r="BX158" s="9">
        <f>INDEX(BX$6:BX$149,2+ROWS(BX$6:BX11)*4)</f>
        <v>1.1000000000000001</v>
      </c>
      <c r="BY158" s="9">
        <f>INDEX(BY$6:BY$149,2+ROWS(BY$6:BY11)*4)</f>
        <v>1.1000000000000001</v>
      </c>
      <c r="BZ158" s="9">
        <f>INDEX(BZ$6:BZ$149,2+ROWS(BZ$6:BZ11)*4)</f>
        <v>1.1000000000000001</v>
      </c>
    </row>
    <row r="159" spans="1:84" x14ac:dyDescent="0.2">
      <c r="A159" t="s">
        <v>87</v>
      </c>
      <c r="B159" t="s">
        <v>88</v>
      </c>
      <c r="E159" s="9">
        <f>INDEX(E$6:E$149,2+ROWS(E$6:E12)*4)</f>
        <v>0</v>
      </c>
      <c r="F159" s="9">
        <f>INDEX(F$6:F$149,2+ROWS(F$6:F12)*4)</f>
        <v>0.1</v>
      </c>
      <c r="G159" s="9">
        <f>INDEX(G$6:G$149,2+ROWS(G$6:G12)*4)</f>
        <v>0.2</v>
      </c>
      <c r="H159" s="9">
        <f>INDEX(H$6:H$149,2+ROWS(H$6:H12)*4)</f>
        <v>0.3</v>
      </c>
      <c r="I159" s="9">
        <f>INDEX(I$6:I$149,2+ROWS(I$6:I12)*4)</f>
        <v>0.4</v>
      </c>
      <c r="J159" s="9">
        <f>INDEX(J$6:J$149,2+ROWS(J$6:J12)*4)</f>
        <v>0.5</v>
      </c>
      <c r="K159" s="9">
        <f>INDEX(K$6:K$149,2+ROWS(K$6:K12)*4)</f>
        <v>0.6</v>
      </c>
      <c r="L159" s="9">
        <f>INDEX(L$6:L$149,2+ROWS(L$6:L12)*4)</f>
        <v>0.70000000000000007</v>
      </c>
      <c r="M159" s="9">
        <f>INDEX(M$6:M$149,2+ROWS(M$6:M12)*4)</f>
        <v>0.8</v>
      </c>
      <c r="N159" s="9">
        <f>INDEX(N$6:N$149,2+ROWS(N$6:N12)*4)</f>
        <v>0.89999999999999991</v>
      </c>
      <c r="O159" s="9">
        <f>INDEX(O$6:O$149,2+ROWS(O$6:O12)*4)</f>
        <v>1.1000000000000001</v>
      </c>
      <c r="P159" s="9">
        <f>INDEX(P$6:P$149,2+ROWS(P$6:P12)*4)</f>
        <v>1.1000000000000001</v>
      </c>
      <c r="Q159" s="9">
        <f>INDEX(Q$6:Q$149,2+ROWS(Q$6:Q12)*4)</f>
        <v>1.1000000000000001</v>
      </c>
      <c r="R159" s="9">
        <f>INDEX(R$6:R$149,2+ROWS(R$6:R12)*4)</f>
        <v>1.1000000000000001</v>
      </c>
      <c r="S159" s="9">
        <f>INDEX(S$6:S$149,2+ROWS(S$6:S12)*4)</f>
        <v>1.1000000000000001</v>
      </c>
      <c r="T159" s="9">
        <f>INDEX(T$6:T$149,2+ROWS(T$6:T12)*4)</f>
        <v>1.1000000000000001</v>
      </c>
      <c r="U159" s="9">
        <f>INDEX(U$6:U$149,2+ROWS(U$6:U12)*4)</f>
        <v>1.1000000000000001</v>
      </c>
      <c r="V159" s="9">
        <f>INDEX(V$6:V$149,2+ROWS(V$6:V12)*4)</f>
        <v>1.1000000000000001</v>
      </c>
      <c r="W159" s="9">
        <f>INDEX(W$6:W$149,2+ROWS(W$6:W12)*4)</f>
        <v>1.1000000000000001</v>
      </c>
      <c r="X159" s="9">
        <f>INDEX(X$6:X$149,2+ROWS(X$6:X12)*4)</f>
        <v>1.1000000000000001</v>
      </c>
      <c r="Y159" s="9">
        <f>INDEX(Y$6:Y$149,2+ROWS(Y$6:Y12)*4)</f>
        <v>1.1000000000000001</v>
      </c>
      <c r="Z159" s="9">
        <f>INDEX(Z$6:Z$149,2+ROWS(Z$6:Z12)*4)</f>
        <v>1.1000000000000001</v>
      </c>
      <c r="AA159" s="9">
        <f>INDEX(AA$6:AA$149,2+ROWS(AA$6:AA12)*4)</f>
        <v>1.1000000000000001</v>
      </c>
      <c r="AB159" s="9">
        <f>INDEX(AB$6:AB$149,2+ROWS(AB$6:AB12)*4)</f>
        <v>1.1000000000000001</v>
      </c>
      <c r="AC159" s="9">
        <f>INDEX(AC$6:AC$149,2+ROWS(AC$6:AC12)*4)</f>
        <v>1.1000000000000001</v>
      </c>
      <c r="AD159" s="9">
        <f>INDEX(AD$6:AD$149,2+ROWS(AD$6:AD12)*4)</f>
        <v>1.1000000000000001</v>
      </c>
      <c r="AE159" s="9">
        <f>INDEX(AE$6:AE$149,2+ROWS(AE$6:AE12)*4)</f>
        <v>1.1000000000000001</v>
      </c>
      <c r="AF159" s="9">
        <f>INDEX(AF$6:AF$149,2+ROWS(AF$6:AF12)*4)</f>
        <v>1.1000000000000001</v>
      </c>
      <c r="AG159" s="9">
        <f>INDEX(AG$6:AG$149,2+ROWS(AG$6:AG12)*4)</f>
        <v>1.1000000000000001</v>
      </c>
      <c r="AH159" s="9">
        <f>INDEX(AH$6:AH$149,2+ROWS(AH$6:AH12)*4)</f>
        <v>1.1000000000000001</v>
      </c>
      <c r="AI159" s="9">
        <f>INDEX(AI$6:AI$149,2+ROWS(AI$6:AI12)*4)</f>
        <v>1.1000000000000001</v>
      </c>
      <c r="AJ159" s="9">
        <f>INDEX(AJ$6:AJ$149,2+ROWS(AJ$6:AJ12)*4)</f>
        <v>1.1000000000000001</v>
      </c>
      <c r="AK159" s="9">
        <f>INDEX(AK$6:AK$149,2+ROWS(AK$6:AK12)*4)</f>
        <v>1.1000000000000001</v>
      </c>
      <c r="AL159" s="9">
        <f>INDEX(AL$6:AL$149,2+ROWS(AL$6:AL12)*4)</f>
        <v>1.1000000000000001</v>
      </c>
      <c r="AM159" s="9">
        <f>INDEX(AM$6:AM$149,2+ROWS(AM$6:AM12)*4)</f>
        <v>1.1000000000000001</v>
      </c>
      <c r="AN159" s="9">
        <f>INDEX(AN$6:AN$149,2+ROWS(AN$6:AN12)*4)</f>
        <v>1.1000000000000001</v>
      </c>
      <c r="AO159" s="9">
        <f>INDEX(AO$6:AO$149,2+ROWS(AO$6:AO12)*4)</f>
        <v>1.1000000000000001</v>
      </c>
      <c r="AP159" s="9">
        <f>INDEX(AP$6:AP$149,2+ROWS(AP$6:AP12)*4)</f>
        <v>1.1000000000000001</v>
      </c>
      <c r="AQ159" s="9">
        <f>INDEX(AQ$6:AQ$149,2+ROWS(AQ$6:AQ12)*4)</f>
        <v>1.1000000000000001</v>
      </c>
      <c r="AR159" s="9">
        <f>INDEX(AR$6:AR$149,2+ROWS(AR$6:AR12)*4)</f>
        <v>1.1000000000000001</v>
      </c>
      <c r="AS159" s="9">
        <f>INDEX(AS$6:AS$149,2+ROWS(AS$6:AS12)*4)</f>
        <v>1.1000000000000001</v>
      </c>
      <c r="AT159" s="9">
        <f>INDEX(AT$6:AT$149,2+ROWS(AT$6:AT12)*4)</f>
        <v>1.1000000000000001</v>
      </c>
      <c r="AU159" s="9">
        <f>INDEX(AU$6:AU$149,2+ROWS(AU$6:AU12)*4)</f>
        <v>1.1000000000000001</v>
      </c>
      <c r="AV159" s="9">
        <f>INDEX(AV$6:AV$149,2+ROWS(AV$6:AV12)*4)</f>
        <v>1.1000000000000001</v>
      </c>
      <c r="AW159" s="9">
        <f>INDEX(AW$6:AW$149,2+ROWS(AW$6:AW12)*4)</f>
        <v>1</v>
      </c>
      <c r="AX159" s="9">
        <f>INDEX(AX$6:AX$149,2+ROWS(AX$6:AX12)*4)</f>
        <v>1.1000000000000001</v>
      </c>
      <c r="AY159" s="9">
        <f>INDEX(AY$6:AY$149,2+ROWS(AY$6:AY12)*4)</f>
        <v>1.1000000000000001</v>
      </c>
      <c r="AZ159" s="9">
        <f>INDEX(AZ$6:AZ$149,2+ROWS(AZ$6:AZ12)*4)</f>
        <v>1.1000000000000001</v>
      </c>
      <c r="BA159" s="9">
        <f>INDEX(BA$6:BA$149,2+ROWS(BA$6:BA12)*4)</f>
        <v>1.1000000000000001</v>
      </c>
      <c r="BB159" s="9">
        <f>INDEX(BB$6:BB$149,2+ROWS(BB$6:BB12)*4)</f>
        <v>1.1000000000000001</v>
      </c>
      <c r="BC159" s="9">
        <f>INDEX(BC$6:BC$149,2+ROWS(BC$6:BC12)*4)</f>
        <v>1.1000000000000001</v>
      </c>
      <c r="BD159" s="9">
        <f>INDEX(BD$6:BD$149,2+ROWS(BD$6:BD12)*4)</f>
        <v>1.1000000000000001</v>
      </c>
      <c r="BE159" s="9">
        <f>INDEX(BE$6:BE$149,2+ROWS(BE$6:BE12)*4)</f>
        <v>1.1000000000000001</v>
      </c>
      <c r="BF159" s="9">
        <f>INDEX(BF$6:BF$149,2+ROWS(BF$6:BF12)*4)</f>
        <v>1.1000000000000001</v>
      </c>
      <c r="BG159" s="9">
        <f>INDEX(BG$6:BG$149,2+ROWS(BG$6:BG12)*4)</f>
        <v>1.1000000000000001</v>
      </c>
      <c r="BH159" s="9">
        <f>INDEX(BH$6:BH$149,2+ROWS(BH$6:BH12)*4)</f>
        <v>1.1000000000000001</v>
      </c>
      <c r="BI159" s="9">
        <f>INDEX(BI$6:BI$149,2+ROWS(BI$6:BI12)*4)</f>
        <v>1.1000000000000001</v>
      </c>
      <c r="BJ159" s="9">
        <f>INDEX(BJ$6:BJ$149,2+ROWS(BJ$6:BJ12)*4)</f>
        <v>1.1000000000000001</v>
      </c>
      <c r="BK159" s="9">
        <f>INDEX(BK$6:BK$149,2+ROWS(BK$6:BK12)*4)</f>
        <v>1.1000000000000001</v>
      </c>
      <c r="BL159" s="9">
        <f>INDEX(BL$6:BL$149,2+ROWS(BL$6:BL12)*4)</f>
        <v>1.1000000000000001</v>
      </c>
      <c r="BM159" s="9">
        <f>INDEX(BM$6:BM$149,2+ROWS(BM$6:BM12)*4)</f>
        <v>1.1000000000000001</v>
      </c>
      <c r="BN159" s="9">
        <f>INDEX(BN$6:BN$149,2+ROWS(BN$6:BN12)*4)</f>
        <v>1.1000000000000001</v>
      </c>
      <c r="BO159" s="9">
        <f>INDEX(BO$6:BO$149,2+ROWS(BO$6:BO12)*4)</f>
        <v>1.1000000000000001</v>
      </c>
      <c r="BP159" s="9">
        <f>INDEX(BP$6:BP$149,2+ROWS(BP$6:BP12)*4)</f>
        <v>1</v>
      </c>
      <c r="BQ159" s="9">
        <f>INDEX(BQ$6:BQ$149,2+ROWS(BQ$6:BQ12)*4)</f>
        <v>1</v>
      </c>
      <c r="BR159" s="9">
        <f>INDEX(BR$6:BR$149,2+ROWS(BR$6:BR12)*4)</f>
        <v>1</v>
      </c>
      <c r="BS159" s="9">
        <f>INDEX(BS$6:BS$149,2+ROWS(BS$6:BS12)*4)</f>
        <v>1</v>
      </c>
      <c r="BT159" s="9">
        <f>INDEX(BT$6:BT$149,2+ROWS(BT$6:BT12)*4)</f>
        <v>1</v>
      </c>
      <c r="BU159" s="9">
        <f>INDEX(BU$6:BU$149,2+ROWS(BU$6:BU12)*4)</f>
        <v>1</v>
      </c>
      <c r="BV159" s="9">
        <f>INDEX(BV$6:BV$149,2+ROWS(BV$6:BV12)*4)</f>
        <v>1</v>
      </c>
      <c r="BW159" s="9">
        <f>INDEX(BW$6:BW$149,2+ROWS(BW$6:BW12)*4)</f>
        <v>1</v>
      </c>
      <c r="BX159" s="9">
        <f>INDEX(BX$6:BX$149,2+ROWS(BX$6:BX12)*4)</f>
        <v>1</v>
      </c>
      <c r="BY159" s="9">
        <f>INDEX(BY$6:BY$149,2+ROWS(BY$6:BY12)*4)</f>
        <v>1</v>
      </c>
      <c r="BZ159" s="9">
        <f>INDEX(BZ$6:BZ$149,2+ROWS(BZ$6:BZ12)*4)</f>
        <v>1</v>
      </c>
    </row>
    <row r="160" spans="1:84" x14ac:dyDescent="0.2">
      <c r="A160" t="s">
        <v>89</v>
      </c>
      <c r="B160" t="s">
        <v>90</v>
      </c>
      <c r="E160" s="9">
        <f>INDEX(E$6:E$149,2+ROWS(E$6:E13)*4)</f>
        <v>0</v>
      </c>
      <c r="F160" s="9">
        <f>INDEX(F$6:F$149,2+ROWS(F$6:F13)*4)</f>
        <v>0</v>
      </c>
      <c r="G160" s="9">
        <f>INDEX(G$6:G$149,2+ROWS(G$6:G13)*4)</f>
        <v>0.1</v>
      </c>
      <c r="H160" s="9">
        <f>INDEX(H$6:H$149,2+ROWS(H$6:H13)*4)</f>
        <v>0.1</v>
      </c>
      <c r="I160" s="9">
        <f>INDEX(I$6:I$149,2+ROWS(I$6:I13)*4)</f>
        <v>0.1</v>
      </c>
      <c r="J160" s="9">
        <f>INDEX(J$6:J$149,2+ROWS(J$6:J13)*4)</f>
        <v>0.2</v>
      </c>
      <c r="K160" s="9">
        <f>INDEX(K$6:K$149,2+ROWS(K$6:K13)*4)</f>
        <v>0.2</v>
      </c>
      <c r="L160" s="9">
        <f>INDEX(L$6:L$149,2+ROWS(L$6:L13)*4)</f>
        <v>0.2</v>
      </c>
      <c r="M160" s="9">
        <f>INDEX(M$6:M$149,2+ROWS(M$6:M13)*4)</f>
        <v>0.3</v>
      </c>
      <c r="N160" s="9">
        <f>INDEX(N$6:N$149,2+ROWS(N$6:N13)*4)</f>
        <v>0.3</v>
      </c>
      <c r="O160" s="9">
        <f>INDEX(O$6:O$149,2+ROWS(O$6:O13)*4)</f>
        <v>0.4</v>
      </c>
      <c r="P160" s="9">
        <f>INDEX(P$6:P$149,2+ROWS(P$6:P13)*4)</f>
        <v>0.4</v>
      </c>
      <c r="Q160" s="9">
        <f>INDEX(Q$6:Q$149,2+ROWS(Q$6:Q13)*4)</f>
        <v>0.4</v>
      </c>
      <c r="R160" s="9">
        <f>INDEX(R$6:R$149,2+ROWS(R$6:R13)*4)</f>
        <v>0.4</v>
      </c>
      <c r="S160" s="9">
        <f>INDEX(S$6:S$149,2+ROWS(S$6:S13)*4)</f>
        <v>0.4</v>
      </c>
      <c r="T160" s="9">
        <f>INDEX(T$6:T$149,2+ROWS(T$6:T13)*4)</f>
        <v>0.4</v>
      </c>
      <c r="U160" s="9">
        <f>INDEX(U$6:U$149,2+ROWS(U$6:U13)*4)</f>
        <v>0.3</v>
      </c>
      <c r="V160" s="9">
        <f>INDEX(V$6:V$149,2+ROWS(V$6:V13)*4)</f>
        <v>0.3</v>
      </c>
      <c r="W160" s="9">
        <f>INDEX(W$6:W$149,2+ROWS(W$6:W13)*4)</f>
        <v>0.3</v>
      </c>
      <c r="X160" s="9">
        <f>INDEX(X$6:X$149,2+ROWS(X$6:X13)*4)</f>
        <v>0.3</v>
      </c>
      <c r="Y160" s="9">
        <f>INDEX(Y$6:Y$149,2+ROWS(Y$6:Y13)*4)</f>
        <v>0.3</v>
      </c>
      <c r="Z160" s="9">
        <f>INDEX(Z$6:Z$149,2+ROWS(Z$6:Z13)*4)</f>
        <v>0.3</v>
      </c>
      <c r="AA160" s="9">
        <f>INDEX(AA$6:AA$149,2+ROWS(AA$6:AA13)*4)</f>
        <v>0.3</v>
      </c>
      <c r="AB160" s="9">
        <f>INDEX(AB$6:AB$149,2+ROWS(AB$6:AB13)*4)</f>
        <v>0.3</v>
      </c>
      <c r="AC160" s="9">
        <f>INDEX(AC$6:AC$149,2+ROWS(AC$6:AC13)*4)</f>
        <v>0.3</v>
      </c>
      <c r="AD160" s="9">
        <f>INDEX(AD$6:AD$149,2+ROWS(AD$6:AD13)*4)</f>
        <v>0.3</v>
      </c>
      <c r="AE160" s="9">
        <f>INDEX(AE$6:AE$149,2+ROWS(AE$6:AE13)*4)</f>
        <v>0.3</v>
      </c>
      <c r="AF160" s="9">
        <f>INDEX(AF$6:AF$149,2+ROWS(AF$6:AF13)*4)</f>
        <v>0.3</v>
      </c>
      <c r="AG160" s="9">
        <f>INDEX(AG$6:AG$149,2+ROWS(AG$6:AG13)*4)</f>
        <v>0.3</v>
      </c>
      <c r="AH160" s="9">
        <f>INDEX(AH$6:AH$149,2+ROWS(AH$6:AH13)*4)</f>
        <v>0.3</v>
      </c>
      <c r="AI160" s="9">
        <f>INDEX(AI$6:AI$149,2+ROWS(AI$6:AI13)*4)</f>
        <v>0.3</v>
      </c>
      <c r="AJ160" s="9">
        <f>INDEX(AJ$6:AJ$149,2+ROWS(AJ$6:AJ13)*4)</f>
        <v>0.3</v>
      </c>
      <c r="AK160" s="9">
        <f>INDEX(AK$6:AK$149,2+ROWS(AK$6:AK13)*4)</f>
        <v>0.3</v>
      </c>
      <c r="AL160" s="9">
        <f>INDEX(AL$6:AL$149,2+ROWS(AL$6:AL13)*4)</f>
        <v>0.3</v>
      </c>
      <c r="AM160" s="9">
        <f>INDEX(AM$6:AM$149,2+ROWS(AM$6:AM13)*4)</f>
        <v>0.3</v>
      </c>
      <c r="AN160" s="9">
        <f>INDEX(AN$6:AN$149,2+ROWS(AN$6:AN13)*4)</f>
        <v>0.3</v>
      </c>
      <c r="AO160" s="9">
        <f>INDEX(AO$6:AO$149,2+ROWS(AO$6:AO13)*4)</f>
        <v>0.3</v>
      </c>
      <c r="AP160" s="9">
        <f>INDEX(AP$6:AP$149,2+ROWS(AP$6:AP13)*4)</f>
        <v>0.3</v>
      </c>
      <c r="AQ160" s="9">
        <f>INDEX(AQ$6:AQ$149,2+ROWS(AQ$6:AQ13)*4)</f>
        <v>0.3</v>
      </c>
      <c r="AR160" s="9">
        <f>INDEX(AR$6:AR$149,2+ROWS(AR$6:AR13)*4)</f>
        <v>0.3</v>
      </c>
      <c r="AS160" s="9">
        <f>INDEX(AS$6:AS$149,2+ROWS(AS$6:AS13)*4)</f>
        <v>0.3</v>
      </c>
      <c r="AT160" s="9">
        <f>INDEX(AT$6:AT$149,2+ROWS(AT$6:AT13)*4)</f>
        <v>0.3</v>
      </c>
      <c r="AU160" s="9">
        <f>INDEX(AU$6:AU$149,2+ROWS(AU$6:AU13)*4)</f>
        <v>0.3</v>
      </c>
      <c r="AV160" s="9">
        <f>INDEX(AV$6:AV$149,2+ROWS(AV$6:AV13)*4)</f>
        <v>0.3</v>
      </c>
      <c r="AW160" s="9">
        <f>INDEX(AW$6:AW$149,2+ROWS(AW$6:AW13)*4)</f>
        <v>0.3</v>
      </c>
      <c r="AX160" s="9">
        <f>INDEX(AX$6:AX$149,2+ROWS(AX$6:AX13)*4)</f>
        <v>0.3</v>
      </c>
      <c r="AY160" s="9">
        <f>INDEX(AY$6:AY$149,2+ROWS(AY$6:AY13)*4)</f>
        <v>0.3</v>
      </c>
      <c r="AZ160" s="9">
        <f>INDEX(AZ$6:AZ$149,2+ROWS(AZ$6:AZ13)*4)</f>
        <v>0.3</v>
      </c>
      <c r="BA160" s="9">
        <f>INDEX(BA$6:BA$149,2+ROWS(BA$6:BA13)*4)</f>
        <v>0.3</v>
      </c>
      <c r="BB160" s="9">
        <f>INDEX(BB$6:BB$149,2+ROWS(BB$6:BB13)*4)</f>
        <v>0.3</v>
      </c>
      <c r="BC160" s="9">
        <f>INDEX(BC$6:BC$149,2+ROWS(BC$6:BC13)*4)</f>
        <v>0.3</v>
      </c>
      <c r="BD160" s="9">
        <f>INDEX(BD$6:BD$149,2+ROWS(BD$6:BD13)*4)</f>
        <v>0.3</v>
      </c>
      <c r="BE160" s="9">
        <f>INDEX(BE$6:BE$149,2+ROWS(BE$6:BE13)*4)</f>
        <v>0.3</v>
      </c>
      <c r="BF160" s="9">
        <f>INDEX(BF$6:BF$149,2+ROWS(BF$6:BF13)*4)</f>
        <v>0.3</v>
      </c>
      <c r="BG160" s="9">
        <f>INDEX(BG$6:BG$149,2+ROWS(BG$6:BG13)*4)</f>
        <v>0.3</v>
      </c>
      <c r="BH160" s="9">
        <f>INDEX(BH$6:BH$149,2+ROWS(BH$6:BH13)*4)</f>
        <v>0.3</v>
      </c>
      <c r="BI160" s="9">
        <f>INDEX(BI$6:BI$149,2+ROWS(BI$6:BI13)*4)</f>
        <v>0.3</v>
      </c>
      <c r="BJ160" s="9">
        <f>INDEX(BJ$6:BJ$149,2+ROWS(BJ$6:BJ13)*4)</f>
        <v>0.3</v>
      </c>
      <c r="BK160" s="9">
        <f>INDEX(BK$6:BK$149,2+ROWS(BK$6:BK13)*4)</f>
        <v>0.3</v>
      </c>
      <c r="BL160" s="9">
        <f>INDEX(BL$6:BL$149,2+ROWS(BL$6:BL13)*4)</f>
        <v>0.3</v>
      </c>
      <c r="BM160" s="9">
        <f>INDEX(BM$6:BM$149,2+ROWS(BM$6:BM13)*4)</f>
        <v>0.3</v>
      </c>
      <c r="BN160" s="9">
        <f>INDEX(BN$6:BN$149,2+ROWS(BN$6:BN13)*4)</f>
        <v>0.3</v>
      </c>
      <c r="BO160" s="9">
        <f>INDEX(BO$6:BO$149,2+ROWS(BO$6:BO13)*4)</f>
        <v>0.3</v>
      </c>
      <c r="BP160" s="9">
        <f>INDEX(BP$6:BP$149,2+ROWS(BP$6:BP13)*4)</f>
        <v>0.3</v>
      </c>
      <c r="BQ160" s="9">
        <f>INDEX(BQ$6:BQ$149,2+ROWS(BQ$6:BQ13)*4)</f>
        <v>0.3</v>
      </c>
      <c r="BR160" s="9">
        <f>INDEX(BR$6:BR$149,2+ROWS(BR$6:BR13)*4)</f>
        <v>0.3</v>
      </c>
      <c r="BS160" s="9">
        <f>INDEX(BS$6:BS$149,2+ROWS(BS$6:BS13)*4)</f>
        <v>0.3</v>
      </c>
      <c r="BT160" s="9">
        <f>INDEX(BT$6:BT$149,2+ROWS(BT$6:BT13)*4)</f>
        <v>0.3</v>
      </c>
      <c r="BU160" s="9">
        <f>INDEX(BU$6:BU$149,2+ROWS(BU$6:BU13)*4)</f>
        <v>0.3</v>
      </c>
      <c r="BV160" s="9">
        <f>INDEX(BV$6:BV$149,2+ROWS(BV$6:BV13)*4)</f>
        <v>0.3</v>
      </c>
      <c r="BW160" s="9">
        <f>INDEX(BW$6:BW$149,2+ROWS(BW$6:BW13)*4)</f>
        <v>0.3</v>
      </c>
      <c r="BX160" s="9">
        <f>INDEX(BX$6:BX$149,2+ROWS(BX$6:BX13)*4)</f>
        <v>0.3</v>
      </c>
      <c r="BY160" s="9">
        <f>INDEX(BY$6:BY$149,2+ROWS(BY$6:BY13)*4)</f>
        <v>0.3</v>
      </c>
      <c r="BZ160" s="9">
        <f>INDEX(BZ$6:BZ$149,2+ROWS(BZ$6:BZ13)*4)</f>
        <v>0.3</v>
      </c>
    </row>
    <row r="161" spans="1:78" x14ac:dyDescent="0.2">
      <c r="A161" t="s">
        <v>91</v>
      </c>
      <c r="B161" t="s">
        <v>92</v>
      </c>
      <c r="E161" s="9">
        <f>INDEX(E$6:E$149,2+ROWS(E$6:E14)*4)</f>
        <v>0</v>
      </c>
      <c r="F161" s="9">
        <f>INDEX(F$6:F$149,2+ROWS(F$6:F14)*4)</f>
        <v>0</v>
      </c>
      <c r="G161" s="9">
        <f>INDEX(G$6:G$149,2+ROWS(G$6:G14)*4)</f>
        <v>0</v>
      </c>
      <c r="H161" s="9">
        <f>INDEX(H$6:H$149,2+ROWS(H$6:H14)*4)</f>
        <v>0.1</v>
      </c>
      <c r="I161" s="9">
        <f>INDEX(I$6:I$149,2+ROWS(I$6:I14)*4)</f>
        <v>0.1</v>
      </c>
      <c r="J161" s="9">
        <f>INDEX(J$6:J$149,2+ROWS(J$6:J14)*4)</f>
        <v>0.1</v>
      </c>
      <c r="K161" s="9">
        <f>INDEX(K$6:K$149,2+ROWS(K$6:K14)*4)</f>
        <v>0.1</v>
      </c>
      <c r="L161" s="9">
        <f>INDEX(L$6:L$149,2+ROWS(L$6:L14)*4)</f>
        <v>0.1</v>
      </c>
      <c r="M161" s="9">
        <f>INDEX(M$6:M$149,2+ROWS(M$6:M14)*4)</f>
        <v>0.1</v>
      </c>
      <c r="N161" s="9">
        <f>INDEX(N$6:N$149,2+ROWS(N$6:N14)*4)</f>
        <v>0.2</v>
      </c>
      <c r="O161" s="9">
        <f>INDEX(O$6:O$149,2+ROWS(O$6:O14)*4)</f>
        <v>0.2</v>
      </c>
      <c r="P161" s="9">
        <f>INDEX(P$6:P$149,2+ROWS(P$6:P14)*4)</f>
        <v>0.2</v>
      </c>
      <c r="Q161" s="9">
        <f>INDEX(Q$6:Q$149,2+ROWS(Q$6:Q14)*4)</f>
        <v>0.2</v>
      </c>
      <c r="R161" s="9">
        <f>INDEX(R$6:R$149,2+ROWS(R$6:R14)*4)</f>
        <v>0.2</v>
      </c>
      <c r="S161" s="9">
        <f>INDEX(S$6:S$149,2+ROWS(S$6:S14)*4)</f>
        <v>0.2</v>
      </c>
      <c r="T161" s="9">
        <f>INDEX(T$6:T$149,2+ROWS(T$6:T14)*4)</f>
        <v>0.2</v>
      </c>
      <c r="U161" s="9">
        <f>INDEX(U$6:U$149,2+ROWS(U$6:U14)*4)</f>
        <v>0.2</v>
      </c>
      <c r="V161" s="9">
        <f>INDEX(V$6:V$149,2+ROWS(V$6:V14)*4)</f>
        <v>0.2</v>
      </c>
      <c r="W161" s="9">
        <f>INDEX(W$6:W$149,2+ROWS(W$6:W14)*4)</f>
        <v>0.2</v>
      </c>
      <c r="X161" s="9">
        <f>INDEX(X$6:X$149,2+ROWS(X$6:X14)*4)</f>
        <v>0.2</v>
      </c>
      <c r="Y161" s="9">
        <f>INDEX(Y$6:Y$149,2+ROWS(Y$6:Y14)*4)</f>
        <v>0.2</v>
      </c>
      <c r="Z161" s="9">
        <f>INDEX(Z$6:Z$149,2+ROWS(Z$6:Z14)*4)</f>
        <v>0.2</v>
      </c>
      <c r="AA161" s="9">
        <f>INDEX(AA$6:AA$149,2+ROWS(AA$6:AA14)*4)</f>
        <v>0.2</v>
      </c>
      <c r="AB161" s="9">
        <f>INDEX(AB$6:AB$149,2+ROWS(AB$6:AB14)*4)</f>
        <v>0.2</v>
      </c>
      <c r="AC161" s="9">
        <f>INDEX(AC$6:AC$149,2+ROWS(AC$6:AC14)*4)</f>
        <v>0.2</v>
      </c>
      <c r="AD161" s="9">
        <f>INDEX(AD$6:AD$149,2+ROWS(AD$6:AD14)*4)</f>
        <v>0.2</v>
      </c>
      <c r="AE161" s="9">
        <f>INDEX(AE$6:AE$149,2+ROWS(AE$6:AE14)*4)</f>
        <v>0.2</v>
      </c>
      <c r="AF161" s="9">
        <f>INDEX(AF$6:AF$149,2+ROWS(AF$6:AF14)*4)</f>
        <v>0.2</v>
      </c>
      <c r="AG161" s="9">
        <f>INDEX(AG$6:AG$149,2+ROWS(AG$6:AG14)*4)</f>
        <v>0.2</v>
      </c>
      <c r="AH161" s="9">
        <f>INDEX(AH$6:AH$149,2+ROWS(AH$6:AH14)*4)</f>
        <v>0.2</v>
      </c>
      <c r="AI161" s="9">
        <f>INDEX(AI$6:AI$149,2+ROWS(AI$6:AI14)*4)</f>
        <v>0.2</v>
      </c>
      <c r="AJ161" s="9">
        <f>INDEX(AJ$6:AJ$149,2+ROWS(AJ$6:AJ14)*4)</f>
        <v>0.2</v>
      </c>
      <c r="AK161" s="9">
        <f>INDEX(AK$6:AK$149,2+ROWS(AK$6:AK14)*4)</f>
        <v>0.2</v>
      </c>
      <c r="AL161" s="9">
        <f>INDEX(AL$6:AL$149,2+ROWS(AL$6:AL14)*4)</f>
        <v>0.2</v>
      </c>
      <c r="AM161" s="9">
        <f>INDEX(AM$6:AM$149,2+ROWS(AM$6:AM14)*4)</f>
        <v>0.2</v>
      </c>
      <c r="AN161" s="9">
        <f>INDEX(AN$6:AN$149,2+ROWS(AN$6:AN14)*4)</f>
        <v>0.2</v>
      </c>
      <c r="AO161" s="9">
        <f>INDEX(AO$6:AO$149,2+ROWS(AO$6:AO14)*4)</f>
        <v>0.2</v>
      </c>
      <c r="AP161" s="9">
        <f>INDEX(AP$6:AP$149,2+ROWS(AP$6:AP14)*4)</f>
        <v>0.2</v>
      </c>
      <c r="AQ161" s="9">
        <f>INDEX(AQ$6:AQ$149,2+ROWS(AQ$6:AQ14)*4)</f>
        <v>0.2</v>
      </c>
      <c r="AR161" s="9">
        <f>INDEX(AR$6:AR$149,2+ROWS(AR$6:AR14)*4)</f>
        <v>0.2</v>
      </c>
      <c r="AS161" s="9">
        <f>INDEX(AS$6:AS$149,2+ROWS(AS$6:AS14)*4)</f>
        <v>0.2</v>
      </c>
      <c r="AT161" s="9">
        <f>INDEX(AT$6:AT$149,2+ROWS(AT$6:AT14)*4)</f>
        <v>0.2</v>
      </c>
      <c r="AU161" s="9">
        <f>INDEX(AU$6:AU$149,2+ROWS(AU$6:AU14)*4)</f>
        <v>0.2</v>
      </c>
      <c r="AV161" s="9">
        <f>INDEX(AV$6:AV$149,2+ROWS(AV$6:AV14)*4)</f>
        <v>0.2</v>
      </c>
      <c r="AW161" s="9">
        <f>INDEX(AW$6:AW$149,2+ROWS(AW$6:AW14)*4)</f>
        <v>0.2</v>
      </c>
      <c r="AX161" s="9">
        <f>INDEX(AX$6:AX$149,2+ROWS(AX$6:AX14)*4)</f>
        <v>0.2</v>
      </c>
      <c r="AY161" s="9">
        <f>INDEX(AY$6:AY$149,2+ROWS(AY$6:AY14)*4)</f>
        <v>0.2</v>
      </c>
      <c r="AZ161" s="9">
        <f>INDEX(AZ$6:AZ$149,2+ROWS(AZ$6:AZ14)*4)</f>
        <v>0.2</v>
      </c>
      <c r="BA161" s="9">
        <f>INDEX(BA$6:BA$149,2+ROWS(BA$6:BA14)*4)</f>
        <v>0.2</v>
      </c>
      <c r="BB161" s="9">
        <f>INDEX(BB$6:BB$149,2+ROWS(BB$6:BB14)*4)</f>
        <v>0.2</v>
      </c>
      <c r="BC161" s="9">
        <f>INDEX(BC$6:BC$149,2+ROWS(BC$6:BC14)*4)</f>
        <v>0.2</v>
      </c>
      <c r="BD161" s="9">
        <f>INDEX(BD$6:BD$149,2+ROWS(BD$6:BD14)*4)</f>
        <v>0.2</v>
      </c>
      <c r="BE161" s="9">
        <f>INDEX(BE$6:BE$149,2+ROWS(BE$6:BE14)*4)</f>
        <v>0.2</v>
      </c>
      <c r="BF161" s="9">
        <f>INDEX(BF$6:BF$149,2+ROWS(BF$6:BF14)*4)</f>
        <v>0.2</v>
      </c>
      <c r="BG161" s="9">
        <f>INDEX(BG$6:BG$149,2+ROWS(BG$6:BG14)*4)</f>
        <v>0.2</v>
      </c>
      <c r="BH161" s="9">
        <f>INDEX(BH$6:BH$149,2+ROWS(BH$6:BH14)*4)</f>
        <v>0.2</v>
      </c>
      <c r="BI161" s="9">
        <f>INDEX(BI$6:BI$149,2+ROWS(BI$6:BI14)*4)</f>
        <v>0.2</v>
      </c>
      <c r="BJ161" s="9">
        <f>INDEX(BJ$6:BJ$149,2+ROWS(BJ$6:BJ14)*4)</f>
        <v>0.2</v>
      </c>
      <c r="BK161" s="9">
        <f>INDEX(BK$6:BK$149,2+ROWS(BK$6:BK14)*4)</f>
        <v>0.2</v>
      </c>
      <c r="BL161" s="9">
        <f>INDEX(BL$6:BL$149,2+ROWS(BL$6:BL14)*4)</f>
        <v>0.2</v>
      </c>
      <c r="BM161" s="9">
        <f>INDEX(BM$6:BM$149,2+ROWS(BM$6:BM14)*4)</f>
        <v>0.2</v>
      </c>
      <c r="BN161" s="9">
        <f>INDEX(BN$6:BN$149,2+ROWS(BN$6:BN14)*4)</f>
        <v>0.2</v>
      </c>
      <c r="BO161" s="9">
        <f>INDEX(BO$6:BO$149,2+ROWS(BO$6:BO14)*4)</f>
        <v>0.2</v>
      </c>
      <c r="BP161" s="9">
        <f>INDEX(BP$6:BP$149,2+ROWS(BP$6:BP14)*4)</f>
        <v>0.2</v>
      </c>
      <c r="BQ161" s="9">
        <f>INDEX(BQ$6:BQ$149,2+ROWS(BQ$6:BQ14)*4)</f>
        <v>0.2</v>
      </c>
      <c r="BR161" s="9">
        <f>INDEX(BR$6:BR$149,2+ROWS(BR$6:BR14)*4)</f>
        <v>0.2</v>
      </c>
      <c r="BS161" s="9">
        <f>INDEX(BS$6:BS$149,2+ROWS(BS$6:BS14)*4)</f>
        <v>0.2</v>
      </c>
      <c r="BT161" s="9">
        <f>INDEX(BT$6:BT$149,2+ROWS(BT$6:BT14)*4)</f>
        <v>0.2</v>
      </c>
      <c r="BU161" s="9">
        <f>INDEX(BU$6:BU$149,2+ROWS(BU$6:BU14)*4)</f>
        <v>0.2</v>
      </c>
      <c r="BV161" s="9">
        <f>INDEX(BV$6:BV$149,2+ROWS(BV$6:BV14)*4)</f>
        <v>0.2</v>
      </c>
      <c r="BW161" s="9">
        <f>INDEX(BW$6:BW$149,2+ROWS(BW$6:BW14)*4)</f>
        <v>0.2</v>
      </c>
      <c r="BX161" s="9">
        <f>INDEX(BX$6:BX$149,2+ROWS(BX$6:BX14)*4)</f>
        <v>0.2</v>
      </c>
      <c r="BY161" s="9">
        <f>INDEX(BY$6:BY$149,2+ROWS(BY$6:BY14)*4)</f>
        <v>0.2</v>
      </c>
      <c r="BZ161" s="9">
        <f>INDEX(BZ$6:BZ$149,2+ROWS(BZ$6:BZ14)*4)</f>
        <v>0.2</v>
      </c>
    </row>
    <row r="162" spans="1:78" x14ac:dyDescent="0.2">
      <c r="A162" t="s">
        <v>93</v>
      </c>
      <c r="B162" t="s">
        <v>94</v>
      </c>
      <c r="E162" s="9">
        <f>INDEX(E$6:E$149,2+ROWS(E$6:E15)*4)</f>
        <v>0</v>
      </c>
      <c r="F162" s="9">
        <f>INDEX(F$6:F$149,2+ROWS(F$6:F15)*4)</f>
        <v>0</v>
      </c>
      <c r="G162" s="9">
        <f>INDEX(G$6:G$149,2+ROWS(G$6:G15)*4)</f>
        <v>0</v>
      </c>
      <c r="H162" s="9">
        <f>INDEX(H$6:H$149,2+ROWS(H$6:H15)*4)</f>
        <v>0</v>
      </c>
      <c r="I162" s="9">
        <f>INDEX(I$6:I$149,2+ROWS(I$6:I15)*4)</f>
        <v>0</v>
      </c>
      <c r="J162" s="9">
        <f>INDEX(J$6:J$149,2+ROWS(J$6:J15)*4)</f>
        <v>0</v>
      </c>
      <c r="K162" s="9">
        <f>INDEX(K$6:K$149,2+ROWS(K$6:K15)*4)</f>
        <v>0</v>
      </c>
      <c r="L162" s="9">
        <f>INDEX(L$6:L$149,2+ROWS(L$6:L15)*4)</f>
        <v>0</v>
      </c>
      <c r="M162" s="9">
        <f>INDEX(M$6:M$149,2+ROWS(M$6:M15)*4)</f>
        <v>0</v>
      </c>
      <c r="N162" s="9">
        <f>INDEX(N$6:N$149,2+ROWS(N$6:N15)*4)</f>
        <v>0</v>
      </c>
      <c r="O162" s="9">
        <f>INDEX(O$6:O$149,2+ROWS(O$6:O15)*4)</f>
        <v>0</v>
      </c>
      <c r="P162" s="9">
        <f>INDEX(P$6:P$149,2+ROWS(P$6:P15)*4)</f>
        <v>0</v>
      </c>
      <c r="Q162" s="9">
        <f>INDEX(Q$6:Q$149,2+ROWS(Q$6:Q15)*4)</f>
        <v>0</v>
      </c>
      <c r="R162" s="9">
        <f>INDEX(R$6:R$149,2+ROWS(R$6:R15)*4)</f>
        <v>0</v>
      </c>
      <c r="S162" s="9">
        <f>INDEX(S$6:S$149,2+ROWS(S$6:S15)*4)</f>
        <v>0</v>
      </c>
      <c r="T162" s="9">
        <f>INDEX(T$6:T$149,2+ROWS(T$6:T15)*4)</f>
        <v>0</v>
      </c>
      <c r="U162" s="9">
        <f>INDEX(U$6:U$149,2+ROWS(U$6:U15)*4)</f>
        <v>0</v>
      </c>
      <c r="V162" s="9">
        <f>INDEX(V$6:V$149,2+ROWS(V$6:V15)*4)</f>
        <v>0</v>
      </c>
      <c r="W162" s="9">
        <f>INDEX(W$6:W$149,2+ROWS(W$6:W15)*4)</f>
        <v>0</v>
      </c>
      <c r="X162" s="9">
        <f>INDEX(X$6:X$149,2+ROWS(X$6:X15)*4)</f>
        <v>0</v>
      </c>
      <c r="Y162" s="9">
        <f>INDEX(Y$6:Y$149,2+ROWS(Y$6:Y15)*4)</f>
        <v>0</v>
      </c>
      <c r="Z162" s="9">
        <f>INDEX(Z$6:Z$149,2+ROWS(Z$6:Z15)*4)</f>
        <v>0</v>
      </c>
      <c r="AA162" s="9">
        <f>INDEX(AA$6:AA$149,2+ROWS(AA$6:AA15)*4)</f>
        <v>0</v>
      </c>
      <c r="AB162" s="9">
        <f>INDEX(AB$6:AB$149,2+ROWS(AB$6:AB15)*4)</f>
        <v>0</v>
      </c>
      <c r="AC162" s="9">
        <f>INDEX(AC$6:AC$149,2+ROWS(AC$6:AC15)*4)</f>
        <v>0</v>
      </c>
      <c r="AD162" s="9">
        <f>INDEX(AD$6:AD$149,2+ROWS(AD$6:AD15)*4)</f>
        <v>0</v>
      </c>
      <c r="AE162" s="9">
        <f>INDEX(AE$6:AE$149,2+ROWS(AE$6:AE15)*4)</f>
        <v>0</v>
      </c>
      <c r="AF162" s="9">
        <f>INDEX(AF$6:AF$149,2+ROWS(AF$6:AF15)*4)</f>
        <v>0</v>
      </c>
      <c r="AG162" s="9">
        <f>INDEX(AG$6:AG$149,2+ROWS(AG$6:AG15)*4)</f>
        <v>0</v>
      </c>
      <c r="AH162" s="9">
        <f>INDEX(AH$6:AH$149,2+ROWS(AH$6:AH15)*4)</f>
        <v>0</v>
      </c>
      <c r="AI162" s="9">
        <f>INDEX(AI$6:AI$149,2+ROWS(AI$6:AI15)*4)</f>
        <v>0</v>
      </c>
      <c r="AJ162" s="9">
        <f>INDEX(AJ$6:AJ$149,2+ROWS(AJ$6:AJ15)*4)</f>
        <v>0</v>
      </c>
      <c r="AK162" s="9">
        <f>INDEX(AK$6:AK$149,2+ROWS(AK$6:AK15)*4)</f>
        <v>0</v>
      </c>
      <c r="AL162" s="9">
        <f>INDEX(AL$6:AL$149,2+ROWS(AL$6:AL15)*4)</f>
        <v>0</v>
      </c>
      <c r="AM162" s="9">
        <f>INDEX(AM$6:AM$149,2+ROWS(AM$6:AM15)*4)</f>
        <v>0</v>
      </c>
      <c r="AN162" s="9">
        <f>INDEX(AN$6:AN$149,2+ROWS(AN$6:AN15)*4)</f>
        <v>0</v>
      </c>
      <c r="AO162" s="9">
        <f>INDEX(AO$6:AO$149,2+ROWS(AO$6:AO15)*4)</f>
        <v>0</v>
      </c>
      <c r="AP162" s="9">
        <f>INDEX(AP$6:AP$149,2+ROWS(AP$6:AP15)*4)</f>
        <v>0</v>
      </c>
      <c r="AQ162" s="9">
        <f>INDEX(AQ$6:AQ$149,2+ROWS(AQ$6:AQ15)*4)</f>
        <v>0</v>
      </c>
      <c r="AR162" s="9">
        <f>INDEX(AR$6:AR$149,2+ROWS(AR$6:AR15)*4)</f>
        <v>0</v>
      </c>
      <c r="AS162" s="9">
        <f>INDEX(AS$6:AS$149,2+ROWS(AS$6:AS15)*4)</f>
        <v>0</v>
      </c>
      <c r="AT162" s="9">
        <f>INDEX(AT$6:AT$149,2+ROWS(AT$6:AT15)*4)</f>
        <v>0</v>
      </c>
      <c r="AU162" s="9">
        <f>INDEX(AU$6:AU$149,2+ROWS(AU$6:AU15)*4)</f>
        <v>0</v>
      </c>
      <c r="AV162" s="9">
        <f>INDEX(AV$6:AV$149,2+ROWS(AV$6:AV15)*4)</f>
        <v>0</v>
      </c>
      <c r="AW162" s="9">
        <f>INDEX(AW$6:AW$149,2+ROWS(AW$6:AW15)*4)</f>
        <v>0</v>
      </c>
      <c r="AX162" s="9">
        <f>INDEX(AX$6:AX$149,2+ROWS(AX$6:AX15)*4)</f>
        <v>0</v>
      </c>
      <c r="AY162" s="9">
        <f>INDEX(AY$6:AY$149,2+ROWS(AY$6:AY15)*4)</f>
        <v>0</v>
      </c>
      <c r="AZ162" s="9">
        <f>INDEX(AZ$6:AZ$149,2+ROWS(AZ$6:AZ15)*4)</f>
        <v>0</v>
      </c>
      <c r="BA162" s="9">
        <f>INDEX(BA$6:BA$149,2+ROWS(BA$6:BA15)*4)</f>
        <v>0</v>
      </c>
      <c r="BB162" s="9">
        <f>INDEX(BB$6:BB$149,2+ROWS(BB$6:BB15)*4)</f>
        <v>0</v>
      </c>
      <c r="BC162" s="9">
        <f>INDEX(BC$6:BC$149,2+ROWS(BC$6:BC15)*4)</f>
        <v>0</v>
      </c>
      <c r="BD162" s="9">
        <f>INDEX(BD$6:BD$149,2+ROWS(BD$6:BD15)*4)</f>
        <v>0</v>
      </c>
      <c r="BE162" s="9">
        <f>INDEX(BE$6:BE$149,2+ROWS(BE$6:BE15)*4)</f>
        <v>0</v>
      </c>
      <c r="BF162" s="9">
        <f>INDEX(BF$6:BF$149,2+ROWS(BF$6:BF15)*4)</f>
        <v>0</v>
      </c>
      <c r="BG162" s="9">
        <f>INDEX(BG$6:BG$149,2+ROWS(BG$6:BG15)*4)</f>
        <v>0</v>
      </c>
      <c r="BH162" s="9">
        <f>INDEX(BH$6:BH$149,2+ROWS(BH$6:BH15)*4)</f>
        <v>0</v>
      </c>
      <c r="BI162" s="9">
        <f>INDEX(BI$6:BI$149,2+ROWS(BI$6:BI15)*4)</f>
        <v>0</v>
      </c>
      <c r="BJ162" s="9">
        <f>INDEX(BJ$6:BJ$149,2+ROWS(BJ$6:BJ15)*4)</f>
        <v>0</v>
      </c>
      <c r="BK162" s="9">
        <f>INDEX(BK$6:BK$149,2+ROWS(BK$6:BK15)*4)</f>
        <v>0</v>
      </c>
      <c r="BL162" s="9">
        <f>INDEX(BL$6:BL$149,2+ROWS(BL$6:BL15)*4)</f>
        <v>0</v>
      </c>
      <c r="BM162" s="9">
        <f>INDEX(BM$6:BM$149,2+ROWS(BM$6:BM15)*4)</f>
        <v>0</v>
      </c>
      <c r="BN162" s="9">
        <f>INDEX(BN$6:BN$149,2+ROWS(BN$6:BN15)*4)</f>
        <v>0</v>
      </c>
      <c r="BO162" s="9">
        <f>INDEX(BO$6:BO$149,2+ROWS(BO$6:BO15)*4)</f>
        <v>0</v>
      </c>
      <c r="BP162" s="9">
        <f>INDEX(BP$6:BP$149,2+ROWS(BP$6:BP15)*4)</f>
        <v>0</v>
      </c>
      <c r="BQ162" s="9">
        <f>INDEX(BQ$6:BQ$149,2+ROWS(BQ$6:BQ15)*4)</f>
        <v>0</v>
      </c>
      <c r="BR162" s="9">
        <f>INDEX(BR$6:BR$149,2+ROWS(BR$6:BR15)*4)</f>
        <v>0</v>
      </c>
      <c r="BS162" s="9">
        <f>INDEX(BS$6:BS$149,2+ROWS(BS$6:BS15)*4)</f>
        <v>0</v>
      </c>
      <c r="BT162" s="9">
        <f>INDEX(BT$6:BT$149,2+ROWS(BT$6:BT15)*4)</f>
        <v>0</v>
      </c>
      <c r="BU162" s="9">
        <f>INDEX(BU$6:BU$149,2+ROWS(BU$6:BU15)*4)</f>
        <v>0</v>
      </c>
      <c r="BV162" s="9">
        <f>INDEX(BV$6:BV$149,2+ROWS(BV$6:BV15)*4)</f>
        <v>0</v>
      </c>
      <c r="BW162" s="9">
        <f>INDEX(BW$6:BW$149,2+ROWS(BW$6:BW15)*4)</f>
        <v>0</v>
      </c>
      <c r="BX162" s="9">
        <f>INDEX(BX$6:BX$149,2+ROWS(BX$6:BX15)*4)</f>
        <v>0</v>
      </c>
      <c r="BY162" s="9">
        <f>INDEX(BY$6:BY$149,2+ROWS(BY$6:BY15)*4)</f>
        <v>0</v>
      </c>
      <c r="BZ162" s="9">
        <f>INDEX(BZ$6:BZ$149,2+ROWS(BZ$6:BZ15)*4)</f>
        <v>0</v>
      </c>
    </row>
    <row r="163" spans="1:78" x14ac:dyDescent="0.2">
      <c r="A163" t="s">
        <v>95</v>
      </c>
      <c r="B163" t="s">
        <v>96</v>
      </c>
      <c r="E163" s="9">
        <f>INDEX(E$6:E$149,2+ROWS(E$6:E16)*4)</f>
        <v>0</v>
      </c>
      <c r="F163" s="9">
        <f>INDEX(F$6:F$149,2+ROWS(F$6:F16)*4)</f>
        <v>0</v>
      </c>
      <c r="G163" s="9">
        <f>INDEX(G$6:G$149,2+ROWS(G$6:G16)*4)</f>
        <v>0</v>
      </c>
      <c r="H163" s="9">
        <f>INDEX(H$6:H$149,2+ROWS(H$6:H16)*4)</f>
        <v>0</v>
      </c>
      <c r="I163" s="9">
        <f>INDEX(I$6:I$149,2+ROWS(I$6:I16)*4)</f>
        <v>0</v>
      </c>
      <c r="J163" s="9">
        <f>INDEX(J$6:J$149,2+ROWS(J$6:J16)*4)</f>
        <v>0</v>
      </c>
      <c r="K163" s="9">
        <f>INDEX(K$6:K$149,2+ROWS(K$6:K16)*4)</f>
        <v>0</v>
      </c>
      <c r="L163" s="9">
        <f>INDEX(L$6:L$149,2+ROWS(L$6:L16)*4)</f>
        <v>0</v>
      </c>
      <c r="M163" s="9">
        <f>INDEX(M$6:M$149,2+ROWS(M$6:M16)*4)</f>
        <v>0</v>
      </c>
      <c r="N163" s="9">
        <f>INDEX(N$6:N$149,2+ROWS(N$6:N16)*4)</f>
        <v>0</v>
      </c>
      <c r="O163" s="9">
        <f>INDEX(O$6:O$149,2+ROWS(O$6:O16)*4)</f>
        <v>0</v>
      </c>
      <c r="P163" s="9">
        <f>INDEX(P$6:P$149,2+ROWS(P$6:P16)*4)</f>
        <v>0</v>
      </c>
      <c r="Q163" s="9">
        <f>INDEX(Q$6:Q$149,2+ROWS(Q$6:Q16)*4)</f>
        <v>0</v>
      </c>
      <c r="R163" s="9">
        <f>INDEX(R$6:R$149,2+ROWS(R$6:R16)*4)</f>
        <v>0</v>
      </c>
      <c r="S163" s="9">
        <f>INDEX(S$6:S$149,2+ROWS(S$6:S16)*4)</f>
        <v>0</v>
      </c>
      <c r="T163" s="9">
        <f>INDEX(T$6:T$149,2+ROWS(T$6:T16)*4)</f>
        <v>0</v>
      </c>
      <c r="U163" s="9">
        <f>INDEX(U$6:U$149,2+ROWS(U$6:U16)*4)</f>
        <v>0</v>
      </c>
      <c r="V163" s="9">
        <f>INDEX(V$6:V$149,2+ROWS(V$6:V16)*4)</f>
        <v>0</v>
      </c>
      <c r="W163" s="9">
        <f>INDEX(W$6:W$149,2+ROWS(W$6:W16)*4)</f>
        <v>0</v>
      </c>
      <c r="X163" s="9">
        <f>INDEX(X$6:X$149,2+ROWS(X$6:X16)*4)</f>
        <v>0</v>
      </c>
      <c r="Y163" s="9">
        <f>INDEX(Y$6:Y$149,2+ROWS(Y$6:Y16)*4)</f>
        <v>0</v>
      </c>
      <c r="Z163" s="9">
        <f>INDEX(Z$6:Z$149,2+ROWS(Z$6:Z16)*4)</f>
        <v>0</v>
      </c>
      <c r="AA163" s="9">
        <f>INDEX(AA$6:AA$149,2+ROWS(AA$6:AA16)*4)</f>
        <v>0</v>
      </c>
      <c r="AB163" s="9">
        <f>INDEX(AB$6:AB$149,2+ROWS(AB$6:AB16)*4)</f>
        <v>0</v>
      </c>
      <c r="AC163" s="9">
        <f>INDEX(AC$6:AC$149,2+ROWS(AC$6:AC16)*4)</f>
        <v>0</v>
      </c>
      <c r="AD163" s="9">
        <f>INDEX(AD$6:AD$149,2+ROWS(AD$6:AD16)*4)</f>
        <v>0</v>
      </c>
      <c r="AE163" s="9">
        <f>INDEX(AE$6:AE$149,2+ROWS(AE$6:AE16)*4)</f>
        <v>0</v>
      </c>
      <c r="AF163" s="9">
        <f>INDEX(AF$6:AF$149,2+ROWS(AF$6:AF16)*4)</f>
        <v>0</v>
      </c>
      <c r="AG163" s="9">
        <f>INDEX(AG$6:AG$149,2+ROWS(AG$6:AG16)*4)</f>
        <v>0</v>
      </c>
      <c r="AH163" s="9">
        <f>INDEX(AH$6:AH$149,2+ROWS(AH$6:AH16)*4)</f>
        <v>0</v>
      </c>
      <c r="AI163" s="9">
        <f>INDEX(AI$6:AI$149,2+ROWS(AI$6:AI16)*4)</f>
        <v>0</v>
      </c>
      <c r="AJ163" s="9">
        <f>INDEX(AJ$6:AJ$149,2+ROWS(AJ$6:AJ16)*4)</f>
        <v>0</v>
      </c>
      <c r="AK163" s="9">
        <f>INDEX(AK$6:AK$149,2+ROWS(AK$6:AK16)*4)</f>
        <v>0</v>
      </c>
      <c r="AL163" s="9">
        <f>INDEX(AL$6:AL$149,2+ROWS(AL$6:AL16)*4)</f>
        <v>0</v>
      </c>
      <c r="AM163" s="9">
        <f>INDEX(AM$6:AM$149,2+ROWS(AM$6:AM16)*4)</f>
        <v>0</v>
      </c>
      <c r="AN163" s="9">
        <f>INDEX(AN$6:AN$149,2+ROWS(AN$6:AN16)*4)</f>
        <v>0</v>
      </c>
      <c r="AO163" s="9">
        <f>INDEX(AO$6:AO$149,2+ROWS(AO$6:AO16)*4)</f>
        <v>0</v>
      </c>
      <c r="AP163" s="9">
        <f>INDEX(AP$6:AP$149,2+ROWS(AP$6:AP16)*4)</f>
        <v>0</v>
      </c>
      <c r="AQ163" s="9">
        <f>INDEX(AQ$6:AQ$149,2+ROWS(AQ$6:AQ16)*4)</f>
        <v>0</v>
      </c>
      <c r="AR163" s="9">
        <f>INDEX(AR$6:AR$149,2+ROWS(AR$6:AR16)*4)</f>
        <v>0</v>
      </c>
      <c r="AS163" s="9">
        <f>INDEX(AS$6:AS$149,2+ROWS(AS$6:AS16)*4)</f>
        <v>0</v>
      </c>
      <c r="AT163" s="9">
        <f>INDEX(AT$6:AT$149,2+ROWS(AT$6:AT16)*4)</f>
        <v>0</v>
      </c>
      <c r="AU163" s="9">
        <f>INDEX(AU$6:AU$149,2+ROWS(AU$6:AU16)*4)</f>
        <v>0</v>
      </c>
      <c r="AV163" s="9">
        <f>INDEX(AV$6:AV$149,2+ROWS(AV$6:AV16)*4)</f>
        <v>0</v>
      </c>
      <c r="AW163" s="9">
        <f>INDEX(AW$6:AW$149,2+ROWS(AW$6:AW16)*4)</f>
        <v>0</v>
      </c>
      <c r="AX163" s="9">
        <f>INDEX(AX$6:AX$149,2+ROWS(AX$6:AX16)*4)</f>
        <v>0</v>
      </c>
      <c r="AY163" s="9">
        <f>INDEX(AY$6:AY$149,2+ROWS(AY$6:AY16)*4)</f>
        <v>0</v>
      </c>
      <c r="AZ163" s="9">
        <f>INDEX(AZ$6:AZ$149,2+ROWS(AZ$6:AZ16)*4)</f>
        <v>0</v>
      </c>
      <c r="BA163" s="9">
        <f>INDEX(BA$6:BA$149,2+ROWS(BA$6:BA16)*4)</f>
        <v>0</v>
      </c>
      <c r="BB163" s="9">
        <f>INDEX(BB$6:BB$149,2+ROWS(BB$6:BB16)*4)</f>
        <v>0</v>
      </c>
      <c r="BC163" s="9">
        <f>INDEX(BC$6:BC$149,2+ROWS(BC$6:BC16)*4)</f>
        <v>0</v>
      </c>
      <c r="BD163" s="9">
        <f>INDEX(BD$6:BD$149,2+ROWS(BD$6:BD16)*4)</f>
        <v>0</v>
      </c>
      <c r="BE163" s="9">
        <f>INDEX(BE$6:BE$149,2+ROWS(BE$6:BE16)*4)</f>
        <v>0</v>
      </c>
      <c r="BF163" s="9">
        <f>INDEX(BF$6:BF$149,2+ROWS(BF$6:BF16)*4)</f>
        <v>0</v>
      </c>
      <c r="BG163" s="9">
        <f>INDEX(BG$6:BG$149,2+ROWS(BG$6:BG16)*4)</f>
        <v>0</v>
      </c>
      <c r="BH163" s="9">
        <f>INDEX(BH$6:BH$149,2+ROWS(BH$6:BH16)*4)</f>
        <v>0</v>
      </c>
      <c r="BI163" s="9">
        <f>INDEX(BI$6:BI$149,2+ROWS(BI$6:BI16)*4)</f>
        <v>0</v>
      </c>
      <c r="BJ163" s="9">
        <f>INDEX(BJ$6:BJ$149,2+ROWS(BJ$6:BJ16)*4)</f>
        <v>0</v>
      </c>
      <c r="BK163" s="9">
        <f>INDEX(BK$6:BK$149,2+ROWS(BK$6:BK16)*4)</f>
        <v>0</v>
      </c>
      <c r="BL163" s="9">
        <f>INDEX(BL$6:BL$149,2+ROWS(BL$6:BL16)*4)</f>
        <v>0</v>
      </c>
      <c r="BM163" s="9">
        <f>INDEX(BM$6:BM$149,2+ROWS(BM$6:BM16)*4)</f>
        <v>0</v>
      </c>
      <c r="BN163" s="9">
        <f>INDEX(BN$6:BN$149,2+ROWS(BN$6:BN16)*4)</f>
        <v>0</v>
      </c>
      <c r="BO163" s="9">
        <f>INDEX(BO$6:BO$149,2+ROWS(BO$6:BO16)*4)</f>
        <v>0</v>
      </c>
      <c r="BP163" s="9">
        <f>INDEX(BP$6:BP$149,2+ROWS(BP$6:BP16)*4)</f>
        <v>0</v>
      </c>
      <c r="BQ163" s="9">
        <f>INDEX(BQ$6:BQ$149,2+ROWS(BQ$6:BQ16)*4)</f>
        <v>0</v>
      </c>
      <c r="BR163" s="9">
        <f>INDEX(BR$6:BR$149,2+ROWS(BR$6:BR16)*4)</f>
        <v>0</v>
      </c>
      <c r="BS163" s="9">
        <f>INDEX(BS$6:BS$149,2+ROWS(BS$6:BS16)*4)</f>
        <v>0</v>
      </c>
      <c r="BT163" s="9">
        <f>INDEX(BT$6:BT$149,2+ROWS(BT$6:BT16)*4)</f>
        <v>0</v>
      </c>
      <c r="BU163" s="9">
        <f>INDEX(BU$6:BU$149,2+ROWS(BU$6:BU16)*4)</f>
        <v>0</v>
      </c>
      <c r="BV163" s="9">
        <f>INDEX(BV$6:BV$149,2+ROWS(BV$6:BV16)*4)</f>
        <v>0</v>
      </c>
      <c r="BW163" s="9">
        <f>INDEX(BW$6:BW$149,2+ROWS(BW$6:BW16)*4)</f>
        <v>0</v>
      </c>
      <c r="BX163" s="9">
        <f>INDEX(BX$6:BX$149,2+ROWS(BX$6:BX16)*4)</f>
        <v>0</v>
      </c>
      <c r="BY163" s="9">
        <f>INDEX(BY$6:BY$149,2+ROWS(BY$6:BY16)*4)</f>
        <v>0</v>
      </c>
      <c r="BZ163" s="9">
        <f>INDEX(BZ$6:BZ$149,2+ROWS(BZ$6:BZ16)*4)</f>
        <v>0</v>
      </c>
    </row>
    <row r="164" spans="1:78" x14ac:dyDescent="0.2">
      <c r="A164" t="s">
        <v>97</v>
      </c>
      <c r="B164" t="s">
        <v>98</v>
      </c>
      <c r="E164" s="9">
        <f>INDEX(E$6:E$149,2+ROWS(E$6:E17)*4)</f>
        <v>0</v>
      </c>
      <c r="F164" s="9">
        <f>INDEX(F$6:F$149,2+ROWS(F$6:F17)*4)</f>
        <v>0</v>
      </c>
      <c r="G164" s="9">
        <f>INDEX(G$6:G$149,2+ROWS(G$6:G17)*4)</f>
        <v>0</v>
      </c>
      <c r="H164" s="9">
        <f>INDEX(H$6:H$149,2+ROWS(H$6:H17)*4)</f>
        <v>0</v>
      </c>
      <c r="I164" s="9">
        <f>INDEX(I$6:I$149,2+ROWS(I$6:I17)*4)</f>
        <v>0</v>
      </c>
      <c r="J164" s="9">
        <f>INDEX(J$6:J$149,2+ROWS(J$6:J17)*4)</f>
        <v>0</v>
      </c>
      <c r="K164" s="9">
        <f>INDEX(K$6:K$149,2+ROWS(K$6:K17)*4)</f>
        <v>0</v>
      </c>
      <c r="L164" s="9">
        <f>INDEX(L$6:L$149,2+ROWS(L$6:L17)*4)</f>
        <v>0</v>
      </c>
      <c r="M164" s="9">
        <f>INDEX(M$6:M$149,2+ROWS(M$6:M17)*4)</f>
        <v>0</v>
      </c>
      <c r="N164" s="9">
        <f>INDEX(N$6:N$149,2+ROWS(N$6:N17)*4)</f>
        <v>0</v>
      </c>
      <c r="O164" s="9">
        <f>INDEX(O$6:O$149,2+ROWS(O$6:O17)*4)</f>
        <v>0</v>
      </c>
      <c r="P164" s="9">
        <f>INDEX(P$6:P$149,2+ROWS(P$6:P17)*4)</f>
        <v>0</v>
      </c>
      <c r="Q164" s="9">
        <f>INDEX(Q$6:Q$149,2+ROWS(Q$6:Q17)*4)</f>
        <v>0</v>
      </c>
      <c r="R164" s="9">
        <f>INDEX(R$6:R$149,2+ROWS(R$6:R17)*4)</f>
        <v>0</v>
      </c>
      <c r="S164" s="9">
        <f>INDEX(S$6:S$149,2+ROWS(S$6:S17)*4)</f>
        <v>0</v>
      </c>
      <c r="T164" s="9">
        <f>INDEX(T$6:T$149,2+ROWS(T$6:T17)*4)</f>
        <v>0</v>
      </c>
      <c r="U164" s="9">
        <f>INDEX(U$6:U$149,2+ROWS(U$6:U17)*4)</f>
        <v>0</v>
      </c>
      <c r="V164" s="9">
        <f>INDEX(V$6:V$149,2+ROWS(V$6:V17)*4)</f>
        <v>0</v>
      </c>
      <c r="W164" s="9">
        <f>INDEX(W$6:W$149,2+ROWS(W$6:W17)*4)</f>
        <v>0</v>
      </c>
      <c r="X164" s="9">
        <f>INDEX(X$6:X$149,2+ROWS(X$6:X17)*4)</f>
        <v>0</v>
      </c>
      <c r="Y164" s="9">
        <f>INDEX(Y$6:Y$149,2+ROWS(Y$6:Y17)*4)</f>
        <v>0</v>
      </c>
      <c r="Z164" s="9">
        <f>INDEX(Z$6:Z$149,2+ROWS(Z$6:Z17)*4)</f>
        <v>0</v>
      </c>
      <c r="AA164" s="9">
        <f>INDEX(AA$6:AA$149,2+ROWS(AA$6:AA17)*4)</f>
        <v>0</v>
      </c>
      <c r="AB164" s="9">
        <f>INDEX(AB$6:AB$149,2+ROWS(AB$6:AB17)*4)</f>
        <v>0</v>
      </c>
      <c r="AC164" s="9">
        <f>INDEX(AC$6:AC$149,2+ROWS(AC$6:AC17)*4)</f>
        <v>0</v>
      </c>
      <c r="AD164" s="9">
        <f>INDEX(AD$6:AD$149,2+ROWS(AD$6:AD17)*4)</f>
        <v>0</v>
      </c>
      <c r="AE164" s="9">
        <f>INDEX(AE$6:AE$149,2+ROWS(AE$6:AE17)*4)</f>
        <v>0</v>
      </c>
      <c r="AF164" s="9">
        <f>INDEX(AF$6:AF$149,2+ROWS(AF$6:AF17)*4)</f>
        <v>0</v>
      </c>
      <c r="AG164" s="9">
        <f>INDEX(AG$6:AG$149,2+ROWS(AG$6:AG17)*4)</f>
        <v>0</v>
      </c>
      <c r="AH164" s="9">
        <f>INDEX(AH$6:AH$149,2+ROWS(AH$6:AH17)*4)</f>
        <v>0</v>
      </c>
      <c r="AI164" s="9">
        <f>INDEX(AI$6:AI$149,2+ROWS(AI$6:AI17)*4)</f>
        <v>0</v>
      </c>
      <c r="AJ164" s="9">
        <f>INDEX(AJ$6:AJ$149,2+ROWS(AJ$6:AJ17)*4)</f>
        <v>0</v>
      </c>
      <c r="AK164" s="9">
        <f>INDEX(AK$6:AK$149,2+ROWS(AK$6:AK17)*4)</f>
        <v>0</v>
      </c>
      <c r="AL164" s="9">
        <f>INDEX(AL$6:AL$149,2+ROWS(AL$6:AL17)*4)</f>
        <v>0</v>
      </c>
      <c r="AM164" s="9">
        <f>INDEX(AM$6:AM$149,2+ROWS(AM$6:AM17)*4)</f>
        <v>0</v>
      </c>
      <c r="AN164" s="9">
        <f>INDEX(AN$6:AN$149,2+ROWS(AN$6:AN17)*4)</f>
        <v>0</v>
      </c>
      <c r="AO164" s="9">
        <f>INDEX(AO$6:AO$149,2+ROWS(AO$6:AO17)*4)</f>
        <v>0</v>
      </c>
      <c r="AP164" s="9">
        <f>INDEX(AP$6:AP$149,2+ROWS(AP$6:AP17)*4)</f>
        <v>0</v>
      </c>
      <c r="AQ164" s="9">
        <f>INDEX(AQ$6:AQ$149,2+ROWS(AQ$6:AQ17)*4)</f>
        <v>0</v>
      </c>
      <c r="AR164" s="9">
        <f>INDEX(AR$6:AR$149,2+ROWS(AR$6:AR17)*4)</f>
        <v>0</v>
      </c>
      <c r="AS164" s="9">
        <f>INDEX(AS$6:AS$149,2+ROWS(AS$6:AS17)*4)</f>
        <v>0</v>
      </c>
      <c r="AT164" s="9">
        <f>INDEX(AT$6:AT$149,2+ROWS(AT$6:AT17)*4)</f>
        <v>0</v>
      </c>
      <c r="AU164" s="9">
        <f>INDEX(AU$6:AU$149,2+ROWS(AU$6:AU17)*4)</f>
        <v>0</v>
      </c>
      <c r="AV164" s="9">
        <f>INDEX(AV$6:AV$149,2+ROWS(AV$6:AV17)*4)</f>
        <v>0</v>
      </c>
      <c r="AW164" s="9">
        <f>INDEX(AW$6:AW$149,2+ROWS(AW$6:AW17)*4)</f>
        <v>0</v>
      </c>
      <c r="AX164" s="9">
        <f>INDEX(AX$6:AX$149,2+ROWS(AX$6:AX17)*4)</f>
        <v>0</v>
      </c>
      <c r="AY164" s="9">
        <f>INDEX(AY$6:AY$149,2+ROWS(AY$6:AY17)*4)</f>
        <v>0</v>
      </c>
      <c r="AZ164" s="9">
        <f>INDEX(AZ$6:AZ$149,2+ROWS(AZ$6:AZ17)*4)</f>
        <v>0</v>
      </c>
      <c r="BA164" s="9">
        <f>INDEX(BA$6:BA$149,2+ROWS(BA$6:BA17)*4)</f>
        <v>0</v>
      </c>
      <c r="BB164" s="9">
        <f>INDEX(BB$6:BB$149,2+ROWS(BB$6:BB17)*4)</f>
        <v>0</v>
      </c>
      <c r="BC164" s="9">
        <f>INDEX(BC$6:BC$149,2+ROWS(BC$6:BC17)*4)</f>
        <v>0</v>
      </c>
      <c r="BD164" s="9">
        <f>INDEX(BD$6:BD$149,2+ROWS(BD$6:BD17)*4)</f>
        <v>0</v>
      </c>
      <c r="BE164" s="9">
        <f>INDEX(BE$6:BE$149,2+ROWS(BE$6:BE17)*4)</f>
        <v>0</v>
      </c>
      <c r="BF164" s="9">
        <f>INDEX(BF$6:BF$149,2+ROWS(BF$6:BF17)*4)</f>
        <v>0</v>
      </c>
      <c r="BG164" s="9">
        <f>INDEX(BG$6:BG$149,2+ROWS(BG$6:BG17)*4)</f>
        <v>0</v>
      </c>
      <c r="BH164" s="9">
        <f>INDEX(BH$6:BH$149,2+ROWS(BH$6:BH17)*4)</f>
        <v>0</v>
      </c>
      <c r="BI164" s="9">
        <f>INDEX(BI$6:BI$149,2+ROWS(BI$6:BI17)*4)</f>
        <v>0</v>
      </c>
      <c r="BJ164" s="9">
        <f>INDEX(BJ$6:BJ$149,2+ROWS(BJ$6:BJ17)*4)</f>
        <v>0</v>
      </c>
      <c r="BK164" s="9">
        <f>INDEX(BK$6:BK$149,2+ROWS(BK$6:BK17)*4)</f>
        <v>0</v>
      </c>
      <c r="BL164" s="9">
        <f>INDEX(BL$6:BL$149,2+ROWS(BL$6:BL17)*4)</f>
        <v>0</v>
      </c>
      <c r="BM164" s="9">
        <f>INDEX(BM$6:BM$149,2+ROWS(BM$6:BM17)*4)</f>
        <v>0</v>
      </c>
      <c r="BN164" s="9">
        <f>INDEX(BN$6:BN$149,2+ROWS(BN$6:BN17)*4)</f>
        <v>0</v>
      </c>
      <c r="BO164" s="9">
        <f>INDEX(BO$6:BO$149,2+ROWS(BO$6:BO17)*4)</f>
        <v>0</v>
      </c>
      <c r="BP164" s="9">
        <f>INDEX(BP$6:BP$149,2+ROWS(BP$6:BP17)*4)</f>
        <v>0</v>
      </c>
      <c r="BQ164" s="9">
        <f>INDEX(BQ$6:BQ$149,2+ROWS(BQ$6:BQ17)*4)</f>
        <v>0</v>
      </c>
      <c r="BR164" s="9">
        <f>INDEX(BR$6:BR$149,2+ROWS(BR$6:BR17)*4)</f>
        <v>0</v>
      </c>
      <c r="BS164" s="9">
        <f>INDEX(BS$6:BS$149,2+ROWS(BS$6:BS17)*4)</f>
        <v>0</v>
      </c>
      <c r="BT164" s="9">
        <f>INDEX(BT$6:BT$149,2+ROWS(BT$6:BT17)*4)</f>
        <v>0</v>
      </c>
      <c r="BU164" s="9">
        <f>INDEX(BU$6:BU$149,2+ROWS(BU$6:BU17)*4)</f>
        <v>0</v>
      </c>
      <c r="BV164" s="9">
        <f>INDEX(BV$6:BV$149,2+ROWS(BV$6:BV17)*4)</f>
        <v>0</v>
      </c>
      <c r="BW164" s="9">
        <f>INDEX(BW$6:BW$149,2+ROWS(BW$6:BW17)*4)</f>
        <v>0</v>
      </c>
      <c r="BX164" s="9">
        <f>INDEX(BX$6:BX$149,2+ROWS(BX$6:BX17)*4)</f>
        <v>0</v>
      </c>
      <c r="BY164" s="9">
        <f>INDEX(BY$6:BY$149,2+ROWS(BY$6:BY17)*4)</f>
        <v>0</v>
      </c>
      <c r="BZ164" s="9">
        <f>INDEX(BZ$6:BZ$149,2+ROWS(BZ$6:BZ17)*4)</f>
        <v>0</v>
      </c>
    </row>
    <row r="165" spans="1:78" x14ac:dyDescent="0.2">
      <c r="A165" t="s">
        <v>99</v>
      </c>
      <c r="B165" t="s">
        <v>100</v>
      </c>
      <c r="E165" s="9">
        <f>INDEX(E$6:E$149,2+ROWS(E$6:E18)*4)</f>
        <v>0</v>
      </c>
      <c r="F165" s="9">
        <f>INDEX(F$6:F$149,2+ROWS(F$6:F18)*4)</f>
        <v>0</v>
      </c>
      <c r="G165" s="9">
        <f>INDEX(G$6:G$149,2+ROWS(G$6:G18)*4)</f>
        <v>0</v>
      </c>
      <c r="H165" s="9">
        <f>INDEX(H$6:H$149,2+ROWS(H$6:H18)*4)</f>
        <v>0</v>
      </c>
      <c r="I165" s="9">
        <f>INDEX(I$6:I$149,2+ROWS(I$6:I18)*4)</f>
        <v>0</v>
      </c>
      <c r="J165" s="9">
        <f>INDEX(J$6:J$149,2+ROWS(J$6:J18)*4)</f>
        <v>0</v>
      </c>
      <c r="K165" s="9">
        <f>INDEX(K$6:K$149,2+ROWS(K$6:K18)*4)</f>
        <v>0</v>
      </c>
      <c r="L165" s="9">
        <f>INDEX(L$6:L$149,2+ROWS(L$6:L18)*4)</f>
        <v>0</v>
      </c>
      <c r="M165" s="9">
        <f>INDEX(M$6:M$149,2+ROWS(M$6:M18)*4)</f>
        <v>0</v>
      </c>
      <c r="N165" s="9">
        <f>INDEX(N$6:N$149,2+ROWS(N$6:N18)*4)</f>
        <v>0</v>
      </c>
      <c r="O165" s="9">
        <f>INDEX(O$6:O$149,2+ROWS(O$6:O18)*4)</f>
        <v>0</v>
      </c>
      <c r="P165" s="9">
        <f>INDEX(P$6:P$149,2+ROWS(P$6:P18)*4)</f>
        <v>0</v>
      </c>
      <c r="Q165" s="9">
        <f>INDEX(Q$6:Q$149,2+ROWS(Q$6:Q18)*4)</f>
        <v>0</v>
      </c>
      <c r="R165" s="9">
        <f>INDEX(R$6:R$149,2+ROWS(R$6:R18)*4)</f>
        <v>0</v>
      </c>
      <c r="S165" s="9">
        <f>INDEX(S$6:S$149,2+ROWS(S$6:S18)*4)</f>
        <v>0</v>
      </c>
      <c r="T165" s="9">
        <f>INDEX(T$6:T$149,2+ROWS(T$6:T18)*4)</f>
        <v>0</v>
      </c>
      <c r="U165" s="9">
        <f>INDEX(U$6:U$149,2+ROWS(U$6:U18)*4)</f>
        <v>0</v>
      </c>
      <c r="V165" s="9">
        <f>INDEX(V$6:V$149,2+ROWS(V$6:V18)*4)</f>
        <v>0</v>
      </c>
      <c r="W165" s="9">
        <f>INDEX(W$6:W$149,2+ROWS(W$6:W18)*4)</f>
        <v>0</v>
      </c>
      <c r="X165" s="9">
        <f>INDEX(X$6:X$149,2+ROWS(X$6:X18)*4)</f>
        <v>0</v>
      </c>
      <c r="Y165" s="9">
        <f>INDEX(Y$6:Y$149,2+ROWS(Y$6:Y18)*4)</f>
        <v>0</v>
      </c>
      <c r="Z165" s="9">
        <f>INDEX(Z$6:Z$149,2+ROWS(Z$6:Z18)*4)</f>
        <v>0</v>
      </c>
      <c r="AA165" s="9">
        <f>INDEX(AA$6:AA$149,2+ROWS(AA$6:AA18)*4)</f>
        <v>0</v>
      </c>
      <c r="AB165" s="9">
        <f>INDEX(AB$6:AB$149,2+ROWS(AB$6:AB18)*4)</f>
        <v>0</v>
      </c>
      <c r="AC165" s="9">
        <f>INDEX(AC$6:AC$149,2+ROWS(AC$6:AC18)*4)</f>
        <v>0</v>
      </c>
      <c r="AD165" s="9">
        <f>INDEX(AD$6:AD$149,2+ROWS(AD$6:AD18)*4)</f>
        <v>0</v>
      </c>
      <c r="AE165" s="9">
        <f>INDEX(AE$6:AE$149,2+ROWS(AE$6:AE18)*4)</f>
        <v>0</v>
      </c>
      <c r="AF165" s="9">
        <f>INDEX(AF$6:AF$149,2+ROWS(AF$6:AF18)*4)</f>
        <v>0</v>
      </c>
      <c r="AG165" s="9">
        <f>INDEX(AG$6:AG$149,2+ROWS(AG$6:AG18)*4)</f>
        <v>0</v>
      </c>
      <c r="AH165" s="9">
        <f>INDEX(AH$6:AH$149,2+ROWS(AH$6:AH18)*4)</f>
        <v>0</v>
      </c>
      <c r="AI165" s="9">
        <f>INDEX(AI$6:AI$149,2+ROWS(AI$6:AI18)*4)</f>
        <v>0</v>
      </c>
      <c r="AJ165" s="9">
        <f>INDEX(AJ$6:AJ$149,2+ROWS(AJ$6:AJ18)*4)</f>
        <v>0</v>
      </c>
      <c r="AK165" s="9">
        <f>INDEX(AK$6:AK$149,2+ROWS(AK$6:AK18)*4)</f>
        <v>0</v>
      </c>
      <c r="AL165" s="9">
        <f>INDEX(AL$6:AL$149,2+ROWS(AL$6:AL18)*4)</f>
        <v>0</v>
      </c>
      <c r="AM165" s="9">
        <f>INDEX(AM$6:AM$149,2+ROWS(AM$6:AM18)*4)</f>
        <v>0</v>
      </c>
      <c r="AN165" s="9">
        <f>INDEX(AN$6:AN$149,2+ROWS(AN$6:AN18)*4)</f>
        <v>0</v>
      </c>
      <c r="AO165" s="9">
        <f>INDEX(AO$6:AO$149,2+ROWS(AO$6:AO18)*4)</f>
        <v>0</v>
      </c>
      <c r="AP165" s="9">
        <f>INDEX(AP$6:AP$149,2+ROWS(AP$6:AP18)*4)</f>
        <v>0</v>
      </c>
      <c r="AQ165" s="9">
        <f>INDEX(AQ$6:AQ$149,2+ROWS(AQ$6:AQ18)*4)</f>
        <v>0</v>
      </c>
      <c r="AR165" s="9">
        <f>INDEX(AR$6:AR$149,2+ROWS(AR$6:AR18)*4)</f>
        <v>0</v>
      </c>
      <c r="AS165" s="9">
        <f>INDEX(AS$6:AS$149,2+ROWS(AS$6:AS18)*4)</f>
        <v>0</v>
      </c>
      <c r="AT165" s="9">
        <f>INDEX(AT$6:AT$149,2+ROWS(AT$6:AT18)*4)</f>
        <v>0</v>
      </c>
      <c r="AU165" s="9">
        <f>INDEX(AU$6:AU$149,2+ROWS(AU$6:AU18)*4)</f>
        <v>0</v>
      </c>
      <c r="AV165" s="9">
        <f>INDEX(AV$6:AV$149,2+ROWS(AV$6:AV18)*4)</f>
        <v>0</v>
      </c>
      <c r="AW165" s="9">
        <f>INDEX(AW$6:AW$149,2+ROWS(AW$6:AW18)*4)</f>
        <v>0</v>
      </c>
      <c r="AX165" s="9">
        <f>INDEX(AX$6:AX$149,2+ROWS(AX$6:AX18)*4)</f>
        <v>0</v>
      </c>
      <c r="AY165" s="9">
        <f>INDEX(AY$6:AY$149,2+ROWS(AY$6:AY18)*4)</f>
        <v>0</v>
      </c>
      <c r="AZ165" s="9">
        <f>INDEX(AZ$6:AZ$149,2+ROWS(AZ$6:AZ18)*4)</f>
        <v>0</v>
      </c>
      <c r="BA165" s="9">
        <f>INDEX(BA$6:BA$149,2+ROWS(BA$6:BA18)*4)</f>
        <v>0</v>
      </c>
      <c r="BB165" s="9">
        <f>INDEX(BB$6:BB$149,2+ROWS(BB$6:BB18)*4)</f>
        <v>0</v>
      </c>
      <c r="BC165" s="9">
        <f>INDEX(BC$6:BC$149,2+ROWS(BC$6:BC18)*4)</f>
        <v>-0.1</v>
      </c>
      <c r="BD165" s="9">
        <f>INDEX(BD$6:BD$149,2+ROWS(BD$6:BD18)*4)</f>
        <v>-0.1</v>
      </c>
      <c r="BE165" s="9">
        <f>INDEX(BE$6:BE$149,2+ROWS(BE$6:BE18)*4)</f>
        <v>-0.1</v>
      </c>
      <c r="BF165" s="9">
        <f>INDEX(BF$6:BF$149,2+ROWS(BF$6:BF18)*4)</f>
        <v>-0.1</v>
      </c>
      <c r="BG165" s="9">
        <f>INDEX(BG$6:BG$149,2+ROWS(BG$6:BG18)*4)</f>
        <v>-0.1</v>
      </c>
      <c r="BH165" s="9">
        <f>INDEX(BH$6:BH$149,2+ROWS(BH$6:BH18)*4)</f>
        <v>-0.1</v>
      </c>
      <c r="BI165" s="9">
        <f>INDEX(BI$6:BI$149,2+ROWS(BI$6:BI18)*4)</f>
        <v>-0.1</v>
      </c>
      <c r="BJ165" s="9">
        <f>INDEX(BJ$6:BJ$149,2+ROWS(BJ$6:BJ18)*4)</f>
        <v>-0.1</v>
      </c>
      <c r="BK165" s="9">
        <f>INDEX(BK$6:BK$149,2+ROWS(BK$6:BK18)*4)</f>
        <v>-0.1</v>
      </c>
      <c r="BL165" s="9">
        <f>INDEX(BL$6:BL$149,2+ROWS(BL$6:BL18)*4)</f>
        <v>-0.1</v>
      </c>
      <c r="BM165" s="9">
        <f>INDEX(BM$6:BM$149,2+ROWS(BM$6:BM18)*4)</f>
        <v>-0.1</v>
      </c>
      <c r="BN165" s="9">
        <f>INDEX(BN$6:BN$149,2+ROWS(BN$6:BN18)*4)</f>
        <v>-0.1</v>
      </c>
      <c r="BO165" s="9">
        <f>INDEX(BO$6:BO$149,2+ROWS(BO$6:BO18)*4)</f>
        <v>-0.1</v>
      </c>
      <c r="BP165" s="9">
        <f>INDEX(BP$6:BP$149,2+ROWS(BP$6:BP18)*4)</f>
        <v>-0.1</v>
      </c>
      <c r="BQ165" s="9">
        <f>INDEX(BQ$6:BQ$149,2+ROWS(BQ$6:BQ18)*4)</f>
        <v>-0.1</v>
      </c>
      <c r="BR165" s="9">
        <f>INDEX(BR$6:BR$149,2+ROWS(BR$6:BR18)*4)</f>
        <v>-0.1</v>
      </c>
      <c r="BS165" s="9">
        <f>INDEX(BS$6:BS$149,2+ROWS(BS$6:BS18)*4)</f>
        <v>-0.1</v>
      </c>
      <c r="BT165" s="9">
        <f>INDEX(BT$6:BT$149,2+ROWS(BT$6:BT18)*4)</f>
        <v>-0.1</v>
      </c>
      <c r="BU165" s="9">
        <f>INDEX(BU$6:BU$149,2+ROWS(BU$6:BU18)*4)</f>
        <v>-0.1</v>
      </c>
      <c r="BV165" s="9">
        <f>INDEX(BV$6:BV$149,2+ROWS(BV$6:BV18)*4)</f>
        <v>-0.1</v>
      </c>
      <c r="BW165" s="9">
        <f>INDEX(BW$6:BW$149,2+ROWS(BW$6:BW18)*4)</f>
        <v>-0.1</v>
      </c>
      <c r="BX165" s="9">
        <f>INDEX(BX$6:BX$149,2+ROWS(BX$6:BX18)*4)</f>
        <v>-0.1</v>
      </c>
      <c r="BY165" s="9">
        <f>INDEX(BY$6:BY$149,2+ROWS(BY$6:BY18)*4)</f>
        <v>-0.1</v>
      </c>
      <c r="BZ165" s="9">
        <f>INDEX(BZ$6:BZ$149,2+ROWS(BZ$6:BZ18)*4)</f>
        <v>-0.1</v>
      </c>
    </row>
    <row r="166" spans="1:78" x14ac:dyDescent="0.2">
      <c r="A166" t="s">
        <v>101</v>
      </c>
      <c r="B166" t="s">
        <v>102</v>
      </c>
      <c r="E166" s="9">
        <f>INDEX(E$6:E$149,2+ROWS(E$6:E19)*4)</f>
        <v>0</v>
      </c>
      <c r="F166" s="9">
        <f>INDEX(F$6:F$149,2+ROWS(F$6:F19)*4)</f>
        <v>0</v>
      </c>
      <c r="G166" s="9">
        <f>INDEX(G$6:G$149,2+ROWS(G$6:G19)*4)</f>
        <v>0</v>
      </c>
      <c r="H166" s="9">
        <f>INDEX(H$6:H$149,2+ROWS(H$6:H19)*4)</f>
        <v>0</v>
      </c>
      <c r="I166" s="9">
        <f>INDEX(I$6:I$149,2+ROWS(I$6:I19)*4)</f>
        <v>0</v>
      </c>
      <c r="J166" s="9">
        <f>INDEX(J$6:J$149,2+ROWS(J$6:J19)*4)</f>
        <v>0</v>
      </c>
      <c r="K166" s="9">
        <f>INDEX(K$6:K$149,2+ROWS(K$6:K19)*4)</f>
        <v>0</v>
      </c>
      <c r="L166" s="9">
        <f>INDEX(L$6:L$149,2+ROWS(L$6:L19)*4)</f>
        <v>0</v>
      </c>
      <c r="M166" s="9">
        <f>INDEX(M$6:M$149,2+ROWS(M$6:M19)*4)</f>
        <v>0</v>
      </c>
      <c r="N166" s="9">
        <f>INDEX(N$6:N$149,2+ROWS(N$6:N19)*4)</f>
        <v>0</v>
      </c>
      <c r="O166" s="9">
        <f>INDEX(O$6:O$149,2+ROWS(O$6:O19)*4)</f>
        <v>0</v>
      </c>
      <c r="P166" s="9">
        <f>INDEX(P$6:P$149,2+ROWS(P$6:P19)*4)</f>
        <v>0</v>
      </c>
      <c r="Q166" s="9">
        <f>INDEX(Q$6:Q$149,2+ROWS(Q$6:Q19)*4)</f>
        <v>0</v>
      </c>
      <c r="R166" s="9">
        <f>INDEX(R$6:R$149,2+ROWS(R$6:R19)*4)</f>
        <v>0</v>
      </c>
      <c r="S166" s="9">
        <f>INDEX(S$6:S$149,2+ROWS(S$6:S19)*4)</f>
        <v>0</v>
      </c>
      <c r="T166" s="9">
        <f>INDEX(T$6:T$149,2+ROWS(T$6:T19)*4)</f>
        <v>0</v>
      </c>
      <c r="U166" s="9">
        <f>INDEX(U$6:U$149,2+ROWS(U$6:U19)*4)</f>
        <v>0</v>
      </c>
      <c r="V166" s="9">
        <f>INDEX(V$6:V$149,2+ROWS(V$6:V19)*4)</f>
        <v>0</v>
      </c>
      <c r="W166" s="9">
        <f>INDEX(W$6:W$149,2+ROWS(W$6:W19)*4)</f>
        <v>0</v>
      </c>
      <c r="X166" s="9">
        <f>INDEX(X$6:X$149,2+ROWS(X$6:X19)*4)</f>
        <v>0</v>
      </c>
      <c r="Y166" s="9">
        <f>INDEX(Y$6:Y$149,2+ROWS(Y$6:Y19)*4)</f>
        <v>0</v>
      </c>
      <c r="Z166" s="9">
        <f>INDEX(Z$6:Z$149,2+ROWS(Z$6:Z19)*4)</f>
        <v>0</v>
      </c>
      <c r="AA166" s="9">
        <f>INDEX(AA$6:AA$149,2+ROWS(AA$6:AA19)*4)</f>
        <v>0</v>
      </c>
      <c r="AB166" s="9">
        <f>INDEX(AB$6:AB$149,2+ROWS(AB$6:AB19)*4)</f>
        <v>0</v>
      </c>
      <c r="AC166" s="9">
        <f>INDEX(AC$6:AC$149,2+ROWS(AC$6:AC19)*4)</f>
        <v>0</v>
      </c>
      <c r="AD166" s="9">
        <f>INDEX(AD$6:AD$149,2+ROWS(AD$6:AD19)*4)</f>
        <v>0</v>
      </c>
      <c r="AE166" s="9">
        <f>INDEX(AE$6:AE$149,2+ROWS(AE$6:AE19)*4)</f>
        <v>0</v>
      </c>
      <c r="AF166" s="9">
        <f>INDEX(AF$6:AF$149,2+ROWS(AF$6:AF19)*4)</f>
        <v>0</v>
      </c>
      <c r="AG166" s="9">
        <f>INDEX(AG$6:AG$149,2+ROWS(AG$6:AG19)*4)</f>
        <v>0</v>
      </c>
      <c r="AH166" s="9">
        <f>INDEX(AH$6:AH$149,2+ROWS(AH$6:AH19)*4)</f>
        <v>0</v>
      </c>
      <c r="AI166" s="9">
        <f>INDEX(AI$6:AI$149,2+ROWS(AI$6:AI19)*4)</f>
        <v>0</v>
      </c>
      <c r="AJ166" s="9">
        <f>INDEX(AJ$6:AJ$149,2+ROWS(AJ$6:AJ19)*4)</f>
        <v>0</v>
      </c>
      <c r="AK166" s="9">
        <f>INDEX(AK$6:AK$149,2+ROWS(AK$6:AK19)*4)</f>
        <v>0</v>
      </c>
      <c r="AL166" s="9">
        <f>INDEX(AL$6:AL$149,2+ROWS(AL$6:AL19)*4)</f>
        <v>0</v>
      </c>
      <c r="AM166" s="9">
        <f>INDEX(AM$6:AM$149,2+ROWS(AM$6:AM19)*4)</f>
        <v>0</v>
      </c>
      <c r="AN166" s="9">
        <f>INDEX(AN$6:AN$149,2+ROWS(AN$6:AN19)*4)</f>
        <v>0</v>
      </c>
      <c r="AO166" s="9">
        <f>INDEX(AO$6:AO$149,2+ROWS(AO$6:AO19)*4)</f>
        <v>0</v>
      </c>
      <c r="AP166" s="9">
        <f>INDEX(AP$6:AP$149,2+ROWS(AP$6:AP19)*4)</f>
        <v>0</v>
      </c>
      <c r="AQ166" s="9">
        <f>INDEX(AQ$6:AQ$149,2+ROWS(AQ$6:AQ19)*4)</f>
        <v>0</v>
      </c>
      <c r="AR166" s="9">
        <f>INDEX(AR$6:AR$149,2+ROWS(AR$6:AR19)*4)</f>
        <v>0</v>
      </c>
      <c r="AS166" s="9">
        <f>INDEX(AS$6:AS$149,2+ROWS(AS$6:AS19)*4)</f>
        <v>0</v>
      </c>
      <c r="AT166" s="9">
        <f>INDEX(AT$6:AT$149,2+ROWS(AT$6:AT19)*4)</f>
        <v>0</v>
      </c>
      <c r="AU166" s="9">
        <f>INDEX(AU$6:AU$149,2+ROWS(AU$6:AU19)*4)</f>
        <v>0</v>
      </c>
      <c r="AV166" s="9">
        <f>INDEX(AV$6:AV$149,2+ROWS(AV$6:AV19)*4)</f>
        <v>0</v>
      </c>
      <c r="AW166" s="9">
        <f>INDEX(AW$6:AW$149,2+ROWS(AW$6:AW19)*4)</f>
        <v>0</v>
      </c>
      <c r="AX166" s="9">
        <f>INDEX(AX$6:AX$149,2+ROWS(AX$6:AX19)*4)</f>
        <v>0</v>
      </c>
      <c r="AY166" s="9">
        <f>INDEX(AY$6:AY$149,2+ROWS(AY$6:AY19)*4)</f>
        <v>0</v>
      </c>
      <c r="AZ166" s="9">
        <f>INDEX(AZ$6:AZ$149,2+ROWS(AZ$6:AZ19)*4)</f>
        <v>0</v>
      </c>
      <c r="BA166" s="9">
        <f>INDEX(BA$6:BA$149,2+ROWS(BA$6:BA19)*4)</f>
        <v>0</v>
      </c>
      <c r="BB166" s="9">
        <f>INDEX(BB$6:BB$149,2+ROWS(BB$6:BB19)*4)</f>
        <v>0</v>
      </c>
      <c r="BC166" s="9">
        <f>INDEX(BC$6:BC$149,2+ROWS(BC$6:BC19)*4)</f>
        <v>0</v>
      </c>
      <c r="BD166" s="9">
        <f>INDEX(BD$6:BD$149,2+ROWS(BD$6:BD19)*4)</f>
        <v>0</v>
      </c>
      <c r="BE166" s="9">
        <f>INDEX(BE$6:BE$149,2+ROWS(BE$6:BE19)*4)</f>
        <v>0</v>
      </c>
      <c r="BF166" s="9">
        <f>INDEX(BF$6:BF$149,2+ROWS(BF$6:BF19)*4)</f>
        <v>0</v>
      </c>
      <c r="BG166" s="9">
        <f>INDEX(BG$6:BG$149,2+ROWS(BG$6:BG19)*4)</f>
        <v>0</v>
      </c>
      <c r="BH166" s="9">
        <f>INDEX(BH$6:BH$149,2+ROWS(BH$6:BH19)*4)</f>
        <v>0</v>
      </c>
      <c r="BI166" s="9">
        <f>INDEX(BI$6:BI$149,2+ROWS(BI$6:BI19)*4)</f>
        <v>0</v>
      </c>
      <c r="BJ166" s="9">
        <f>INDEX(BJ$6:BJ$149,2+ROWS(BJ$6:BJ19)*4)</f>
        <v>0</v>
      </c>
      <c r="BK166" s="9">
        <f>INDEX(BK$6:BK$149,2+ROWS(BK$6:BK19)*4)</f>
        <v>0</v>
      </c>
      <c r="BL166" s="9">
        <f>INDEX(BL$6:BL$149,2+ROWS(BL$6:BL19)*4)</f>
        <v>0</v>
      </c>
      <c r="BM166" s="9">
        <f>INDEX(BM$6:BM$149,2+ROWS(BM$6:BM19)*4)</f>
        <v>0</v>
      </c>
      <c r="BN166" s="9">
        <f>INDEX(BN$6:BN$149,2+ROWS(BN$6:BN19)*4)</f>
        <v>0</v>
      </c>
      <c r="BO166" s="9">
        <f>INDEX(BO$6:BO$149,2+ROWS(BO$6:BO19)*4)</f>
        <v>0</v>
      </c>
      <c r="BP166" s="9">
        <f>INDEX(BP$6:BP$149,2+ROWS(BP$6:BP19)*4)</f>
        <v>0</v>
      </c>
      <c r="BQ166" s="9">
        <f>INDEX(BQ$6:BQ$149,2+ROWS(BQ$6:BQ19)*4)</f>
        <v>0</v>
      </c>
      <c r="BR166" s="9">
        <f>INDEX(BR$6:BR$149,2+ROWS(BR$6:BR19)*4)</f>
        <v>0</v>
      </c>
      <c r="BS166" s="9">
        <f>INDEX(BS$6:BS$149,2+ROWS(BS$6:BS19)*4)</f>
        <v>0</v>
      </c>
      <c r="BT166" s="9">
        <f>INDEX(BT$6:BT$149,2+ROWS(BT$6:BT19)*4)</f>
        <v>0</v>
      </c>
      <c r="BU166" s="9">
        <f>INDEX(BU$6:BU$149,2+ROWS(BU$6:BU19)*4)</f>
        <v>0</v>
      </c>
      <c r="BV166" s="9">
        <f>INDEX(BV$6:BV$149,2+ROWS(BV$6:BV19)*4)</f>
        <v>0</v>
      </c>
      <c r="BW166" s="9">
        <f>INDEX(BW$6:BW$149,2+ROWS(BW$6:BW19)*4)</f>
        <v>0</v>
      </c>
      <c r="BX166" s="9">
        <f>INDEX(BX$6:BX$149,2+ROWS(BX$6:BX19)*4)</f>
        <v>0</v>
      </c>
      <c r="BY166" s="9">
        <f>INDEX(BY$6:BY$149,2+ROWS(BY$6:BY19)*4)</f>
        <v>0</v>
      </c>
      <c r="BZ166" s="9">
        <f>INDEX(BZ$6:BZ$149,2+ROWS(BZ$6:BZ19)*4)</f>
        <v>0</v>
      </c>
    </row>
    <row r="167" spans="1:78" x14ac:dyDescent="0.2">
      <c r="A167" t="s">
        <v>103</v>
      </c>
      <c r="B167" t="s">
        <v>104</v>
      </c>
      <c r="E167" s="9">
        <f>INDEX(E$6:E$149,2+ROWS(E$6:E20)*4)</f>
        <v>0</v>
      </c>
      <c r="F167" s="9">
        <f>INDEX(F$6:F$149,2+ROWS(F$6:F20)*4)</f>
        <v>0</v>
      </c>
      <c r="G167" s="9">
        <f>INDEX(G$6:G$149,2+ROWS(G$6:G20)*4)</f>
        <v>0</v>
      </c>
      <c r="H167" s="9">
        <f>INDEX(H$6:H$149,2+ROWS(H$6:H20)*4)</f>
        <v>0</v>
      </c>
      <c r="I167" s="9">
        <f>INDEX(I$6:I$149,2+ROWS(I$6:I20)*4)</f>
        <v>0</v>
      </c>
      <c r="J167" s="9">
        <f>INDEX(J$6:J$149,2+ROWS(J$6:J20)*4)</f>
        <v>0</v>
      </c>
      <c r="K167" s="9">
        <f>INDEX(K$6:K$149,2+ROWS(K$6:K20)*4)</f>
        <v>0</v>
      </c>
      <c r="L167" s="9">
        <f>INDEX(L$6:L$149,2+ROWS(L$6:L20)*4)</f>
        <v>0</v>
      </c>
      <c r="M167" s="9">
        <f>INDEX(M$6:M$149,2+ROWS(M$6:M20)*4)</f>
        <v>0</v>
      </c>
      <c r="N167" s="9">
        <f>INDEX(N$6:N$149,2+ROWS(N$6:N20)*4)</f>
        <v>0</v>
      </c>
      <c r="O167" s="9">
        <f>INDEX(O$6:O$149,2+ROWS(O$6:O20)*4)</f>
        <v>0</v>
      </c>
      <c r="P167" s="9">
        <f>INDEX(P$6:P$149,2+ROWS(P$6:P20)*4)</f>
        <v>0</v>
      </c>
      <c r="Q167" s="9">
        <f>INDEX(Q$6:Q$149,2+ROWS(Q$6:Q20)*4)</f>
        <v>0</v>
      </c>
      <c r="R167" s="9">
        <f>INDEX(R$6:R$149,2+ROWS(R$6:R20)*4)</f>
        <v>0</v>
      </c>
      <c r="S167" s="9">
        <f>INDEX(S$6:S$149,2+ROWS(S$6:S20)*4)</f>
        <v>0</v>
      </c>
      <c r="T167" s="9">
        <f>INDEX(T$6:T$149,2+ROWS(T$6:T20)*4)</f>
        <v>0</v>
      </c>
      <c r="U167" s="9">
        <f>INDEX(U$6:U$149,2+ROWS(U$6:U20)*4)</f>
        <v>0</v>
      </c>
      <c r="V167" s="9">
        <f>INDEX(V$6:V$149,2+ROWS(V$6:V20)*4)</f>
        <v>0</v>
      </c>
      <c r="W167" s="9">
        <f>INDEX(W$6:W$149,2+ROWS(W$6:W20)*4)</f>
        <v>0</v>
      </c>
      <c r="X167" s="9">
        <f>INDEX(X$6:X$149,2+ROWS(X$6:X20)*4)</f>
        <v>0</v>
      </c>
      <c r="Y167" s="9">
        <f>INDEX(Y$6:Y$149,2+ROWS(Y$6:Y20)*4)</f>
        <v>0</v>
      </c>
      <c r="Z167" s="9">
        <f>INDEX(Z$6:Z$149,2+ROWS(Z$6:Z20)*4)</f>
        <v>0</v>
      </c>
      <c r="AA167" s="9">
        <f>INDEX(AA$6:AA$149,2+ROWS(AA$6:AA20)*4)</f>
        <v>0</v>
      </c>
      <c r="AB167" s="9">
        <f>INDEX(AB$6:AB$149,2+ROWS(AB$6:AB20)*4)</f>
        <v>0</v>
      </c>
      <c r="AC167" s="9">
        <f>INDEX(AC$6:AC$149,2+ROWS(AC$6:AC20)*4)</f>
        <v>0</v>
      </c>
      <c r="AD167" s="9">
        <f>INDEX(AD$6:AD$149,2+ROWS(AD$6:AD20)*4)</f>
        <v>0</v>
      </c>
      <c r="AE167" s="9">
        <f>INDEX(AE$6:AE$149,2+ROWS(AE$6:AE20)*4)</f>
        <v>0</v>
      </c>
      <c r="AF167" s="9">
        <f>INDEX(AF$6:AF$149,2+ROWS(AF$6:AF20)*4)</f>
        <v>0</v>
      </c>
      <c r="AG167" s="9">
        <f>INDEX(AG$6:AG$149,2+ROWS(AG$6:AG20)*4)</f>
        <v>0</v>
      </c>
      <c r="AH167" s="9">
        <f>INDEX(AH$6:AH$149,2+ROWS(AH$6:AH20)*4)</f>
        <v>0</v>
      </c>
      <c r="AI167" s="9">
        <f>INDEX(AI$6:AI$149,2+ROWS(AI$6:AI20)*4)</f>
        <v>0</v>
      </c>
      <c r="AJ167" s="9">
        <f>INDEX(AJ$6:AJ$149,2+ROWS(AJ$6:AJ20)*4)</f>
        <v>0</v>
      </c>
      <c r="AK167" s="9">
        <f>INDEX(AK$6:AK$149,2+ROWS(AK$6:AK20)*4)</f>
        <v>0</v>
      </c>
      <c r="AL167" s="9">
        <f>INDEX(AL$6:AL$149,2+ROWS(AL$6:AL20)*4)</f>
        <v>0</v>
      </c>
      <c r="AM167" s="9">
        <f>INDEX(AM$6:AM$149,2+ROWS(AM$6:AM20)*4)</f>
        <v>0</v>
      </c>
      <c r="AN167" s="9">
        <f>INDEX(AN$6:AN$149,2+ROWS(AN$6:AN20)*4)</f>
        <v>0</v>
      </c>
      <c r="AO167" s="9">
        <f>INDEX(AO$6:AO$149,2+ROWS(AO$6:AO20)*4)</f>
        <v>0</v>
      </c>
      <c r="AP167" s="9">
        <f>INDEX(AP$6:AP$149,2+ROWS(AP$6:AP20)*4)</f>
        <v>0</v>
      </c>
      <c r="AQ167" s="9">
        <f>INDEX(AQ$6:AQ$149,2+ROWS(AQ$6:AQ20)*4)</f>
        <v>0</v>
      </c>
      <c r="AR167" s="9">
        <f>INDEX(AR$6:AR$149,2+ROWS(AR$6:AR20)*4)</f>
        <v>0</v>
      </c>
      <c r="AS167" s="9">
        <f>INDEX(AS$6:AS$149,2+ROWS(AS$6:AS20)*4)</f>
        <v>0</v>
      </c>
      <c r="AT167" s="9">
        <f>INDEX(AT$6:AT$149,2+ROWS(AT$6:AT20)*4)</f>
        <v>0</v>
      </c>
      <c r="AU167" s="9">
        <f>INDEX(AU$6:AU$149,2+ROWS(AU$6:AU20)*4)</f>
        <v>0</v>
      </c>
      <c r="AV167" s="9">
        <f>INDEX(AV$6:AV$149,2+ROWS(AV$6:AV20)*4)</f>
        <v>0</v>
      </c>
      <c r="AW167" s="9">
        <f>INDEX(AW$6:AW$149,2+ROWS(AW$6:AW20)*4)</f>
        <v>0</v>
      </c>
      <c r="AX167" s="9">
        <f>INDEX(AX$6:AX$149,2+ROWS(AX$6:AX20)*4)</f>
        <v>0</v>
      </c>
      <c r="AY167" s="9">
        <f>INDEX(AY$6:AY$149,2+ROWS(AY$6:AY20)*4)</f>
        <v>0</v>
      </c>
      <c r="AZ167" s="9">
        <f>INDEX(AZ$6:AZ$149,2+ROWS(AZ$6:AZ20)*4)</f>
        <v>0</v>
      </c>
      <c r="BA167" s="9">
        <f>INDEX(BA$6:BA$149,2+ROWS(BA$6:BA20)*4)</f>
        <v>0</v>
      </c>
      <c r="BB167" s="9">
        <f>INDEX(BB$6:BB$149,2+ROWS(BB$6:BB20)*4)</f>
        <v>0</v>
      </c>
      <c r="BC167" s="9">
        <f>INDEX(BC$6:BC$149,2+ROWS(BC$6:BC20)*4)</f>
        <v>0</v>
      </c>
      <c r="BD167" s="9">
        <f>INDEX(BD$6:BD$149,2+ROWS(BD$6:BD20)*4)</f>
        <v>0</v>
      </c>
      <c r="BE167" s="9">
        <f>INDEX(BE$6:BE$149,2+ROWS(BE$6:BE20)*4)</f>
        <v>-0.1</v>
      </c>
      <c r="BF167" s="9">
        <f>INDEX(BF$6:BF$149,2+ROWS(BF$6:BF20)*4)</f>
        <v>-0.1</v>
      </c>
      <c r="BG167" s="9">
        <f>INDEX(BG$6:BG$149,2+ROWS(BG$6:BG20)*4)</f>
        <v>-0.1</v>
      </c>
      <c r="BH167" s="9">
        <f>INDEX(BH$6:BH$149,2+ROWS(BH$6:BH20)*4)</f>
        <v>-0.1</v>
      </c>
      <c r="BI167" s="9">
        <f>INDEX(BI$6:BI$149,2+ROWS(BI$6:BI20)*4)</f>
        <v>-0.1</v>
      </c>
      <c r="BJ167" s="9">
        <f>INDEX(BJ$6:BJ$149,2+ROWS(BJ$6:BJ20)*4)</f>
        <v>-0.1</v>
      </c>
      <c r="BK167" s="9">
        <f>INDEX(BK$6:BK$149,2+ROWS(BK$6:BK20)*4)</f>
        <v>-0.1</v>
      </c>
      <c r="BL167" s="9">
        <f>INDEX(BL$6:BL$149,2+ROWS(BL$6:BL20)*4)</f>
        <v>-0.1</v>
      </c>
      <c r="BM167" s="9">
        <f>INDEX(BM$6:BM$149,2+ROWS(BM$6:BM20)*4)</f>
        <v>-0.1</v>
      </c>
      <c r="BN167" s="9">
        <f>INDEX(BN$6:BN$149,2+ROWS(BN$6:BN20)*4)</f>
        <v>-0.1</v>
      </c>
      <c r="BO167" s="9">
        <f>INDEX(BO$6:BO$149,2+ROWS(BO$6:BO20)*4)</f>
        <v>-0.1</v>
      </c>
      <c r="BP167" s="9">
        <f>INDEX(BP$6:BP$149,2+ROWS(BP$6:BP20)*4)</f>
        <v>-0.1</v>
      </c>
      <c r="BQ167" s="9">
        <f>INDEX(BQ$6:BQ$149,2+ROWS(BQ$6:BQ20)*4)</f>
        <v>-0.1</v>
      </c>
      <c r="BR167" s="9">
        <f>INDEX(BR$6:BR$149,2+ROWS(BR$6:BR20)*4)</f>
        <v>-0.1</v>
      </c>
      <c r="BS167" s="9">
        <f>INDEX(BS$6:BS$149,2+ROWS(BS$6:BS20)*4)</f>
        <v>-0.1</v>
      </c>
      <c r="BT167" s="9">
        <f>INDEX(BT$6:BT$149,2+ROWS(BT$6:BT20)*4)</f>
        <v>-0.1</v>
      </c>
      <c r="BU167" s="9">
        <f>INDEX(BU$6:BU$149,2+ROWS(BU$6:BU20)*4)</f>
        <v>-0.1</v>
      </c>
      <c r="BV167" s="9">
        <f>INDEX(BV$6:BV$149,2+ROWS(BV$6:BV20)*4)</f>
        <v>-0.1</v>
      </c>
      <c r="BW167" s="9">
        <f>INDEX(BW$6:BW$149,2+ROWS(BW$6:BW20)*4)</f>
        <v>-0.1</v>
      </c>
      <c r="BX167" s="9">
        <f>INDEX(BX$6:BX$149,2+ROWS(BX$6:BX20)*4)</f>
        <v>-0.1</v>
      </c>
      <c r="BY167" s="9">
        <f>INDEX(BY$6:BY$149,2+ROWS(BY$6:BY20)*4)</f>
        <v>-0.1</v>
      </c>
      <c r="BZ167" s="9">
        <f>INDEX(BZ$6:BZ$149,2+ROWS(BZ$6:BZ20)*4)</f>
        <v>-0.1</v>
      </c>
    </row>
    <row r="168" spans="1:78" x14ac:dyDescent="0.2">
      <c r="A168" t="s">
        <v>105</v>
      </c>
      <c r="B168" t="s">
        <v>106</v>
      </c>
      <c r="E168" s="9">
        <f>INDEX(E$6:E$149,2+ROWS(E$6:E21)*4)</f>
        <v>0</v>
      </c>
      <c r="F168" s="9">
        <f>INDEX(F$6:F$149,2+ROWS(F$6:F21)*4)</f>
        <v>0</v>
      </c>
      <c r="G168" s="9">
        <f>INDEX(G$6:G$149,2+ROWS(G$6:G21)*4)</f>
        <v>0</v>
      </c>
      <c r="H168" s="9">
        <f>INDEX(H$6:H$149,2+ROWS(H$6:H21)*4)</f>
        <v>0</v>
      </c>
      <c r="I168" s="9">
        <f>INDEX(I$6:I$149,2+ROWS(I$6:I21)*4)</f>
        <v>0</v>
      </c>
      <c r="J168" s="9">
        <f>INDEX(J$6:J$149,2+ROWS(J$6:J21)*4)</f>
        <v>0</v>
      </c>
      <c r="K168" s="9">
        <f>INDEX(K$6:K$149,2+ROWS(K$6:K21)*4)</f>
        <v>0</v>
      </c>
      <c r="L168" s="9">
        <f>INDEX(L$6:L$149,2+ROWS(L$6:L21)*4)</f>
        <v>0</v>
      </c>
      <c r="M168" s="9">
        <f>INDEX(M$6:M$149,2+ROWS(M$6:M21)*4)</f>
        <v>0</v>
      </c>
      <c r="N168" s="9">
        <f>INDEX(N$6:N$149,2+ROWS(N$6:N21)*4)</f>
        <v>0</v>
      </c>
      <c r="O168" s="9">
        <f>INDEX(O$6:O$149,2+ROWS(O$6:O21)*4)</f>
        <v>0</v>
      </c>
      <c r="P168" s="9">
        <f>INDEX(P$6:P$149,2+ROWS(P$6:P21)*4)</f>
        <v>0</v>
      </c>
      <c r="Q168" s="9">
        <f>INDEX(Q$6:Q$149,2+ROWS(Q$6:Q21)*4)</f>
        <v>0</v>
      </c>
      <c r="R168" s="9">
        <f>INDEX(R$6:R$149,2+ROWS(R$6:R21)*4)</f>
        <v>0</v>
      </c>
      <c r="S168" s="9">
        <f>INDEX(S$6:S$149,2+ROWS(S$6:S21)*4)</f>
        <v>0</v>
      </c>
      <c r="T168" s="9">
        <f>INDEX(T$6:T$149,2+ROWS(T$6:T21)*4)</f>
        <v>0</v>
      </c>
      <c r="U168" s="9">
        <f>INDEX(U$6:U$149,2+ROWS(U$6:U21)*4)</f>
        <v>0</v>
      </c>
      <c r="V168" s="9">
        <f>INDEX(V$6:V$149,2+ROWS(V$6:V21)*4)</f>
        <v>0</v>
      </c>
      <c r="W168" s="9">
        <f>INDEX(W$6:W$149,2+ROWS(W$6:W21)*4)</f>
        <v>0</v>
      </c>
      <c r="X168" s="9">
        <f>INDEX(X$6:X$149,2+ROWS(X$6:X21)*4)</f>
        <v>0</v>
      </c>
      <c r="Y168" s="9">
        <f>INDEX(Y$6:Y$149,2+ROWS(Y$6:Y21)*4)</f>
        <v>0</v>
      </c>
      <c r="Z168" s="9">
        <f>INDEX(Z$6:Z$149,2+ROWS(Z$6:Z21)*4)</f>
        <v>0</v>
      </c>
      <c r="AA168" s="9">
        <f>INDEX(AA$6:AA$149,2+ROWS(AA$6:AA21)*4)</f>
        <v>0</v>
      </c>
      <c r="AB168" s="9">
        <f>INDEX(AB$6:AB$149,2+ROWS(AB$6:AB21)*4)</f>
        <v>0</v>
      </c>
      <c r="AC168" s="9">
        <f>INDEX(AC$6:AC$149,2+ROWS(AC$6:AC21)*4)</f>
        <v>0</v>
      </c>
      <c r="AD168" s="9">
        <f>INDEX(AD$6:AD$149,2+ROWS(AD$6:AD21)*4)</f>
        <v>0</v>
      </c>
      <c r="AE168" s="9">
        <f>INDEX(AE$6:AE$149,2+ROWS(AE$6:AE21)*4)</f>
        <v>0</v>
      </c>
      <c r="AF168" s="9">
        <f>INDEX(AF$6:AF$149,2+ROWS(AF$6:AF21)*4)</f>
        <v>0</v>
      </c>
      <c r="AG168" s="9">
        <f>INDEX(AG$6:AG$149,2+ROWS(AG$6:AG21)*4)</f>
        <v>0</v>
      </c>
      <c r="AH168" s="9">
        <f>INDEX(AH$6:AH$149,2+ROWS(AH$6:AH21)*4)</f>
        <v>0</v>
      </c>
      <c r="AI168" s="9">
        <f>INDEX(AI$6:AI$149,2+ROWS(AI$6:AI21)*4)</f>
        <v>0</v>
      </c>
      <c r="AJ168" s="9">
        <f>INDEX(AJ$6:AJ$149,2+ROWS(AJ$6:AJ21)*4)</f>
        <v>0</v>
      </c>
      <c r="AK168" s="9">
        <f>INDEX(AK$6:AK$149,2+ROWS(AK$6:AK21)*4)</f>
        <v>0</v>
      </c>
      <c r="AL168" s="9">
        <f>INDEX(AL$6:AL$149,2+ROWS(AL$6:AL21)*4)</f>
        <v>0</v>
      </c>
      <c r="AM168" s="9">
        <f>INDEX(AM$6:AM$149,2+ROWS(AM$6:AM21)*4)</f>
        <v>0</v>
      </c>
      <c r="AN168" s="9">
        <f>INDEX(AN$6:AN$149,2+ROWS(AN$6:AN21)*4)</f>
        <v>0</v>
      </c>
      <c r="AO168" s="9">
        <f>INDEX(AO$6:AO$149,2+ROWS(AO$6:AO21)*4)</f>
        <v>0</v>
      </c>
      <c r="AP168" s="9">
        <f>INDEX(AP$6:AP$149,2+ROWS(AP$6:AP21)*4)</f>
        <v>0</v>
      </c>
      <c r="AQ168" s="9">
        <f>INDEX(AQ$6:AQ$149,2+ROWS(AQ$6:AQ21)*4)</f>
        <v>0</v>
      </c>
      <c r="AR168" s="9">
        <f>INDEX(AR$6:AR$149,2+ROWS(AR$6:AR21)*4)</f>
        <v>0</v>
      </c>
      <c r="AS168" s="9">
        <f>INDEX(AS$6:AS$149,2+ROWS(AS$6:AS21)*4)</f>
        <v>0</v>
      </c>
      <c r="AT168" s="9">
        <f>INDEX(AT$6:AT$149,2+ROWS(AT$6:AT21)*4)</f>
        <v>0</v>
      </c>
      <c r="AU168" s="9">
        <f>INDEX(AU$6:AU$149,2+ROWS(AU$6:AU21)*4)</f>
        <v>0</v>
      </c>
      <c r="AV168" s="9">
        <f>INDEX(AV$6:AV$149,2+ROWS(AV$6:AV21)*4)</f>
        <v>0</v>
      </c>
      <c r="AW168" s="9">
        <f>INDEX(AW$6:AW$149,2+ROWS(AW$6:AW21)*4)</f>
        <v>0</v>
      </c>
      <c r="AX168" s="9">
        <f>INDEX(AX$6:AX$149,2+ROWS(AX$6:AX21)*4)</f>
        <v>0</v>
      </c>
      <c r="AY168" s="9">
        <f>INDEX(AY$6:AY$149,2+ROWS(AY$6:AY21)*4)</f>
        <v>0</v>
      </c>
      <c r="AZ168" s="9">
        <f>INDEX(AZ$6:AZ$149,2+ROWS(AZ$6:AZ21)*4)</f>
        <v>0</v>
      </c>
      <c r="BA168" s="9">
        <f>INDEX(BA$6:BA$149,2+ROWS(BA$6:BA21)*4)</f>
        <v>0</v>
      </c>
      <c r="BB168" s="9">
        <f>INDEX(BB$6:BB$149,2+ROWS(BB$6:BB21)*4)</f>
        <v>0</v>
      </c>
      <c r="BC168" s="9">
        <f>INDEX(BC$6:BC$149,2+ROWS(BC$6:BC21)*4)</f>
        <v>0</v>
      </c>
      <c r="BD168" s="9">
        <f>INDEX(BD$6:BD$149,2+ROWS(BD$6:BD21)*4)</f>
        <v>0</v>
      </c>
      <c r="BE168" s="9">
        <f>INDEX(BE$6:BE$149,2+ROWS(BE$6:BE21)*4)</f>
        <v>0</v>
      </c>
      <c r="BF168" s="9">
        <f>INDEX(BF$6:BF$149,2+ROWS(BF$6:BF21)*4)</f>
        <v>0</v>
      </c>
      <c r="BG168" s="9">
        <f>INDEX(BG$6:BG$149,2+ROWS(BG$6:BG21)*4)</f>
        <v>0</v>
      </c>
      <c r="BH168" s="9">
        <f>INDEX(BH$6:BH$149,2+ROWS(BH$6:BH21)*4)</f>
        <v>0</v>
      </c>
      <c r="BI168" s="9">
        <f>INDEX(BI$6:BI$149,2+ROWS(BI$6:BI21)*4)</f>
        <v>0</v>
      </c>
      <c r="BJ168" s="9">
        <f>INDEX(BJ$6:BJ$149,2+ROWS(BJ$6:BJ21)*4)</f>
        <v>0</v>
      </c>
      <c r="BK168" s="9">
        <f>INDEX(BK$6:BK$149,2+ROWS(BK$6:BK21)*4)</f>
        <v>0</v>
      </c>
      <c r="BL168" s="9">
        <f>INDEX(BL$6:BL$149,2+ROWS(BL$6:BL21)*4)</f>
        <v>0</v>
      </c>
      <c r="BM168" s="9">
        <f>INDEX(BM$6:BM$149,2+ROWS(BM$6:BM21)*4)</f>
        <v>0</v>
      </c>
      <c r="BN168" s="9">
        <f>INDEX(BN$6:BN$149,2+ROWS(BN$6:BN21)*4)</f>
        <v>0</v>
      </c>
      <c r="BO168" s="9">
        <f>INDEX(BO$6:BO$149,2+ROWS(BO$6:BO21)*4)</f>
        <v>0</v>
      </c>
      <c r="BP168" s="9">
        <f>INDEX(BP$6:BP$149,2+ROWS(BP$6:BP21)*4)</f>
        <v>0</v>
      </c>
      <c r="BQ168" s="9">
        <f>INDEX(BQ$6:BQ$149,2+ROWS(BQ$6:BQ21)*4)</f>
        <v>-0.1</v>
      </c>
      <c r="BR168" s="9">
        <f>INDEX(BR$6:BR$149,2+ROWS(BR$6:BR21)*4)</f>
        <v>-0.1</v>
      </c>
      <c r="BS168" s="9">
        <f>INDEX(BS$6:BS$149,2+ROWS(BS$6:BS21)*4)</f>
        <v>-0.1</v>
      </c>
      <c r="BT168" s="9">
        <f>INDEX(BT$6:BT$149,2+ROWS(BT$6:BT21)*4)</f>
        <v>-0.1</v>
      </c>
      <c r="BU168" s="9">
        <f>INDEX(BU$6:BU$149,2+ROWS(BU$6:BU21)*4)</f>
        <v>-0.1</v>
      </c>
      <c r="BV168" s="9">
        <f>INDEX(BV$6:BV$149,2+ROWS(BV$6:BV21)*4)</f>
        <v>-0.1</v>
      </c>
      <c r="BW168" s="9">
        <f>INDEX(BW$6:BW$149,2+ROWS(BW$6:BW21)*4)</f>
        <v>-0.1</v>
      </c>
      <c r="BX168" s="9">
        <f>INDEX(BX$6:BX$149,2+ROWS(BX$6:BX21)*4)</f>
        <v>-0.1</v>
      </c>
      <c r="BY168" s="9">
        <f>INDEX(BY$6:BY$149,2+ROWS(BY$6:BY21)*4)</f>
        <v>-0.1</v>
      </c>
      <c r="BZ168" s="9">
        <f>INDEX(BZ$6:BZ$149,2+ROWS(BZ$6:BZ21)*4)</f>
        <v>-0.1</v>
      </c>
    </row>
    <row r="169" spans="1:78" x14ac:dyDescent="0.2">
      <c r="A169" t="s">
        <v>107</v>
      </c>
      <c r="B169" t="s">
        <v>108</v>
      </c>
      <c r="E169" s="9">
        <f>INDEX(E$6:E$149,2+ROWS(E$6:E22)*4)</f>
        <v>0</v>
      </c>
      <c r="F169" s="9">
        <f>INDEX(F$6:F$149,2+ROWS(F$6:F22)*4)</f>
        <v>0</v>
      </c>
      <c r="G169" s="9">
        <f>INDEX(G$6:G$149,2+ROWS(G$6:G22)*4)</f>
        <v>0</v>
      </c>
      <c r="H169" s="9">
        <f>INDEX(H$6:H$149,2+ROWS(H$6:H22)*4)</f>
        <v>0</v>
      </c>
      <c r="I169" s="9">
        <f>INDEX(I$6:I$149,2+ROWS(I$6:I22)*4)</f>
        <v>0</v>
      </c>
      <c r="J169" s="9">
        <f>INDEX(J$6:J$149,2+ROWS(J$6:J22)*4)</f>
        <v>0</v>
      </c>
      <c r="K169" s="9">
        <f>INDEX(K$6:K$149,2+ROWS(K$6:K22)*4)</f>
        <v>0</v>
      </c>
      <c r="L169" s="9">
        <f>INDEX(L$6:L$149,2+ROWS(L$6:L22)*4)</f>
        <v>0</v>
      </c>
      <c r="M169" s="9">
        <f>INDEX(M$6:M$149,2+ROWS(M$6:M22)*4)</f>
        <v>0</v>
      </c>
      <c r="N169" s="9">
        <f>INDEX(N$6:N$149,2+ROWS(N$6:N22)*4)</f>
        <v>0</v>
      </c>
      <c r="O169" s="9">
        <f>INDEX(O$6:O$149,2+ROWS(O$6:O22)*4)</f>
        <v>0</v>
      </c>
      <c r="P169" s="9">
        <f>INDEX(P$6:P$149,2+ROWS(P$6:P22)*4)</f>
        <v>0</v>
      </c>
      <c r="Q169" s="9">
        <f>INDEX(Q$6:Q$149,2+ROWS(Q$6:Q22)*4)</f>
        <v>0</v>
      </c>
      <c r="R169" s="9">
        <f>INDEX(R$6:R$149,2+ROWS(R$6:R22)*4)</f>
        <v>0</v>
      </c>
      <c r="S169" s="9">
        <f>INDEX(S$6:S$149,2+ROWS(S$6:S22)*4)</f>
        <v>0</v>
      </c>
      <c r="T169" s="9">
        <f>INDEX(T$6:T$149,2+ROWS(T$6:T22)*4)</f>
        <v>0</v>
      </c>
      <c r="U169" s="9">
        <f>INDEX(U$6:U$149,2+ROWS(U$6:U22)*4)</f>
        <v>0</v>
      </c>
      <c r="V169" s="9">
        <f>INDEX(V$6:V$149,2+ROWS(V$6:V22)*4)</f>
        <v>0</v>
      </c>
      <c r="W169" s="9">
        <f>INDEX(W$6:W$149,2+ROWS(W$6:W22)*4)</f>
        <v>0</v>
      </c>
      <c r="X169" s="9">
        <f>INDEX(X$6:X$149,2+ROWS(X$6:X22)*4)</f>
        <v>0</v>
      </c>
      <c r="Y169" s="9">
        <f>INDEX(Y$6:Y$149,2+ROWS(Y$6:Y22)*4)</f>
        <v>0</v>
      </c>
      <c r="Z169" s="9">
        <f>INDEX(Z$6:Z$149,2+ROWS(Z$6:Z22)*4)</f>
        <v>0</v>
      </c>
      <c r="AA169" s="9">
        <f>INDEX(AA$6:AA$149,2+ROWS(AA$6:AA22)*4)</f>
        <v>0</v>
      </c>
      <c r="AB169" s="9">
        <f>INDEX(AB$6:AB$149,2+ROWS(AB$6:AB22)*4)</f>
        <v>0</v>
      </c>
      <c r="AC169" s="9">
        <f>INDEX(AC$6:AC$149,2+ROWS(AC$6:AC22)*4)</f>
        <v>0</v>
      </c>
      <c r="AD169" s="9">
        <f>INDEX(AD$6:AD$149,2+ROWS(AD$6:AD22)*4)</f>
        <v>0</v>
      </c>
      <c r="AE169" s="9">
        <f>INDEX(AE$6:AE$149,2+ROWS(AE$6:AE22)*4)</f>
        <v>0</v>
      </c>
      <c r="AF169" s="9">
        <f>INDEX(AF$6:AF$149,2+ROWS(AF$6:AF22)*4)</f>
        <v>0</v>
      </c>
      <c r="AG169" s="9">
        <f>INDEX(AG$6:AG$149,2+ROWS(AG$6:AG22)*4)</f>
        <v>0</v>
      </c>
      <c r="AH169" s="9">
        <f>INDEX(AH$6:AH$149,2+ROWS(AH$6:AH22)*4)</f>
        <v>0</v>
      </c>
      <c r="AI169" s="9">
        <f>INDEX(AI$6:AI$149,2+ROWS(AI$6:AI22)*4)</f>
        <v>0</v>
      </c>
      <c r="AJ169" s="9">
        <f>INDEX(AJ$6:AJ$149,2+ROWS(AJ$6:AJ22)*4)</f>
        <v>0</v>
      </c>
      <c r="AK169" s="9">
        <f>INDEX(AK$6:AK$149,2+ROWS(AK$6:AK22)*4)</f>
        <v>0</v>
      </c>
      <c r="AL169" s="9">
        <f>INDEX(AL$6:AL$149,2+ROWS(AL$6:AL22)*4)</f>
        <v>0</v>
      </c>
      <c r="AM169" s="9">
        <f>INDEX(AM$6:AM$149,2+ROWS(AM$6:AM22)*4)</f>
        <v>0</v>
      </c>
      <c r="AN169" s="9">
        <f>INDEX(AN$6:AN$149,2+ROWS(AN$6:AN22)*4)</f>
        <v>0</v>
      </c>
      <c r="AO169" s="9">
        <f>INDEX(AO$6:AO$149,2+ROWS(AO$6:AO22)*4)</f>
        <v>-0.1</v>
      </c>
      <c r="AP169" s="9">
        <f>INDEX(AP$6:AP$149,2+ROWS(AP$6:AP22)*4)</f>
        <v>-0.1</v>
      </c>
      <c r="AQ169" s="9">
        <f>INDEX(AQ$6:AQ$149,2+ROWS(AQ$6:AQ22)*4)</f>
        <v>-0.1</v>
      </c>
      <c r="AR169" s="9">
        <f>INDEX(AR$6:AR$149,2+ROWS(AR$6:AR22)*4)</f>
        <v>-0.1</v>
      </c>
      <c r="AS169" s="9">
        <f>INDEX(AS$6:AS$149,2+ROWS(AS$6:AS22)*4)</f>
        <v>-0.1</v>
      </c>
      <c r="AT169" s="9">
        <f>INDEX(AT$6:AT$149,2+ROWS(AT$6:AT22)*4)</f>
        <v>-0.1</v>
      </c>
      <c r="AU169" s="9">
        <f>INDEX(AU$6:AU$149,2+ROWS(AU$6:AU22)*4)</f>
        <v>-0.1</v>
      </c>
      <c r="AV169" s="9">
        <f>INDEX(AV$6:AV$149,2+ROWS(AV$6:AV22)*4)</f>
        <v>-0.1</v>
      </c>
      <c r="AW169" s="9">
        <f>INDEX(AW$6:AW$149,2+ROWS(AW$6:AW22)*4)</f>
        <v>-0.1</v>
      </c>
      <c r="AX169" s="9">
        <f>INDEX(AX$6:AX$149,2+ROWS(AX$6:AX22)*4)</f>
        <v>-0.1</v>
      </c>
      <c r="AY169" s="9">
        <f>INDEX(AY$6:AY$149,2+ROWS(AY$6:AY22)*4)</f>
        <v>-0.1</v>
      </c>
      <c r="AZ169" s="9">
        <f>INDEX(AZ$6:AZ$149,2+ROWS(AZ$6:AZ22)*4)</f>
        <v>-0.1</v>
      </c>
      <c r="BA169" s="9">
        <f>INDEX(BA$6:BA$149,2+ROWS(BA$6:BA22)*4)</f>
        <v>-0.1</v>
      </c>
      <c r="BB169" s="9">
        <f>INDEX(BB$6:BB$149,2+ROWS(BB$6:BB22)*4)</f>
        <v>-0.1</v>
      </c>
      <c r="BC169" s="9">
        <f>INDEX(BC$6:BC$149,2+ROWS(BC$6:BC22)*4)</f>
        <v>-0.1</v>
      </c>
      <c r="BD169" s="9">
        <f>INDEX(BD$6:BD$149,2+ROWS(BD$6:BD22)*4)</f>
        <v>-0.1</v>
      </c>
      <c r="BE169" s="9">
        <f>INDEX(BE$6:BE$149,2+ROWS(BE$6:BE22)*4)</f>
        <v>-0.1</v>
      </c>
      <c r="BF169" s="9">
        <f>INDEX(BF$6:BF$149,2+ROWS(BF$6:BF22)*4)</f>
        <v>-0.1</v>
      </c>
      <c r="BG169" s="9">
        <f>INDEX(BG$6:BG$149,2+ROWS(BG$6:BG22)*4)</f>
        <v>-0.1</v>
      </c>
      <c r="BH169" s="9">
        <f>INDEX(BH$6:BH$149,2+ROWS(BH$6:BH22)*4)</f>
        <v>-0.1</v>
      </c>
      <c r="BI169" s="9">
        <f>INDEX(BI$6:BI$149,2+ROWS(BI$6:BI22)*4)</f>
        <v>-0.1</v>
      </c>
      <c r="BJ169" s="9">
        <f>INDEX(BJ$6:BJ$149,2+ROWS(BJ$6:BJ22)*4)</f>
        <v>-0.1</v>
      </c>
      <c r="BK169" s="9">
        <f>INDEX(BK$6:BK$149,2+ROWS(BK$6:BK22)*4)</f>
        <v>-0.1</v>
      </c>
      <c r="BL169" s="9">
        <f>INDEX(BL$6:BL$149,2+ROWS(BL$6:BL22)*4)</f>
        <v>-0.1</v>
      </c>
      <c r="BM169" s="9">
        <f>INDEX(BM$6:BM$149,2+ROWS(BM$6:BM22)*4)</f>
        <v>-0.1</v>
      </c>
      <c r="BN169" s="9">
        <f>INDEX(BN$6:BN$149,2+ROWS(BN$6:BN22)*4)</f>
        <v>-0.2</v>
      </c>
      <c r="BO169" s="9">
        <f>INDEX(BO$6:BO$149,2+ROWS(BO$6:BO22)*4)</f>
        <v>-0.2</v>
      </c>
      <c r="BP169" s="9">
        <f>INDEX(BP$6:BP$149,2+ROWS(BP$6:BP22)*4)</f>
        <v>-0.2</v>
      </c>
      <c r="BQ169" s="9">
        <f>INDEX(BQ$6:BQ$149,2+ROWS(BQ$6:BQ22)*4)</f>
        <v>-0.2</v>
      </c>
      <c r="BR169" s="9">
        <f>INDEX(BR$6:BR$149,2+ROWS(BR$6:BR22)*4)</f>
        <v>-0.2</v>
      </c>
      <c r="BS169" s="9">
        <f>INDEX(BS$6:BS$149,2+ROWS(BS$6:BS22)*4)</f>
        <v>-0.2</v>
      </c>
      <c r="BT169" s="9">
        <f>INDEX(BT$6:BT$149,2+ROWS(BT$6:BT22)*4)</f>
        <v>-0.2</v>
      </c>
      <c r="BU169" s="9">
        <f>INDEX(BU$6:BU$149,2+ROWS(BU$6:BU22)*4)</f>
        <v>-0.2</v>
      </c>
      <c r="BV169" s="9">
        <f>INDEX(BV$6:BV$149,2+ROWS(BV$6:BV22)*4)</f>
        <v>-0.2</v>
      </c>
      <c r="BW169" s="9">
        <f>INDEX(BW$6:BW$149,2+ROWS(BW$6:BW22)*4)</f>
        <v>-0.2</v>
      </c>
      <c r="BX169" s="9">
        <f>INDEX(BX$6:BX$149,2+ROWS(BX$6:BX22)*4)</f>
        <v>-0.2</v>
      </c>
      <c r="BY169" s="9">
        <f>INDEX(BY$6:BY$149,2+ROWS(BY$6:BY22)*4)</f>
        <v>-0.2</v>
      </c>
      <c r="BZ169" s="9">
        <f>INDEX(BZ$6:BZ$149,2+ROWS(BZ$6:BZ22)*4)</f>
        <v>-0.2</v>
      </c>
    </row>
    <row r="170" spans="1:78" x14ac:dyDescent="0.2">
      <c r="A170" t="s">
        <v>109</v>
      </c>
      <c r="B170" t="s">
        <v>110</v>
      </c>
      <c r="E170" s="9">
        <f>INDEX(E$6:E$149,2+ROWS(E$6:E23)*4)</f>
        <v>0</v>
      </c>
      <c r="F170" s="9">
        <f>INDEX(F$6:F$149,2+ROWS(F$6:F23)*4)</f>
        <v>0</v>
      </c>
      <c r="G170" s="9">
        <f>INDEX(G$6:G$149,2+ROWS(G$6:G23)*4)</f>
        <v>0</v>
      </c>
      <c r="H170" s="9">
        <f>INDEX(H$6:H$149,2+ROWS(H$6:H23)*4)</f>
        <v>0</v>
      </c>
      <c r="I170" s="9">
        <f>INDEX(I$6:I$149,2+ROWS(I$6:I23)*4)</f>
        <v>0</v>
      </c>
      <c r="J170" s="9">
        <f>INDEX(J$6:J$149,2+ROWS(J$6:J23)*4)</f>
        <v>0</v>
      </c>
      <c r="K170" s="9">
        <f>INDEX(K$6:K$149,2+ROWS(K$6:K23)*4)</f>
        <v>0</v>
      </c>
      <c r="L170" s="9">
        <f>INDEX(L$6:L$149,2+ROWS(L$6:L23)*4)</f>
        <v>0</v>
      </c>
      <c r="M170" s="9">
        <f>INDEX(M$6:M$149,2+ROWS(M$6:M23)*4)</f>
        <v>0</v>
      </c>
      <c r="N170" s="9">
        <f>INDEX(N$6:N$149,2+ROWS(N$6:N23)*4)</f>
        <v>0</v>
      </c>
      <c r="O170" s="9">
        <f>INDEX(O$6:O$149,2+ROWS(O$6:O23)*4)</f>
        <v>0</v>
      </c>
      <c r="P170" s="9">
        <f>INDEX(P$6:P$149,2+ROWS(P$6:P23)*4)</f>
        <v>0</v>
      </c>
      <c r="Q170" s="9">
        <f>INDEX(Q$6:Q$149,2+ROWS(Q$6:Q23)*4)</f>
        <v>0</v>
      </c>
      <c r="R170" s="9">
        <f>INDEX(R$6:R$149,2+ROWS(R$6:R23)*4)</f>
        <v>0</v>
      </c>
      <c r="S170" s="9">
        <f>INDEX(S$6:S$149,2+ROWS(S$6:S23)*4)</f>
        <v>0</v>
      </c>
      <c r="T170" s="9">
        <f>INDEX(T$6:T$149,2+ROWS(T$6:T23)*4)</f>
        <v>0</v>
      </c>
      <c r="U170" s="9">
        <f>INDEX(U$6:U$149,2+ROWS(U$6:U23)*4)</f>
        <v>0</v>
      </c>
      <c r="V170" s="9">
        <f>INDEX(V$6:V$149,2+ROWS(V$6:V23)*4)</f>
        <v>0</v>
      </c>
      <c r="W170" s="9">
        <f>INDEX(W$6:W$149,2+ROWS(W$6:W23)*4)</f>
        <v>0</v>
      </c>
      <c r="X170" s="9">
        <f>INDEX(X$6:X$149,2+ROWS(X$6:X23)*4)</f>
        <v>0</v>
      </c>
      <c r="Y170" s="9">
        <f>INDEX(Y$6:Y$149,2+ROWS(Y$6:Y23)*4)</f>
        <v>0</v>
      </c>
      <c r="Z170" s="9">
        <f>INDEX(Z$6:Z$149,2+ROWS(Z$6:Z23)*4)</f>
        <v>0</v>
      </c>
      <c r="AA170" s="9">
        <f>INDEX(AA$6:AA$149,2+ROWS(AA$6:AA23)*4)</f>
        <v>0</v>
      </c>
      <c r="AB170" s="9">
        <f>INDEX(AB$6:AB$149,2+ROWS(AB$6:AB23)*4)</f>
        <v>0</v>
      </c>
      <c r="AC170" s="9">
        <f>INDEX(AC$6:AC$149,2+ROWS(AC$6:AC23)*4)</f>
        <v>0</v>
      </c>
      <c r="AD170" s="9">
        <f>INDEX(AD$6:AD$149,2+ROWS(AD$6:AD23)*4)</f>
        <v>0</v>
      </c>
      <c r="AE170" s="9">
        <f>INDEX(AE$6:AE$149,2+ROWS(AE$6:AE23)*4)</f>
        <v>0</v>
      </c>
      <c r="AF170" s="9">
        <f>INDEX(AF$6:AF$149,2+ROWS(AF$6:AF23)*4)</f>
        <v>0</v>
      </c>
      <c r="AG170" s="9">
        <f>INDEX(AG$6:AG$149,2+ROWS(AG$6:AG23)*4)</f>
        <v>0</v>
      </c>
      <c r="AH170" s="9">
        <f>INDEX(AH$6:AH$149,2+ROWS(AH$6:AH23)*4)</f>
        <v>0</v>
      </c>
      <c r="AI170" s="9">
        <f>INDEX(AI$6:AI$149,2+ROWS(AI$6:AI23)*4)</f>
        <v>0</v>
      </c>
      <c r="AJ170" s="9">
        <f>INDEX(AJ$6:AJ$149,2+ROWS(AJ$6:AJ23)*4)</f>
        <v>0</v>
      </c>
      <c r="AK170" s="9">
        <f>INDEX(AK$6:AK$149,2+ROWS(AK$6:AK23)*4)</f>
        <v>0</v>
      </c>
      <c r="AL170" s="9">
        <f>INDEX(AL$6:AL$149,2+ROWS(AL$6:AL23)*4)</f>
        <v>0</v>
      </c>
      <c r="AM170" s="9">
        <f>INDEX(AM$6:AM$149,2+ROWS(AM$6:AM23)*4)</f>
        <v>0</v>
      </c>
      <c r="AN170" s="9">
        <f>INDEX(AN$6:AN$149,2+ROWS(AN$6:AN23)*4)</f>
        <v>0</v>
      </c>
      <c r="AO170" s="9">
        <f>INDEX(AO$6:AO$149,2+ROWS(AO$6:AO23)*4)</f>
        <v>0</v>
      </c>
      <c r="AP170" s="9">
        <f>INDEX(AP$6:AP$149,2+ROWS(AP$6:AP23)*4)</f>
        <v>0</v>
      </c>
      <c r="AQ170" s="9">
        <f>INDEX(AQ$6:AQ$149,2+ROWS(AQ$6:AQ23)*4)</f>
        <v>0</v>
      </c>
      <c r="AR170" s="9">
        <f>INDEX(AR$6:AR$149,2+ROWS(AR$6:AR23)*4)</f>
        <v>0</v>
      </c>
      <c r="AS170" s="9">
        <f>INDEX(AS$6:AS$149,2+ROWS(AS$6:AS23)*4)</f>
        <v>0</v>
      </c>
      <c r="AT170" s="9">
        <f>INDEX(AT$6:AT$149,2+ROWS(AT$6:AT23)*4)</f>
        <v>0</v>
      </c>
      <c r="AU170" s="9">
        <f>INDEX(AU$6:AU$149,2+ROWS(AU$6:AU23)*4)</f>
        <v>0</v>
      </c>
      <c r="AV170" s="9">
        <f>INDEX(AV$6:AV$149,2+ROWS(AV$6:AV23)*4)</f>
        <v>0</v>
      </c>
      <c r="AW170" s="9">
        <f>INDEX(AW$6:AW$149,2+ROWS(AW$6:AW23)*4)</f>
        <v>0</v>
      </c>
      <c r="AX170" s="9">
        <f>INDEX(AX$6:AX$149,2+ROWS(AX$6:AX23)*4)</f>
        <v>-0.1</v>
      </c>
      <c r="AY170" s="9">
        <f>INDEX(AY$6:AY$149,2+ROWS(AY$6:AY23)*4)</f>
        <v>-0.1</v>
      </c>
      <c r="AZ170" s="9">
        <f>INDEX(AZ$6:AZ$149,2+ROWS(AZ$6:AZ23)*4)</f>
        <v>-0.1</v>
      </c>
      <c r="BA170" s="9">
        <f>INDEX(BA$6:BA$149,2+ROWS(BA$6:BA23)*4)</f>
        <v>-0.1</v>
      </c>
      <c r="BB170" s="9">
        <f>INDEX(BB$6:BB$149,2+ROWS(BB$6:BB23)*4)</f>
        <v>-0.1</v>
      </c>
      <c r="BC170" s="9">
        <f>INDEX(BC$6:BC$149,2+ROWS(BC$6:BC23)*4)</f>
        <v>-0.1</v>
      </c>
      <c r="BD170" s="9">
        <f>INDEX(BD$6:BD$149,2+ROWS(BD$6:BD23)*4)</f>
        <v>-0.1</v>
      </c>
      <c r="BE170" s="9">
        <f>INDEX(BE$6:BE$149,2+ROWS(BE$6:BE23)*4)</f>
        <v>-0.1</v>
      </c>
      <c r="BF170" s="9">
        <f>INDEX(BF$6:BF$149,2+ROWS(BF$6:BF23)*4)</f>
        <v>-0.1</v>
      </c>
      <c r="BG170" s="9">
        <f>INDEX(BG$6:BG$149,2+ROWS(BG$6:BG23)*4)</f>
        <v>-0.1</v>
      </c>
      <c r="BH170" s="9">
        <f>INDEX(BH$6:BH$149,2+ROWS(BH$6:BH23)*4)</f>
        <v>-0.1</v>
      </c>
      <c r="BI170" s="9">
        <f>INDEX(BI$6:BI$149,2+ROWS(BI$6:BI23)*4)</f>
        <v>-0.1</v>
      </c>
      <c r="BJ170" s="9">
        <f>INDEX(BJ$6:BJ$149,2+ROWS(BJ$6:BJ23)*4)</f>
        <v>-0.1</v>
      </c>
      <c r="BK170" s="9">
        <f>INDEX(BK$6:BK$149,2+ROWS(BK$6:BK23)*4)</f>
        <v>-0.1</v>
      </c>
      <c r="BL170" s="9">
        <f>INDEX(BL$6:BL$149,2+ROWS(BL$6:BL23)*4)</f>
        <v>-0.1</v>
      </c>
      <c r="BM170" s="9">
        <f>INDEX(BM$6:BM$149,2+ROWS(BM$6:BM23)*4)</f>
        <v>-0.1</v>
      </c>
      <c r="BN170" s="9">
        <f>INDEX(BN$6:BN$149,2+ROWS(BN$6:BN23)*4)</f>
        <v>-0.1</v>
      </c>
      <c r="BO170" s="9">
        <f>INDEX(BO$6:BO$149,2+ROWS(BO$6:BO23)*4)</f>
        <v>-0.1</v>
      </c>
      <c r="BP170" s="9">
        <f>INDEX(BP$6:BP$149,2+ROWS(BP$6:BP23)*4)</f>
        <v>-0.1</v>
      </c>
      <c r="BQ170" s="9">
        <f>INDEX(BQ$6:BQ$149,2+ROWS(BQ$6:BQ23)*4)</f>
        <v>-0.1</v>
      </c>
      <c r="BR170" s="9">
        <f>INDEX(BR$6:BR$149,2+ROWS(BR$6:BR23)*4)</f>
        <v>-0.1</v>
      </c>
      <c r="BS170" s="9">
        <f>INDEX(BS$6:BS$149,2+ROWS(BS$6:BS23)*4)</f>
        <v>-0.1</v>
      </c>
      <c r="BT170" s="9">
        <f>INDEX(BT$6:BT$149,2+ROWS(BT$6:BT23)*4)</f>
        <v>-0.1</v>
      </c>
      <c r="BU170" s="9">
        <f>INDEX(BU$6:BU$149,2+ROWS(BU$6:BU23)*4)</f>
        <v>-0.1</v>
      </c>
      <c r="BV170" s="9">
        <f>INDEX(BV$6:BV$149,2+ROWS(BV$6:BV23)*4)</f>
        <v>-0.1</v>
      </c>
      <c r="BW170" s="9">
        <f>INDEX(BW$6:BW$149,2+ROWS(BW$6:BW23)*4)</f>
        <v>-0.1</v>
      </c>
      <c r="BX170" s="9">
        <f>INDEX(BX$6:BX$149,2+ROWS(BX$6:BX23)*4)</f>
        <v>-0.1</v>
      </c>
      <c r="BY170" s="9">
        <f>INDEX(BY$6:BY$149,2+ROWS(BY$6:BY23)*4)</f>
        <v>-0.1</v>
      </c>
      <c r="BZ170" s="9">
        <f>INDEX(BZ$6:BZ$149,2+ROWS(BZ$6:BZ23)*4)</f>
        <v>-0.1</v>
      </c>
    </row>
    <row r="171" spans="1:78" x14ac:dyDescent="0.2">
      <c r="A171" t="s">
        <v>111</v>
      </c>
      <c r="B171" t="s">
        <v>112</v>
      </c>
      <c r="E171" s="9">
        <f>INDEX(E$6:E$149,2+ROWS(E$6:E24)*4)</f>
        <v>0</v>
      </c>
      <c r="F171" s="9">
        <f>INDEX(F$6:F$149,2+ROWS(F$6:F24)*4)</f>
        <v>0</v>
      </c>
      <c r="G171" s="9">
        <f>INDEX(G$6:G$149,2+ROWS(G$6:G24)*4)</f>
        <v>0</v>
      </c>
      <c r="H171" s="9">
        <f>INDEX(H$6:H$149,2+ROWS(H$6:H24)*4)</f>
        <v>0</v>
      </c>
      <c r="I171" s="9">
        <f>INDEX(I$6:I$149,2+ROWS(I$6:I24)*4)</f>
        <v>0</v>
      </c>
      <c r="J171" s="9">
        <f>INDEX(J$6:J$149,2+ROWS(J$6:J24)*4)</f>
        <v>0</v>
      </c>
      <c r="K171" s="9">
        <f>INDEX(K$6:K$149,2+ROWS(K$6:K24)*4)</f>
        <v>0</v>
      </c>
      <c r="L171" s="9">
        <f>INDEX(L$6:L$149,2+ROWS(L$6:L24)*4)</f>
        <v>0</v>
      </c>
      <c r="M171" s="9">
        <f>INDEX(M$6:M$149,2+ROWS(M$6:M24)*4)</f>
        <v>0</v>
      </c>
      <c r="N171" s="9">
        <f>INDEX(N$6:N$149,2+ROWS(N$6:N24)*4)</f>
        <v>0</v>
      </c>
      <c r="O171" s="9">
        <f>INDEX(O$6:O$149,2+ROWS(O$6:O24)*4)</f>
        <v>0</v>
      </c>
      <c r="P171" s="9">
        <f>INDEX(P$6:P$149,2+ROWS(P$6:P24)*4)</f>
        <v>0</v>
      </c>
      <c r="Q171" s="9">
        <f>INDEX(Q$6:Q$149,2+ROWS(Q$6:Q24)*4)</f>
        <v>0</v>
      </c>
      <c r="R171" s="9">
        <f>INDEX(R$6:R$149,2+ROWS(R$6:R24)*4)</f>
        <v>0</v>
      </c>
      <c r="S171" s="9">
        <f>INDEX(S$6:S$149,2+ROWS(S$6:S24)*4)</f>
        <v>0</v>
      </c>
      <c r="T171" s="9">
        <f>INDEX(T$6:T$149,2+ROWS(T$6:T24)*4)</f>
        <v>0</v>
      </c>
      <c r="U171" s="9">
        <f>INDEX(U$6:U$149,2+ROWS(U$6:U24)*4)</f>
        <v>0</v>
      </c>
      <c r="V171" s="9">
        <f>INDEX(V$6:V$149,2+ROWS(V$6:V24)*4)</f>
        <v>0</v>
      </c>
      <c r="W171" s="9">
        <f>INDEX(W$6:W$149,2+ROWS(W$6:W24)*4)</f>
        <v>0</v>
      </c>
      <c r="X171" s="9">
        <f>INDEX(X$6:X$149,2+ROWS(X$6:X24)*4)</f>
        <v>0</v>
      </c>
      <c r="Y171" s="9">
        <f>INDEX(Y$6:Y$149,2+ROWS(Y$6:Y24)*4)</f>
        <v>0</v>
      </c>
      <c r="Z171" s="9">
        <f>INDEX(Z$6:Z$149,2+ROWS(Z$6:Z24)*4)</f>
        <v>0</v>
      </c>
      <c r="AA171" s="9">
        <f>INDEX(AA$6:AA$149,2+ROWS(AA$6:AA24)*4)</f>
        <v>0</v>
      </c>
      <c r="AB171" s="9">
        <f>INDEX(AB$6:AB$149,2+ROWS(AB$6:AB24)*4)</f>
        <v>0</v>
      </c>
      <c r="AC171" s="9">
        <f>INDEX(AC$6:AC$149,2+ROWS(AC$6:AC24)*4)</f>
        <v>0</v>
      </c>
      <c r="AD171" s="9">
        <f>INDEX(AD$6:AD$149,2+ROWS(AD$6:AD24)*4)</f>
        <v>0</v>
      </c>
      <c r="AE171" s="9">
        <f>INDEX(AE$6:AE$149,2+ROWS(AE$6:AE24)*4)</f>
        <v>0</v>
      </c>
      <c r="AF171" s="9">
        <f>INDEX(AF$6:AF$149,2+ROWS(AF$6:AF24)*4)</f>
        <v>0</v>
      </c>
      <c r="AG171" s="9">
        <f>INDEX(AG$6:AG$149,2+ROWS(AG$6:AG24)*4)</f>
        <v>0</v>
      </c>
      <c r="AH171" s="9">
        <f>INDEX(AH$6:AH$149,2+ROWS(AH$6:AH24)*4)</f>
        <v>0</v>
      </c>
      <c r="AI171" s="9">
        <f>INDEX(AI$6:AI$149,2+ROWS(AI$6:AI24)*4)</f>
        <v>0</v>
      </c>
      <c r="AJ171" s="9">
        <f>INDEX(AJ$6:AJ$149,2+ROWS(AJ$6:AJ24)*4)</f>
        <v>0</v>
      </c>
      <c r="AK171" s="9">
        <f>INDEX(AK$6:AK$149,2+ROWS(AK$6:AK24)*4)</f>
        <v>0</v>
      </c>
      <c r="AL171" s="9">
        <f>INDEX(AL$6:AL$149,2+ROWS(AL$6:AL24)*4)</f>
        <v>0</v>
      </c>
      <c r="AM171" s="9">
        <f>INDEX(AM$6:AM$149,2+ROWS(AM$6:AM24)*4)</f>
        <v>0</v>
      </c>
      <c r="AN171" s="9">
        <f>INDEX(AN$6:AN$149,2+ROWS(AN$6:AN24)*4)</f>
        <v>0</v>
      </c>
      <c r="AO171" s="9">
        <f>INDEX(AO$6:AO$149,2+ROWS(AO$6:AO24)*4)</f>
        <v>0</v>
      </c>
      <c r="AP171" s="9">
        <f>INDEX(AP$6:AP$149,2+ROWS(AP$6:AP24)*4)</f>
        <v>0</v>
      </c>
      <c r="AQ171" s="9">
        <f>INDEX(AQ$6:AQ$149,2+ROWS(AQ$6:AQ24)*4)</f>
        <v>0</v>
      </c>
      <c r="AR171" s="9">
        <f>INDEX(AR$6:AR$149,2+ROWS(AR$6:AR24)*4)</f>
        <v>0</v>
      </c>
      <c r="AS171" s="9">
        <f>INDEX(AS$6:AS$149,2+ROWS(AS$6:AS24)*4)</f>
        <v>0</v>
      </c>
      <c r="AT171" s="9">
        <f>INDEX(AT$6:AT$149,2+ROWS(AT$6:AT24)*4)</f>
        <v>0</v>
      </c>
      <c r="AU171" s="9">
        <f>INDEX(AU$6:AU$149,2+ROWS(AU$6:AU24)*4)</f>
        <v>0</v>
      </c>
      <c r="AV171" s="9">
        <f>INDEX(AV$6:AV$149,2+ROWS(AV$6:AV24)*4)</f>
        <v>0</v>
      </c>
      <c r="AW171" s="9">
        <f>INDEX(AW$6:AW$149,2+ROWS(AW$6:AW24)*4)</f>
        <v>0</v>
      </c>
      <c r="AX171" s="9">
        <f>INDEX(AX$6:AX$149,2+ROWS(AX$6:AX24)*4)</f>
        <v>0</v>
      </c>
      <c r="AY171" s="9">
        <f>INDEX(AY$6:AY$149,2+ROWS(AY$6:AY24)*4)</f>
        <v>0</v>
      </c>
      <c r="AZ171" s="9">
        <f>INDEX(AZ$6:AZ$149,2+ROWS(AZ$6:AZ24)*4)</f>
        <v>0</v>
      </c>
      <c r="BA171" s="9">
        <f>INDEX(BA$6:BA$149,2+ROWS(BA$6:BA24)*4)</f>
        <v>0</v>
      </c>
      <c r="BB171" s="9">
        <f>INDEX(BB$6:BB$149,2+ROWS(BB$6:BB24)*4)</f>
        <v>0</v>
      </c>
      <c r="BC171" s="9">
        <f>INDEX(BC$6:BC$149,2+ROWS(BC$6:BC24)*4)</f>
        <v>-0.1</v>
      </c>
      <c r="BD171" s="9">
        <f>INDEX(BD$6:BD$149,2+ROWS(BD$6:BD24)*4)</f>
        <v>-0.1</v>
      </c>
      <c r="BE171" s="9">
        <f>INDEX(BE$6:BE$149,2+ROWS(BE$6:BE24)*4)</f>
        <v>-0.1</v>
      </c>
      <c r="BF171" s="9">
        <f>INDEX(BF$6:BF$149,2+ROWS(BF$6:BF24)*4)</f>
        <v>-0.1</v>
      </c>
      <c r="BG171" s="9">
        <f>INDEX(BG$6:BG$149,2+ROWS(BG$6:BG24)*4)</f>
        <v>-0.1</v>
      </c>
      <c r="BH171" s="9">
        <f>INDEX(BH$6:BH$149,2+ROWS(BH$6:BH24)*4)</f>
        <v>-0.1</v>
      </c>
      <c r="BI171" s="9">
        <f>INDEX(BI$6:BI$149,2+ROWS(BI$6:BI24)*4)</f>
        <v>-0.1</v>
      </c>
      <c r="BJ171" s="9">
        <f>INDEX(BJ$6:BJ$149,2+ROWS(BJ$6:BJ24)*4)</f>
        <v>-0.1</v>
      </c>
      <c r="BK171" s="9">
        <f>INDEX(BK$6:BK$149,2+ROWS(BK$6:BK24)*4)</f>
        <v>-0.1</v>
      </c>
      <c r="BL171" s="9">
        <f>INDEX(BL$6:BL$149,2+ROWS(BL$6:BL24)*4)</f>
        <v>-0.1</v>
      </c>
      <c r="BM171" s="9">
        <f>INDEX(BM$6:BM$149,2+ROWS(BM$6:BM24)*4)</f>
        <v>-0.1</v>
      </c>
      <c r="BN171" s="9">
        <f>INDEX(BN$6:BN$149,2+ROWS(BN$6:BN24)*4)</f>
        <v>-0.1</v>
      </c>
      <c r="BO171" s="9">
        <f>INDEX(BO$6:BO$149,2+ROWS(BO$6:BO24)*4)</f>
        <v>-0.1</v>
      </c>
      <c r="BP171" s="9">
        <f>INDEX(BP$6:BP$149,2+ROWS(BP$6:BP24)*4)</f>
        <v>-0.1</v>
      </c>
      <c r="BQ171" s="9">
        <f>INDEX(BQ$6:BQ$149,2+ROWS(BQ$6:BQ24)*4)</f>
        <v>-0.1</v>
      </c>
      <c r="BR171" s="9">
        <f>INDEX(BR$6:BR$149,2+ROWS(BR$6:BR24)*4)</f>
        <v>-0.1</v>
      </c>
      <c r="BS171" s="9">
        <f>INDEX(BS$6:BS$149,2+ROWS(BS$6:BS24)*4)</f>
        <v>-0.1</v>
      </c>
      <c r="BT171" s="9">
        <f>INDEX(BT$6:BT$149,2+ROWS(BT$6:BT24)*4)</f>
        <v>-0.1</v>
      </c>
      <c r="BU171" s="9">
        <f>INDEX(BU$6:BU$149,2+ROWS(BU$6:BU24)*4)</f>
        <v>-0.1</v>
      </c>
      <c r="BV171" s="9">
        <f>INDEX(BV$6:BV$149,2+ROWS(BV$6:BV24)*4)</f>
        <v>-0.1</v>
      </c>
      <c r="BW171" s="9">
        <f>INDEX(BW$6:BW$149,2+ROWS(BW$6:BW24)*4)</f>
        <v>-0.1</v>
      </c>
      <c r="BX171" s="9">
        <f>INDEX(BX$6:BX$149,2+ROWS(BX$6:BX24)*4)</f>
        <v>-0.1</v>
      </c>
      <c r="BY171" s="9">
        <f>INDEX(BY$6:BY$149,2+ROWS(BY$6:BY24)*4)</f>
        <v>-0.1</v>
      </c>
      <c r="BZ171" s="9">
        <f>INDEX(BZ$6:BZ$149,2+ROWS(BZ$6:BZ24)*4)</f>
        <v>-0.1</v>
      </c>
    </row>
    <row r="172" spans="1:78" x14ac:dyDescent="0.2">
      <c r="A172" t="s">
        <v>113</v>
      </c>
      <c r="B172" t="s">
        <v>114</v>
      </c>
      <c r="E172" s="9">
        <f>INDEX(E$6:E$149,2+ROWS(E$6:E25)*4)</f>
        <v>0</v>
      </c>
      <c r="F172" s="9">
        <f>INDEX(F$6:F$149,2+ROWS(F$6:F25)*4)</f>
        <v>0</v>
      </c>
      <c r="G172" s="9">
        <f>INDEX(G$6:G$149,2+ROWS(G$6:G25)*4)</f>
        <v>0</v>
      </c>
      <c r="H172" s="9">
        <f>INDEX(H$6:H$149,2+ROWS(H$6:H25)*4)</f>
        <v>0</v>
      </c>
      <c r="I172" s="9">
        <f>INDEX(I$6:I$149,2+ROWS(I$6:I25)*4)</f>
        <v>0</v>
      </c>
      <c r="J172" s="9">
        <f>INDEX(J$6:J$149,2+ROWS(J$6:J25)*4)</f>
        <v>0</v>
      </c>
      <c r="K172" s="9">
        <f>INDEX(K$6:K$149,2+ROWS(K$6:K25)*4)</f>
        <v>0</v>
      </c>
      <c r="L172" s="9">
        <f>INDEX(L$6:L$149,2+ROWS(L$6:L25)*4)</f>
        <v>0</v>
      </c>
      <c r="M172" s="9">
        <f>INDEX(M$6:M$149,2+ROWS(M$6:M25)*4)</f>
        <v>0</v>
      </c>
      <c r="N172" s="9">
        <f>INDEX(N$6:N$149,2+ROWS(N$6:N25)*4)</f>
        <v>0</v>
      </c>
      <c r="O172" s="9">
        <f>INDEX(O$6:O$149,2+ROWS(O$6:O25)*4)</f>
        <v>0</v>
      </c>
      <c r="P172" s="9">
        <f>INDEX(P$6:P$149,2+ROWS(P$6:P25)*4)</f>
        <v>0</v>
      </c>
      <c r="Q172" s="9">
        <f>INDEX(Q$6:Q$149,2+ROWS(Q$6:Q25)*4)</f>
        <v>0</v>
      </c>
      <c r="R172" s="9">
        <f>INDEX(R$6:R$149,2+ROWS(R$6:R25)*4)</f>
        <v>0</v>
      </c>
      <c r="S172" s="9">
        <f>INDEX(S$6:S$149,2+ROWS(S$6:S25)*4)</f>
        <v>0</v>
      </c>
      <c r="T172" s="9">
        <f>INDEX(T$6:T$149,2+ROWS(T$6:T25)*4)</f>
        <v>0</v>
      </c>
      <c r="U172" s="9">
        <f>INDEX(U$6:U$149,2+ROWS(U$6:U25)*4)</f>
        <v>0</v>
      </c>
      <c r="V172" s="9">
        <f>INDEX(V$6:V$149,2+ROWS(V$6:V25)*4)</f>
        <v>0</v>
      </c>
      <c r="W172" s="9">
        <f>INDEX(W$6:W$149,2+ROWS(W$6:W25)*4)</f>
        <v>0</v>
      </c>
      <c r="X172" s="9">
        <f>INDEX(X$6:X$149,2+ROWS(X$6:X25)*4)</f>
        <v>0</v>
      </c>
      <c r="Y172" s="9">
        <f>INDEX(Y$6:Y$149,2+ROWS(Y$6:Y25)*4)</f>
        <v>0</v>
      </c>
      <c r="Z172" s="9">
        <f>INDEX(Z$6:Z$149,2+ROWS(Z$6:Z25)*4)</f>
        <v>0</v>
      </c>
      <c r="AA172" s="9">
        <f>INDEX(AA$6:AA$149,2+ROWS(AA$6:AA25)*4)</f>
        <v>0</v>
      </c>
      <c r="AB172" s="9">
        <f>INDEX(AB$6:AB$149,2+ROWS(AB$6:AB25)*4)</f>
        <v>0</v>
      </c>
      <c r="AC172" s="9">
        <f>INDEX(AC$6:AC$149,2+ROWS(AC$6:AC25)*4)</f>
        <v>0</v>
      </c>
      <c r="AD172" s="9">
        <f>INDEX(AD$6:AD$149,2+ROWS(AD$6:AD25)*4)</f>
        <v>0</v>
      </c>
      <c r="AE172" s="9">
        <f>INDEX(AE$6:AE$149,2+ROWS(AE$6:AE25)*4)</f>
        <v>0</v>
      </c>
      <c r="AF172" s="9">
        <f>INDEX(AF$6:AF$149,2+ROWS(AF$6:AF25)*4)</f>
        <v>0</v>
      </c>
      <c r="AG172" s="9">
        <f>INDEX(AG$6:AG$149,2+ROWS(AG$6:AG25)*4)</f>
        <v>0</v>
      </c>
      <c r="AH172" s="9">
        <f>INDEX(AH$6:AH$149,2+ROWS(AH$6:AH25)*4)</f>
        <v>0</v>
      </c>
      <c r="AI172" s="9">
        <f>INDEX(AI$6:AI$149,2+ROWS(AI$6:AI25)*4)</f>
        <v>0</v>
      </c>
      <c r="AJ172" s="9">
        <f>INDEX(AJ$6:AJ$149,2+ROWS(AJ$6:AJ25)*4)</f>
        <v>0</v>
      </c>
      <c r="AK172" s="9">
        <f>INDEX(AK$6:AK$149,2+ROWS(AK$6:AK25)*4)</f>
        <v>0</v>
      </c>
      <c r="AL172" s="9">
        <f>INDEX(AL$6:AL$149,2+ROWS(AL$6:AL25)*4)</f>
        <v>0</v>
      </c>
      <c r="AM172" s="9">
        <f>INDEX(AM$6:AM$149,2+ROWS(AM$6:AM25)*4)</f>
        <v>0</v>
      </c>
      <c r="AN172" s="9">
        <f>INDEX(AN$6:AN$149,2+ROWS(AN$6:AN25)*4)</f>
        <v>0</v>
      </c>
      <c r="AO172" s="9">
        <f>INDEX(AO$6:AO$149,2+ROWS(AO$6:AO25)*4)</f>
        <v>0</v>
      </c>
      <c r="AP172" s="9">
        <f>INDEX(AP$6:AP$149,2+ROWS(AP$6:AP25)*4)</f>
        <v>0</v>
      </c>
      <c r="AQ172" s="9">
        <f>INDEX(AQ$6:AQ$149,2+ROWS(AQ$6:AQ25)*4)</f>
        <v>0</v>
      </c>
      <c r="AR172" s="9">
        <f>INDEX(AR$6:AR$149,2+ROWS(AR$6:AR25)*4)</f>
        <v>0</v>
      </c>
      <c r="AS172" s="9">
        <f>INDEX(AS$6:AS$149,2+ROWS(AS$6:AS25)*4)</f>
        <v>0</v>
      </c>
      <c r="AT172" s="9">
        <f>INDEX(AT$6:AT$149,2+ROWS(AT$6:AT25)*4)</f>
        <v>0</v>
      </c>
      <c r="AU172" s="9">
        <f>INDEX(AU$6:AU$149,2+ROWS(AU$6:AU25)*4)</f>
        <v>0</v>
      </c>
      <c r="AV172" s="9">
        <f>INDEX(AV$6:AV$149,2+ROWS(AV$6:AV25)*4)</f>
        <v>0</v>
      </c>
      <c r="AW172" s="9">
        <f>INDEX(AW$6:AW$149,2+ROWS(AW$6:AW25)*4)</f>
        <v>0</v>
      </c>
      <c r="AX172" s="9">
        <f>INDEX(AX$6:AX$149,2+ROWS(AX$6:AX25)*4)</f>
        <v>0</v>
      </c>
      <c r="AY172" s="9">
        <f>INDEX(AY$6:AY$149,2+ROWS(AY$6:AY25)*4)</f>
        <v>0</v>
      </c>
      <c r="AZ172" s="9">
        <f>INDEX(AZ$6:AZ$149,2+ROWS(AZ$6:AZ25)*4)</f>
        <v>0</v>
      </c>
      <c r="BA172" s="9">
        <f>INDEX(BA$6:BA$149,2+ROWS(BA$6:BA25)*4)</f>
        <v>0</v>
      </c>
      <c r="BB172" s="9">
        <f>INDEX(BB$6:BB$149,2+ROWS(BB$6:BB25)*4)</f>
        <v>-0.1</v>
      </c>
      <c r="BC172" s="9">
        <f>INDEX(BC$6:BC$149,2+ROWS(BC$6:BC25)*4)</f>
        <v>-0.1</v>
      </c>
      <c r="BD172" s="9">
        <f>INDEX(BD$6:BD$149,2+ROWS(BD$6:BD25)*4)</f>
        <v>-0.1</v>
      </c>
      <c r="BE172" s="9">
        <f>INDEX(BE$6:BE$149,2+ROWS(BE$6:BE25)*4)</f>
        <v>-0.1</v>
      </c>
      <c r="BF172" s="9">
        <f>INDEX(BF$6:BF$149,2+ROWS(BF$6:BF25)*4)</f>
        <v>-0.1</v>
      </c>
      <c r="BG172" s="9">
        <f>INDEX(BG$6:BG$149,2+ROWS(BG$6:BG25)*4)</f>
        <v>-0.1</v>
      </c>
      <c r="BH172" s="9">
        <f>INDEX(BH$6:BH$149,2+ROWS(BH$6:BH25)*4)</f>
        <v>-0.1</v>
      </c>
      <c r="BI172" s="9">
        <f>INDEX(BI$6:BI$149,2+ROWS(BI$6:BI25)*4)</f>
        <v>-0.1</v>
      </c>
      <c r="BJ172" s="9">
        <f>INDEX(BJ$6:BJ$149,2+ROWS(BJ$6:BJ25)*4)</f>
        <v>-0.1</v>
      </c>
      <c r="BK172" s="9">
        <f>INDEX(BK$6:BK$149,2+ROWS(BK$6:BK25)*4)</f>
        <v>-0.1</v>
      </c>
      <c r="BL172" s="9">
        <f>INDEX(BL$6:BL$149,2+ROWS(BL$6:BL25)*4)</f>
        <v>-0.1</v>
      </c>
      <c r="BM172" s="9">
        <f>INDEX(BM$6:BM$149,2+ROWS(BM$6:BM25)*4)</f>
        <v>-0.1</v>
      </c>
      <c r="BN172" s="9">
        <f>INDEX(BN$6:BN$149,2+ROWS(BN$6:BN25)*4)</f>
        <v>-0.1</v>
      </c>
      <c r="BO172" s="9">
        <f>INDEX(BO$6:BO$149,2+ROWS(BO$6:BO25)*4)</f>
        <v>-0.1</v>
      </c>
      <c r="BP172" s="9">
        <f>INDEX(BP$6:BP$149,2+ROWS(BP$6:BP25)*4)</f>
        <v>-0.1</v>
      </c>
      <c r="BQ172" s="9">
        <f>INDEX(BQ$6:BQ$149,2+ROWS(BQ$6:BQ25)*4)</f>
        <v>-0.1</v>
      </c>
      <c r="BR172" s="9">
        <f>INDEX(BR$6:BR$149,2+ROWS(BR$6:BR25)*4)</f>
        <v>-0.1</v>
      </c>
      <c r="BS172" s="9">
        <f>INDEX(BS$6:BS$149,2+ROWS(BS$6:BS25)*4)</f>
        <v>-0.1</v>
      </c>
      <c r="BT172" s="9">
        <f>INDEX(BT$6:BT$149,2+ROWS(BT$6:BT25)*4)</f>
        <v>-0.1</v>
      </c>
      <c r="BU172" s="9">
        <f>INDEX(BU$6:BU$149,2+ROWS(BU$6:BU25)*4)</f>
        <v>-0.1</v>
      </c>
      <c r="BV172" s="9">
        <f>INDEX(BV$6:BV$149,2+ROWS(BV$6:BV25)*4)</f>
        <v>-0.1</v>
      </c>
      <c r="BW172" s="9">
        <f>INDEX(BW$6:BW$149,2+ROWS(BW$6:BW25)*4)</f>
        <v>-0.1</v>
      </c>
      <c r="BX172" s="9">
        <f>INDEX(BX$6:BX$149,2+ROWS(BX$6:BX25)*4)</f>
        <v>-0.1</v>
      </c>
      <c r="BY172" s="9">
        <f>INDEX(BY$6:BY$149,2+ROWS(BY$6:BY25)*4)</f>
        <v>-0.1</v>
      </c>
      <c r="BZ172" s="9">
        <f>INDEX(BZ$6:BZ$149,2+ROWS(BZ$6:BZ25)*4)</f>
        <v>-0.1</v>
      </c>
    </row>
    <row r="173" spans="1:78" x14ac:dyDescent="0.2">
      <c r="A173" t="s">
        <v>115</v>
      </c>
      <c r="B173" t="s">
        <v>116</v>
      </c>
      <c r="E173" s="9">
        <f>INDEX(E$6:E$149,2+ROWS(E$6:E26)*4)</f>
        <v>0</v>
      </c>
      <c r="F173" s="9">
        <f>INDEX(F$6:F$149,2+ROWS(F$6:F26)*4)</f>
        <v>0</v>
      </c>
      <c r="G173" s="9">
        <f>INDEX(G$6:G$149,2+ROWS(G$6:G26)*4)</f>
        <v>0</v>
      </c>
      <c r="H173" s="9">
        <f>INDEX(H$6:H$149,2+ROWS(H$6:H26)*4)</f>
        <v>0</v>
      </c>
      <c r="I173" s="9">
        <f>INDEX(I$6:I$149,2+ROWS(I$6:I26)*4)</f>
        <v>0</v>
      </c>
      <c r="J173" s="9">
        <f>INDEX(J$6:J$149,2+ROWS(J$6:J26)*4)</f>
        <v>0</v>
      </c>
      <c r="K173" s="9">
        <f>INDEX(K$6:K$149,2+ROWS(K$6:K26)*4)</f>
        <v>0</v>
      </c>
      <c r="L173" s="9">
        <f>INDEX(L$6:L$149,2+ROWS(L$6:L26)*4)</f>
        <v>0</v>
      </c>
      <c r="M173" s="9">
        <f>INDEX(M$6:M$149,2+ROWS(M$6:M26)*4)</f>
        <v>0</v>
      </c>
      <c r="N173" s="9">
        <f>INDEX(N$6:N$149,2+ROWS(N$6:N26)*4)</f>
        <v>0</v>
      </c>
      <c r="O173" s="9">
        <f>INDEX(O$6:O$149,2+ROWS(O$6:O26)*4)</f>
        <v>0</v>
      </c>
      <c r="P173" s="9">
        <f>INDEX(P$6:P$149,2+ROWS(P$6:P26)*4)</f>
        <v>0</v>
      </c>
      <c r="Q173" s="9">
        <f>INDEX(Q$6:Q$149,2+ROWS(Q$6:Q26)*4)</f>
        <v>0</v>
      </c>
      <c r="R173" s="9">
        <f>INDEX(R$6:R$149,2+ROWS(R$6:R26)*4)</f>
        <v>0</v>
      </c>
      <c r="S173" s="9">
        <f>INDEX(S$6:S$149,2+ROWS(S$6:S26)*4)</f>
        <v>0</v>
      </c>
      <c r="T173" s="9">
        <f>INDEX(T$6:T$149,2+ROWS(T$6:T26)*4)</f>
        <v>0</v>
      </c>
      <c r="U173" s="9">
        <f>INDEX(U$6:U$149,2+ROWS(U$6:U26)*4)</f>
        <v>0</v>
      </c>
      <c r="V173" s="9">
        <f>INDEX(V$6:V$149,2+ROWS(V$6:V26)*4)</f>
        <v>0</v>
      </c>
      <c r="W173" s="9">
        <f>INDEX(W$6:W$149,2+ROWS(W$6:W26)*4)</f>
        <v>0</v>
      </c>
      <c r="X173" s="9">
        <f>INDEX(X$6:X$149,2+ROWS(X$6:X26)*4)</f>
        <v>0</v>
      </c>
      <c r="Y173" s="9">
        <f>INDEX(Y$6:Y$149,2+ROWS(Y$6:Y26)*4)</f>
        <v>0</v>
      </c>
      <c r="Z173" s="9">
        <f>INDEX(Z$6:Z$149,2+ROWS(Z$6:Z26)*4)</f>
        <v>0</v>
      </c>
      <c r="AA173" s="9">
        <f>INDEX(AA$6:AA$149,2+ROWS(AA$6:AA26)*4)</f>
        <v>0</v>
      </c>
      <c r="AB173" s="9">
        <f>INDEX(AB$6:AB$149,2+ROWS(AB$6:AB26)*4)</f>
        <v>0</v>
      </c>
      <c r="AC173" s="9">
        <f>INDEX(AC$6:AC$149,2+ROWS(AC$6:AC26)*4)</f>
        <v>0</v>
      </c>
      <c r="AD173" s="9">
        <f>INDEX(AD$6:AD$149,2+ROWS(AD$6:AD26)*4)</f>
        <v>0</v>
      </c>
      <c r="AE173" s="9">
        <f>INDEX(AE$6:AE$149,2+ROWS(AE$6:AE26)*4)</f>
        <v>0</v>
      </c>
      <c r="AF173" s="9">
        <f>INDEX(AF$6:AF$149,2+ROWS(AF$6:AF26)*4)</f>
        <v>0</v>
      </c>
      <c r="AG173" s="9">
        <f>INDEX(AG$6:AG$149,2+ROWS(AG$6:AG26)*4)</f>
        <v>0</v>
      </c>
      <c r="AH173" s="9">
        <f>INDEX(AH$6:AH$149,2+ROWS(AH$6:AH26)*4)</f>
        <v>0</v>
      </c>
      <c r="AI173" s="9">
        <f>INDEX(AI$6:AI$149,2+ROWS(AI$6:AI26)*4)</f>
        <v>0</v>
      </c>
      <c r="AJ173" s="9">
        <f>INDEX(AJ$6:AJ$149,2+ROWS(AJ$6:AJ26)*4)</f>
        <v>0</v>
      </c>
      <c r="AK173" s="9">
        <f>INDEX(AK$6:AK$149,2+ROWS(AK$6:AK26)*4)</f>
        <v>0</v>
      </c>
      <c r="AL173" s="9">
        <f>INDEX(AL$6:AL$149,2+ROWS(AL$6:AL26)*4)</f>
        <v>0</v>
      </c>
      <c r="AM173" s="9">
        <f>INDEX(AM$6:AM$149,2+ROWS(AM$6:AM26)*4)</f>
        <v>0</v>
      </c>
      <c r="AN173" s="9">
        <f>INDEX(AN$6:AN$149,2+ROWS(AN$6:AN26)*4)</f>
        <v>0</v>
      </c>
      <c r="AO173" s="9">
        <f>INDEX(AO$6:AO$149,2+ROWS(AO$6:AO26)*4)</f>
        <v>0</v>
      </c>
      <c r="AP173" s="9">
        <f>INDEX(AP$6:AP$149,2+ROWS(AP$6:AP26)*4)</f>
        <v>0</v>
      </c>
      <c r="AQ173" s="9">
        <f>INDEX(AQ$6:AQ$149,2+ROWS(AQ$6:AQ26)*4)</f>
        <v>0</v>
      </c>
      <c r="AR173" s="9">
        <f>INDEX(AR$6:AR$149,2+ROWS(AR$6:AR26)*4)</f>
        <v>0</v>
      </c>
      <c r="AS173" s="9">
        <f>INDEX(AS$6:AS$149,2+ROWS(AS$6:AS26)*4)</f>
        <v>0</v>
      </c>
      <c r="AT173" s="9">
        <f>INDEX(AT$6:AT$149,2+ROWS(AT$6:AT26)*4)</f>
        <v>-0.1</v>
      </c>
      <c r="AU173" s="9">
        <f>INDEX(AU$6:AU$149,2+ROWS(AU$6:AU26)*4)</f>
        <v>-0.1</v>
      </c>
      <c r="AV173" s="9">
        <f>INDEX(AV$6:AV$149,2+ROWS(AV$6:AV26)*4)</f>
        <v>-0.1</v>
      </c>
      <c r="AW173" s="9">
        <f>INDEX(AW$6:AW$149,2+ROWS(AW$6:AW26)*4)</f>
        <v>-0.1</v>
      </c>
      <c r="AX173" s="9">
        <f>INDEX(AX$6:AX$149,2+ROWS(AX$6:AX26)*4)</f>
        <v>-0.1</v>
      </c>
      <c r="AY173" s="9">
        <f>INDEX(AY$6:AY$149,2+ROWS(AY$6:AY26)*4)</f>
        <v>-0.1</v>
      </c>
      <c r="AZ173" s="9">
        <f>INDEX(AZ$6:AZ$149,2+ROWS(AZ$6:AZ26)*4)</f>
        <v>-0.1</v>
      </c>
      <c r="BA173" s="9">
        <f>INDEX(BA$6:BA$149,2+ROWS(BA$6:BA26)*4)</f>
        <v>-0.1</v>
      </c>
      <c r="BB173" s="9">
        <f>INDEX(BB$6:BB$149,2+ROWS(BB$6:BB26)*4)</f>
        <v>-0.1</v>
      </c>
      <c r="BC173" s="9">
        <f>INDEX(BC$6:BC$149,2+ROWS(BC$6:BC26)*4)</f>
        <v>-0.1</v>
      </c>
      <c r="BD173" s="9">
        <f>INDEX(BD$6:BD$149,2+ROWS(BD$6:BD26)*4)</f>
        <v>-0.1</v>
      </c>
      <c r="BE173" s="9">
        <f>INDEX(BE$6:BE$149,2+ROWS(BE$6:BE26)*4)</f>
        <v>-0.1</v>
      </c>
      <c r="BF173" s="9">
        <f>INDEX(BF$6:BF$149,2+ROWS(BF$6:BF26)*4)</f>
        <v>-0.1</v>
      </c>
      <c r="BG173" s="9">
        <f>INDEX(BG$6:BG$149,2+ROWS(BG$6:BG26)*4)</f>
        <v>-0.1</v>
      </c>
      <c r="BH173" s="9">
        <f>INDEX(BH$6:BH$149,2+ROWS(BH$6:BH26)*4)</f>
        <v>-0.1</v>
      </c>
      <c r="BI173" s="9">
        <f>INDEX(BI$6:BI$149,2+ROWS(BI$6:BI26)*4)</f>
        <v>-0.1</v>
      </c>
      <c r="BJ173" s="9">
        <f>INDEX(BJ$6:BJ$149,2+ROWS(BJ$6:BJ26)*4)</f>
        <v>-0.1</v>
      </c>
      <c r="BK173" s="9">
        <f>INDEX(BK$6:BK$149,2+ROWS(BK$6:BK26)*4)</f>
        <v>-0.1</v>
      </c>
      <c r="BL173" s="9">
        <f>INDEX(BL$6:BL$149,2+ROWS(BL$6:BL26)*4)</f>
        <v>-0.1</v>
      </c>
      <c r="BM173" s="9">
        <f>INDEX(BM$6:BM$149,2+ROWS(BM$6:BM26)*4)</f>
        <v>-0.1</v>
      </c>
      <c r="BN173" s="9">
        <f>INDEX(BN$6:BN$149,2+ROWS(BN$6:BN26)*4)</f>
        <v>-0.1</v>
      </c>
      <c r="BO173" s="9">
        <f>INDEX(BO$6:BO$149,2+ROWS(BO$6:BO26)*4)</f>
        <v>-0.1</v>
      </c>
      <c r="BP173" s="9">
        <f>INDEX(BP$6:BP$149,2+ROWS(BP$6:BP26)*4)</f>
        <v>-0.1</v>
      </c>
      <c r="BQ173" s="9">
        <f>INDEX(BQ$6:BQ$149,2+ROWS(BQ$6:BQ26)*4)</f>
        <v>-0.1</v>
      </c>
      <c r="BR173" s="9">
        <f>INDEX(BR$6:BR$149,2+ROWS(BR$6:BR26)*4)</f>
        <v>-0.1</v>
      </c>
      <c r="BS173" s="9">
        <f>INDEX(BS$6:BS$149,2+ROWS(BS$6:BS26)*4)</f>
        <v>-0.1</v>
      </c>
      <c r="BT173" s="9">
        <f>INDEX(BT$6:BT$149,2+ROWS(BT$6:BT26)*4)</f>
        <v>-0.1</v>
      </c>
      <c r="BU173" s="9">
        <f>INDEX(BU$6:BU$149,2+ROWS(BU$6:BU26)*4)</f>
        <v>-0.1</v>
      </c>
      <c r="BV173" s="9">
        <f>INDEX(BV$6:BV$149,2+ROWS(BV$6:BV26)*4)</f>
        <v>-0.1</v>
      </c>
      <c r="BW173" s="9">
        <f>INDEX(BW$6:BW$149,2+ROWS(BW$6:BW26)*4)</f>
        <v>-0.1</v>
      </c>
      <c r="BX173" s="9">
        <f>INDEX(BX$6:BX$149,2+ROWS(BX$6:BX26)*4)</f>
        <v>-0.1</v>
      </c>
      <c r="BY173" s="9">
        <f>INDEX(BY$6:BY$149,2+ROWS(BY$6:BY26)*4)</f>
        <v>-0.1</v>
      </c>
      <c r="BZ173" s="9">
        <f>INDEX(BZ$6:BZ$149,2+ROWS(BZ$6:BZ26)*4)</f>
        <v>-0.1</v>
      </c>
    </row>
    <row r="174" spans="1:78" x14ac:dyDescent="0.2">
      <c r="A174" t="s">
        <v>117</v>
      </c>
      <c r="B174" t="s">
        <v>118</v>
      </c>
      <c r="E174" s="9">
        <f>INDEX(E$6:E$149,2+ROWS(E$6:E27)*4)</f>
        <v>0</v>
      </c>
      <c r="F174" s="9">
        <f>INDEX(F$6:F$149,2+ROWS(F$6:F27)*4)</f>
        <v>0</v>
      </c>
      <c r="G174" s="9">
        <f>INDEX(G$6:G$149,2+ROWS(G$6:G27)*4)</f>
        <v>0</v>
      </c>
      <c r="H174" s="9">
        <f>INDEX(H$6:H$149,2+ROWS(H$6:H27)*4)</f>
        <v>0</v>
      </c>
      <c r="I174" s="9">
        <f>INDEX(I$6:I$149,2+ROWS(I$6:I27)*4)</f>
        <v>0</v>
      </c>
      <c r="J174" s="9">
        <f>INDEX(J$6:J$149,2+ROWS(J$6:J27)*4)</f>
        <v>0</v>
      </c>
      <c r="K174" s="9">
        <f>INDEX(K$6:K$149,2+ROWS(K$6:K27)*4)</f>
        <v>0</v>
      </c>
      <c r="L174" s="9">
        <f>INDEX(L$6:L$149,2+ROWS(L$6:L27)*4)</f>
        <v>0</v>
      </c>
      <c r="M174" s="9">
        <f>INDEX(M$6:M$149,2+ROWS(M$6:M27)*4)</f>
        <v>0</v>
      </c>
      <c r="N174" s="9">
        <f>INDEX(N$6:N$149,2+ROWS(N$6:N27)*4)</f>
        <v>0</v>
      </c>
      <c r="O174" s="9">
        <f>INDEX(O$6:O$149,2+ROWS(O$6:O27)*4)</f>
        <v>0</v>
      </c>
      <c r="P174" s="9">
        <f>INDEX(P$6:P$149,2+ROWS(P$6:P27)*4)</f>
        <v>0</v>
      </c>
      <c r="Q174" s="9">
        <f>INDEX(Q$6:Q$149,2+ROWS(Q$6:Q27)*4)</f>
        <v>0</v>
      </c>
      <c r="R174" s="9">
        <f>INDEX(R$6:R$149,2+ROWS(R$6:R27)*4)</f>
        <v>0</v>
      </c>
      <c r="S174" s="9">
        <f>INDEX(S$6:S$149,2+ROWS(S$6:S27)*4)</f>
        <v>0</v>
      </c>
      <c r="T174" s="9">
        <f>INDEX(T$6:T$149,2+ROWS(T$6:T27)*4)</f>
        <v>0</v>
      </c>
      <c r="U174" s="9">
        <f>INDEX(U$6:U$149,2+ROWS(U$6:U27)*4)</f>
        <v>0</v>
      </c>
      <c r="V174" s="9">
        <f>INDEX(V$6:V$149,2+ROWS(V$6:V27)*4)</f>
        <v>0</v>
      </c>
      <c r="W174" s="9">
        <f>INDEX(W$6:W$149,2+ROWS(W$6:W27)*4)</f>
        <v>0</v>
      </c>
      <c r="X174" s="9">
        <f>INDEX(X$6:X$149,2+ROWS(X$6:X27)*4)</f>
        <v>0</v>
      </c>
      <c r="Y174" s="9">
        <f>INDEX(Y$6:Y$149,2+ROWS(Y$6:Y27)*4)</f>
        <v>0</v>
      </c>
      <c r="Z174" s="9">
        <f>INDEX(Z$6:Z$149,2+ROWS(Z$6:Z27)*4)</f>
        <v>0</v>
      </c>
      <c r="AA174" s="9">
        <f>INDEX(AA$6:AA$149,2+ROWS(AA$6:AA27)*4)</f>
        <v>0</v>
      </c>
      <c r="AB174" s="9">
        <f>INDEX(AB$6:AB$149,2+ROWS(AB$6:AB27)*4)</f>
        <v>0</v>
      </c>
      <c r="AC174" s="9">
        <f>INDEX(AC$6:AC$149,2+ROWS(AC$6:AC27)*4)</f>
        <v>0</v>
      </c>
      <c r="AD174" s="9">
        <f>INDEX(AD$6:AD$149,2+ROWS(AD$6:AD27)*4)</f>
        <v>0</v>
      </c>
      <c r="AE174" s="9">
        <f>INDEX(AE$6:AE$149,2+ROWS(AE$6:AE27)*4)</f>
        <v>0</v>
      </c>
      <c r="AF174" s="9">
        <f>INDEX(AF$6:AF$149,2+ROWS(AF$6:AF27)*4)</f>
        <v>0</v>
      </c>
      <c r="AG174" s="9">
        <f>INDEX(AG$6:AG$149,2+ROWS(AG$6:AG27)*4)</f>
        <v>0</v>
      </c>
      <c r="AH174" s="9">
        <f>INDEX(AH$6:AH$149,2+ROWS(AH$6:AH27)*4)</f>
        <v>0</v>
      </c>
      <c r="AI174" s="9">
        <f>INDEX(AI$6:AI$149,2+ROWS(AI$6:AI27)*4)</f>
        <v>0</v>
      </c>
      <c r="AJ174" s="9">
        <f>INDEX(AJ$6:AJ$149,2+ROWS(AJ$6:AJ27)*4)</f>
        <v>0</v>
      </c>
      <c r="AK174" s="9">
        <f>INDEX(AK$6:AK$149,2+ROWS(AK$6:AK27)*4)</f>
        <v>0</v>
      </c>
      <c r="AL174" s="9">
        <f>INDEX(AL$6:AL$149,2+ROWS(AL$6:AL27)*4)</f>
        <v>0</v>
      </c>
      <c r="AM174" s="9">
        <f>INDEX(AM$6:AM$149,2+ROWS(AM$6:AM27)*4)</f>
        <v>0</v>
      </c>
      <c r="AN174" s="9">
        <f>INDEX(AN$6:AN$149,2+ROWS(AN$6:AN27)*4)</f>
        <v>0</v>
      </c>
      <c r="AO174" s="9">
        <f>INDEX(AO$6:AO$149,2+ROWS(AO$6:AO27)*4)</f>
        <v>0</v>
      </c>
      <c r="AP174" s="9">
        <f>INDEX(AP$6:AP$149,2+ROWS(AP$6:AP27)*4)</f>
        <v>0</v>
      </c>
      <c r="AQ174" s="9">
        <f>INDEX(AQ$6:AQ$149,2+ROWS(AQ$6:AQ27)*4)</f>
        <v>0</v>
      </c>
      <c r="AR174" s="9">
        <f>INDEX(AR$6:AR$149,2+ROWS(AR$6:AR27)*4)</f>
        <v>0</v>
      </c>
      <c r="AS174" s="9">
        <f>INDEX(AS$6:AS$149,2+ROWS(AS$6:AS27)*4)</f>
        <v>0</v>
      </c>
      <c r="AT174" s="9">
        <f>INDEX(AT$6:AT$149,2+ROWS(AT$6:AT27)*4)</f>
        <v>0</v>
      </c>
      <c r="AU174" s="9">
        <f>INDEX(AU$6:AU$149,2+ROWS(AU$6:AU27)*4)</f>
        <v>0</v>
      </c>
      <c r="AV174" s="9">
        <f>INDEX(AV$6:AV$149,2+ROWS(AV$6:AV27)*4)</f>
        <v>0</v>
      </c>
      <c r="AW174" s="9">
        <f>INDEX(AW$6:AW$149,2+ROWS(AW$6:AW27)*4)</f>
        <v>0</v>
      </c>
      <c r="AX174" s="9">
        <f>INDEX(AX$6:AX$149,2+ROWS(AX$6:AX27)*4)</f>
        <v>0</v>
      </c>
      <c r="AY174" s="9">
        <f>INDEX(AY$6:AY$149,2+ROWS(AY$6:AY27)*4)</f>
        <v>0</v>
      </c>
      <c r="AZ174" s="9">
        <f>INDEX(AZ$6:AZ$149,2+ROWS(AZ$6:AZ27)*4)</f>
        <v>0</v>
      </c>
      <c r="BA174" s="9">
        <f>INDEX(BA$6:BA$149,2+ROWS(BA$6:BA27)*4)</f>
        <v>0</v>
      </c>
      <c r="BB174" s="9">
        <f>INDEX(BB$6:BB$149,2+ROWS(BB$6:BB27)*4)</f>
        <v>0</v>
      </c>
      <c r="BC174" s="9">
        <f>INDEX(BC$6:BC$149,2+ROWS(BC$6:BC27)*4)</f>
        <v>0</v>
      </c>
      <c r="BD174" s="9">
        <f>INDEX(BD$6:BD$149,2+ROWS(BD$6:BD27)*4)</f>
        <v>0</v>
      </c>
      <c r="BE174" s="9">
        <f>INDEX(BE$6:BE$149,2+ROWS(BE$6:BE27)*4)</f>
        <v>0</v>
      </c>
      <c r="BF174" s="9">
        <f>INDEX(BF$6:BF$149,2+ROWS(BF$6:BF27)*4)</f>
        <v>0</v>
      </c>
      <c r="BG174" s="9">
        <f>INDEX(BG$6:BG$149,2+ROWS(BG$6:BG27)*4)</f>
        <v>0</v>
      </c>
      <c r="BH174" s="9">
        <f>INDEX(BH$6:BH$149,2+ROWS(BH$6:BH27)*4)</f>
        <v>0</v>
      </c>
      <c r="BI174" s="9">
        <f>INDEX(BI$6:BI$149,2+ROWS(BI$6:BI27)*4)</f>
        <v>0</v>
      </c>
      <c r="BJ174" s="9">
        <f>INDEX(BJ$6:BJ$149,2+ROWS(BJ$6:BJ27)*4)</f>
        <v>0</v>
      </c>
      <c r="BK174" s="9">
        <f>INDEX(BK$6:BK$149,2+ROWS(BK$6:BK27)*4)</f>
        <v>0</v>
      </c>
      <c r="BL174" s="9">
        <f>INDEX(BL$6:BL$149,2+ROWS(BL$6:BL27)*4)</f>
        <v>0</v>
      </c>
      <c r="BM174" s="9">
        <f>INDEX(BM$6:BM$149,2+ROWS(BM$6:BM27)*4)</f>
        <v>0</v>
      </c>
      <c r="BN174" s="9">
        <f>INDEX(BN$6:BN$149,2+ROWS(BN$6:BN27)*4)</f>
        <v>0</v>
      </c>
      <c r="BO174" s="9">
        <f>INDEX(BO$6:BO$149,2+ROWS(BO$6:BO27)*4)</f>
        <v>0</v>
      </c>
      <c r="BP174" s="9">
        <f>INDEX(BP$6:BP$149,2+ROWS(BP$6:BP27)*4)</f>
        <v>0</v>
      </c>
      <c r="BQ174" s="9">
        <f>INDEX(BQ$6:BQ$149,2+ROWS(BQ$6:BQ27)*4)</f>
        <v>0</v>
      </c>
      <c r="BR174" s="9">
        <f>INDEX(BR$6:BR$149,2+ROWS(BR$6:BR27)*4)</f>
        <v>0</v>
      </c>
      <c r="BS174" s="9">
        <f>INDEX(BS$6:BS$149,2+ROWS(BS$6:BS27)*4)</f>
        <v>0</v>
      </c>
      <c r="BT174" s="9">
        <f>INDEX(BT$6:BT$149,2+ROWS(BT$6:BT27)*4)</f>
        <v>0</v>
      </c>
      <c r="BU174" s="9">
        <f>INDEX(BU$6:BU$149,2+ROWS(BU$6:BU27)*4)</f>
        <v>0</v>
      </c>
      <c r="BV174" s="9">
        <f>INDEX(BV$6:BV$149,2+ROWS(BV$6:BV27)*4)</f>
        <v>0</v>
      </c>
      <c r="BW174" s="9">
        <f>INDEX(BW$6:BW$149,2+ROWS(BW$6:BW27)*4)</f>
        <v>0</v>
      </c>
      <c r="BX174" s="9">
        <f>INDEX(BX$6:BX$149,2+ROWS(BX$6:BX27)*4)</f>
        <v>0</v>
      </c>
      <c r="BY174" s="9">
        <f>INDEX(BY$6:BY$149,2+ROWS(BY$6:BY27)*4)</f>
        <v>0</v>
      </c>
      <c r="BZ174" s="9">
        <f>INDEX(BZ$6:BZ$149,2+ROWS(BZ$6:BZ27)*4)</f>
        <v>0</v>
      </c>
    </row>
    <row r="175" spans="1:78" x14ac:dyDescent="0.2">
      <c r="A175" t="s">
        <v>119</v>
      </c>
      <c r="B175" t="s">
        <v>120</v>
      </c>
      <c r="E175" s="9">
        <f>INDEX(E$6:E$149,2+ROWS(E$6:E28)*4)</f>
        <v>0</v>
      </c>
      <c r="F175" s="9">
        <f>INDEX(F$6:F$149,2+ROWS(F$6:F28)*4)</f>
        <v>0</v>
      </c>
      <c r="G175" s="9">
        <f>INDEX(G$6:G$149,2+ROWS(G$6:G28)*4)</f>
        <v>0</v>
      </c>
      <c r="H175" s="9">
        <f>INDEX(H$6:H$149,2+ROWS(H$6:H28)*4)</f>
        <v>0</v>
      </c>
      <c r="I175" s="9">
        <f>INDEX(I$6:I$149,2+ROWS(I$6:I28)*4)</f>
        <v>0</v>
      </c>
      <c r="J175" s="9">
        <f>INDEX(J$6:J$149,2+ROWS(J$6:J28)*4)</f>
        <v>0</v>
      </c>
      <c r="K175" s="9">
        <f>INDEX(K$6:K$149,2+ROWS(K$6:K28)*4)</f>
        <v>0</v>
      </c>
      <c r="L175" s="9">
        <f>INDEX(L$6:L$149,2+ROWS(L$6:L28)*4)</f>
        <v>0</v>
      </c>
      <c r="M175" s="9">
        <f>INDEX(M$6:M$149,2+ROWS(M$6:M28)*4)</f>
        <v>0</v>
      </c>
      <c r="N175" s="9">
        <f>INDEX(N$6:N$149,2+ROWS(N$6:N28)*4)</f>
        <v>0</v>
      </c>
      <c r="O175" s="9">
        <f>INDEX(O$6:O$149,2+ROWS(O$6:O28)*4)</f>
        <v>0</v>
      </c>
      <c r="P175" s="9">
        <f>INDEX(P$6:P$149,2+ROWS(P$6:P28)*4)</f>
        <v>0</v>
      </c>
      <c r="Q175" s="9">
        <f>INDEX(Q$6:Q$149,2+ROWS(Q$6:Q28)*4)</f>
        <v>0</v>
      </c>
      <c r="R175" s="9">
        <f>INDEX(R$6:R$149,2+ROWS(R$6:R28)*4)</f>
        <v>0</v>
      </c>
      <c r="S175" s="9">
        <f>INDEX(S$6:S$149,2+ROWS(S$6:S28)*4)</f>
        <v>0</v>
      </c>
      <c r="T175" s="9">
        <f>INDEX(T$6:T$149,2+ROWS(T$6:T28)*4)</f>
        <v>0</v>
      </c>
      <c r="U175" s="9">
        <f>INDEX(U$6:U$149,2+ROWS(U$6:U28)*4)</f>
        <v>0</v>
      </c>
      <c r="V175" s="9">
        <f>INDEX(V$6:V$149,2+ROWS(V$6:V28)*4)</f>
        <v>0</v>
      </c>
      <c r="W175" s="9">
        <f>INDEX(W$6:W$149,2+ROWS(W$6:W28)*4)</f>
        <v>0</v>
      </c>
      <c r="X175" s="9">
        <f>INDEX(X$6:X$149,2+ROWS(X$6:X28)*4)</f>
        <v>0</v>
      </c>
      <c r="Y175" s="9">
        <f>INDEX(Y$6:Y$149,2+ROWS(Y$6:Y28)*4)</f>
        <v>0</v>
      </c>
      <c r="Z175" s="9">
        <f>INDEX(Z$6:Z$149,2+ROWS(Z$6:Z28)*4)</f>
        <v>0</v>
      </c>
      <c r="AA175" s="9">
        <f>INDEX(AA$6:AA$149,2+ROWS(AA$6:AA28)*4)</f>
        <v>0</v>
      </c>
      <c r="AB175" s="9">
        <f>INDEX(AB$6:AB$149,2+ROWS(AB$6:AB28)*4)</f>
        <v>0</v>
      </c>
      <c r="AC175" s="9">
        <f>INDEX(AC$6:AC$149,2+ROWS(AC$6:AC28)*4)</f>
        <v>0</v>
      </c>
      <c r="AD175" s="9">
        <f>INDEX(AD$6:AD$149,2+ROWS(AD$6:AD28)*4)</f>
        <v>0</v>
      </c>
      <c r="AE175" s="9">
        <f>INDEX(AE$6:AE$149,2+ROWS(AE$6:AE28)*4)</f>
        <v>0</v>
      </c>
      <c r="AF175" s="9">
        <f>INDEX(AF$6:AF$149,2+ROWS(AF$6:AF28)*4)</f>
        <v>0</v>
      </c>
      <c r="AG175" s="9">
        <f>INDEX(AG$6:AG$149,2+ROWS(AG$6:AG28)*4)</f>
        <v>0</v>
      </c>
      <c r="AH175" s="9">
        <f>INDEX(AH$6:AH$149,2+ROWS(AH$6:AH28)*4)</f>
        <v>0</v>
      </c>
      <c r="AI175" s="9">
        <f>INDEX(AI$6:AI$149,2+ROWS(AI$6:AI28)*4)</f>
        <v>0</v>
      </c>
      <c r="AJ175" s="9">
        <f>INDEX(AJ$6:AJ$149,2+ROWS(AJ$6:AJ28)*4)</f>
        <v>0</v>
      </c>
      <c r="AK175" s="9">
        <f>INDEX(AK$6:AK$149,2+ROWS(AK$6:AK28)*4)</f>
        <v>0</v>
      </c>
      <c r="AL175" s="9">
        <f>INDEX(AL$6:AL$149,2+ROWS(AL$6:AL28)*4)</f>
        <v>0</v>
      </c>
      <c r="AM175" s="9">
        <f>INDEX(AM$6:AM$149,2+ROWS(AM$6:AM28)*4)</f>
        <v>0</v>
      </c>
      <c r="AN175" s="9">
        <f>INDEX(AN$6:AN$149,2+ROWS(AN$6:AN28)*4)</f>
        <v>0</v>
      </c>
      <c r="AO175" s="9">
        <f>INDEX(AO$6:AO$149,2+ROWS(AO$6:AO28)*4)</f>
        <v>0</v>
      </c>
      <c r="AP175" s="9">
        <f>INDEX(AP$6:AP$149,2+ROWS(AP$6:AP28)*4)</f>
        <v>0</v>
      </c>
      <c r="AQ175" s="9">
        <f>INDEX(AQ$6:AQ$149,2+ROWS(AQ$6:AQ28)*4)</f>
        <v>0</v>
      </c>
      <c r="AR175" s="9">
        <f>INDEX(AR$6:AR$149,2+ROWS(AR$6:AR28)*4)</f>
        <v>0</v>
      </c>
      <c r="AS175" s="9">
        <f>INDEX(AS$6:AS$149,2+ROWS(AS$6:AS28)*4)</f>
        <v>0</v>
      </c>
      <c r="AT175" s="9">
        <f>INDEX(AT$6:AT$149,2+ROWS(AT$6:AT28)*4)</f>
        <v>0</v>
      </c>
      <c r="AU175" s="9">
        <f>INDEX(AU$6:AU$149,2+ROWS(AU$6:AU28)*4)</f>
        <v>0</v>
      </c>
      <c r="AV175" s="9">
        <f>INDEX(AV$6:AV$149,2+ROWS(AV$6:AV28)*4)</f>
        <v>0</v>
      </c>
      <c r="AW175" s="9">
        <f>INDEX(AW$6:AW$149,2+ROWS(AW$6:AW28)*4)</f>
        <v>0</v>
      </c>
      <c r="AX175" s="9">
        <f>INDEX(AX$6:AX$149,2+ROWS(AX$6:AX28)*4)</f>
        <v>0</v>
      </c>
      <c r="AY175" s="9">
        <f>INDEX(AY$6:AY$149,2+ROWS(AY$6:AY28)*4)</f>
        <v>0</v>
      </c>
      <c r="AZ175" s="9">
        <f>INDEX(AZ$6:AZ$149,2+ROWS(AZ$6:AZ28)*4)</f>
        <v>0</v>
      </c>
      <c r="BA175" s="9">
        <f>INDEX(BA$6:BA$149,2+ROWS(BA$6:BA28)*4)</f>
        <v>0</v>
      </c>
      <c r="BB175" s="9">
        <f>INDEX(BB$6:BB$149,2+ROWS(BB$6:BB28)*4)</f>
        <v>0</v>
      </c>
      <c r="BC175" s="9">
        <f>INDEX(BC$6:BC$149,2+ROWS(BC$6:BC28)*4)</f>
        <v>0</v>
      </c>
      <c r="BD175" s="9">
        <f>INDEX(BD$6:BD$149,2+ROWS(BD$6:BD28)*4)</f>
        <v>0</v>
      </c>
      <c r="BE175" s="9">
        <f>INDEX(BE$6:BE$149,2+ROWS(BE$6:BE28)*4)</f>
        <v>0</v>
      </c>
      <c r="BF175" s="9">
        <f>INDEX(BF$6:BF$149,2+ROWS(BF$6:BF28)*4)</f>
        <v>0</v>
      </c>
      <c r="BG175" s="9">
        <f>INDEX(BG$6:BG$149,2+ROWS(BG$6:BG28)*4)</f>
        <v>0</v>
      </c>
      <c r="BH175" s="9">
        <f>INDEX(BH$6:BH$149,2+ROWS(BH$6:BH28)*4)</f>
        <v>0</v>
      </c>
      <c r="BI175" s="9">
        <f>INDEX(BI$6:BI$149,2+ROWS(BI$6:BI28)*4)</f>
        <v>0</v>
      </c>
      <c r="BJ175" s="9">
        <f>INDEX(BJ$6:BJ$149,2+ROWS(BJ$6:BJ28)*4)</f>
        <v>0</v>
      </c>
      <c r="BK175" s="9">
        <f>INDEX(BK$6:BK$149,2+ROWS(BK$6:BK28)*4)</f>
        <v>0</v>
      </c>
      <c r="BL175" s="9">
        <f>INDEX(BL$6:BL$149,2+ROWS(BL$6:BL28)*4)</f>
        <v>0</v>
      </c>
      <c r="BM175" s="9">
        <f>INDEX(BM$6:BM$149,2+ROWS(BM$6:BM28)*4)</f>
        <v>0</v>
      </c>
      <c r="BN175" s="9">
        <f>INDEX(BN$6:BN$149,2+ROWS(BN$6:BN28)*4)</f>
        <v>0</v>
      </c>
      <c r="BO175" s="9">
        <f>INDEX(BO$6:BO$149,2+ROWS(BO$6:BO28)*4)</f>
        <v>0</v>
      </c>
      <c r="BP175" s="9">
        <f>INDEX(BP$6:BP$149,2+ROWS(BP$6:BP28)*4)</f>
        <v>0</v>
      </c>
      <c r="BQ175" s="9">
        <f>INDEX(BQ$6:BQ$149,2+ROWS(BQ$6:BQ28)*4)</f>
        <v>0</v>
      </c>
      <c r="BR175" s="9">
        <f>INDEX(BR$6:BR$149,2+ROWS(BR$6:BR28)*4)</f>
        <v>0</v>
      </c>
      <c r="BS175" s="9">
        <f>INDEX(BS$6:BS$149,2+ROWS(BS$6:BS28)*4)</f>
        <v>0</v>
      </c>
      <c r="BT175" s="9">
        <f>INDEX(BT$6:BT$149,2+ROWS(BT$6:BT28)*4)</f>
        <v>0</v>
      </c>
      <c r="BU175" s="9">
        <f>INDEX(BU$6:BU$149,2+ROWS(BU$6:BU28)*4)</f>
        <v>0</v>
      </c>
      <c r="BV175" s="9">
        <f>INDEX(BV$6:BV$149,2+ROWS(BV$6:BV28)*4)</f>
        <v>0</v>
      </c>
      <c r="BW175" s="9">
        <f>INDEX(BW$6:BW$149,2+ROWS(BW$6:BW28)*4)</f>
        <v>0</v>
      </c>
      <c r="BX175" s="9">
        <f>INDEX(BX$6:BX$149,2+ROWS(BX$6:BX28)*4)</f>
        <v>0</v>
      </c>
      <c r="BY175" s="9">
        <f>INDEX(BY$6:BY$149,2+ROWS(BY$6:BY28)*4)</f>
        <v>0</v>
      </c>
      <c r="BZ175" s="9">
        <f>INDEX(BZ$6:BZ$149,2+ROWS(BZ$6:BZ28)*4)</f>
        <v>0</v>
      </c>
    </row>
    <row r="176" spans="1:78" x14ac:dyDescent="0.2">
      <c r="A176" t="s">
        <v>121</v>
      </c>
      <c r="B176" t="s">
        <v>122</v>
      </c>
      <c r="E176" s="9">
        <f>INDEX(E$6:E$149,2+ROWS(E$6:E29)*4)</f>
        <v>0</v>
      </c>
      <c r="F176" s="9">
        <f>INDEX(F$6:F$149,2+ROWS(F$6:F29)*4)</f>
        <v>0</v>
      </c>
      <c r="G176" s="9">
        <f>INDEX(G$6:G$149,2+ROWS(G$6:G29)*4)</f>
        <v>0</v>
      </c>
      <c r="H176" s="9">
        <f>INDEX(H$6:H$149,2+ROWS(H$6:H29)*4)</f>
        <v>0</v>
      </c>
      <c r="I176" s="9">
        <f>INDEX(I$6:I$149,2+ROWS(I$6:I29)*4)</f>
        <v>0</v>
      </c>
      <c r="J176" s="9">
        <f>INDEX(J$6:J$149,2+ROWS(J$6:J29)*4)</f>
        <v>0</v>
      </c>
      <c r="K176" s="9">
        <f>INDEX(K$6:K$149,2+ROWS(K$6:K29)*4)</f>
        <v>0</v>
      </c>
      <c r="L176" s="9">
        <f>INDEX(L$6:L$149,2+ROWS(L$6:L29)*4)</f>
        <v>0</v>
      </c>
      <c r="M176" s="9">
        <f>INDEX(M$6:M$149,2+ROWS(M$6:M29)*4)</f>
        <v>0</v>
      </c>
      <c r="N176" s="9">
        <f>INDEX(N$6:N$149,2+ROWS(N$6:N29)*4)</f>
        <v>0</v>
      </c>
      <c r="O176" s="9">
        <f>INDEX(O$6:O$149,2+ROWS(O$6:O29)*4)</f>
        <v>0</v>
      </c>
      <c r="P176" s="9">
        <f>INDEX(P$6:P$149,2+ROWS(P$6:P29)*4)</f>
        <v>0</v>
      </c>
      <c r="Q176" s="9">
        <f>INDEX(Q$6:Q$149,2+ROWS(Q$6:Q29)*4)</f>
        <v>0</v>
      </c>
      <c r="R176" s="9">
        <f>INDEX(R$6:R$149,2+ROWS(R$6:R29)*4)</f>
        <v>0</v>
      </c>
      <c r="S176" s="9">
        <f>INDEX(S$6:S$149,2+ROWS(S$6:S29)*4)</f>
        <v>0</v>
      </c>
      <c r="T176" s="9">
        <f>INDEX(T$6:T$149,2+ROWS(T$6:T29)*4)</f>
        <v>0</v>
      </c>
      <c r="U176" s="9">
        <f>INDEX(U$6:U$149,2+ROWS(U$6:U29)*4)</f>
        <v>0</v>
      </c>
      <c r="V176" s="9">
        <f>INDEX(V$6:V$149,2+ROWS(V$6:V29)*4)</f>
        <v>0</v>
      </c>
      <c r="W176" s="9">
        <f>INDEX(W$6:W$149,2+ROWS(W$6:W29)*4)</f>
        <v>0</v>
      </c>
      <c r="X176" s="9">
        <f>INDEX(X$6:X$149,2+ROWS(X$6:X29)*4)</f>
        <v>0</v>
      </c>
      <c r="Y176" s="9">
        <f>INDEX(Y$6:Y$149,2+ROWS(Y$6:Y29)*4)</f>
        <v>0</v>
      </c>
      <c r="Z176" s="9">
        <f>INDEX(Z$6:Z$149,2+ROWS(Z$6:Z29)*4)</f>
        <v>0</v>
      </c>
      <c r="AA176" s="9">
        <f>INDEX(AA$6:AA$149,2+ROWS(AA$6:AA29)*4)</f>
        <v>0</v>
      </c>
      <c r="AB176" s="9">
        <f>INDEX(AB$6:AB$149,2+ROWS(AB$6:AB29)*4)</f>
        <v>0</v>
      </c>
      <c r="AC176" s="9">
        <f>INDEX(AC$6:AC$149,2+ROWS(AC$6:AC29)*4)</f>
        <v>0</v>
      </c>
      <c r="AD176" s="9">
        <f>INDEX(AD$6:AD$149,2+ROWS(AD$6:AD29)*4)</f>
        <v>0</v>
      </c>
      <c r="AE176" s="9">
        <f>INDEX(AE$6:AE$149,2+ROWS(AE$6:AE29)*4)</f>
        <v>0</v>
      </c>
      <c r="AF176" s="9">
        <f>INDEX(AF$6:AF$149,2+ROWS(AF$6:AF29)*4)</f>
        <v>0</v>
      </c>
      <c r="AG176" s="9">
        <f>INDEX(AG$6:AG$149,2+ROWS(AG$6:AG29)*4)</f>
        <v>0</v>
      </c>
      <c r="AH176" s="9">
        <f>INDEX(AH$6:AH$149,2+ROWS(AH$6:AH29)*4)</f>
        <v>0</v>
      </c>
      <c r="AI176" s="9">
        <f>INDEX(AI$6:AI$149,2+ROWS(AI$6:AI29)*4)</f>
        <v>0</v>
      </c>
      <c r="AJ176" s="9">
        <f>INDEX(AJ$6:AJ$149,2+ROWS(AJ$6:AJ29)*4)</f>
        <v>0</v>
      </c>
      <c r="AK176" s="9">
        <f>INDEX(AK$6:AK$149,2+ROWS(AK$6:AK29)*4)</f>
        <v>0</v>
      </c>
      <c r="AL176" s="9">
        <f>INDEX(AL$6:AL$149,2+ROWS(AL$6:AL29)*4)</f>
        <v>0</v>
      </c>
      <c r="AM176" s="9">
        <f>INDEX(AM$6:AM$149,2+ROWS(AM$6:AM29)*4)</f>
        <v>0</v>
      </c>
      <c r="AN176" s="9">
        <f>INDEX(AN$6:AN$149,2+ROWS(AN$6:AN29)*4)</f>
        <v>0</v>
      </c>
      <c r="AO176" s="9">
        <f>INDEX(AO$6:AO$149,2+ROWS(AO$6:AO29)*4)</f>
        <v>0</v>
      </c>
      <c r="AP176" s="9">
        <f>INDEX(AP$6:AP$149,2+ROWS(AP$6:AP29)*4)</f>
        <v>0</v>
      </c>
      <c r="AQ176" s="9">
        <f>INDEX(AQ$6:AQ$149,2+ROWS(AQ$6:AQ29)*4)</f>
        <v>0</v>
      </c>
      <c r="AR176" s="9">
        <f>INDEX(AR$6:AR$149,2+ROWS(AR$6:AR29)*4)</f>
        <v>0</v>
      </c>
      <c r="AS176" s="9">
        <f>INDEX(AS$6:AS$149,2+ROWS(AS$6:AS29)*4)</f>
        <v>0</v>
      </c>
      <c r="AT176" s="9">
        <f>INDEX(AT$6:AT$149,2+ROWS(AT$6:AT29)*4)</f>
        <v>0</v>
      </c>
      <c r="AU176" s="9">
        <f>INDEX(AU$6:AU$149,2+ROWS(AU$6:AU29)*4)</f>
        <v>0</v>
      </c>
      <c r="AV176" s="9">
        <f>INDEX(AV$6:AV$149,2+ROWS(AV$6:AV29)*4)</f>
        <v>0</v>
      </c>
      <c r="AW176" s="9">
        <f>INDEX(AW$6:AW$149,2+ROWS(AW$6:AW29)*4)</f>
        <v>0</v>
      </c>
      <c r="AX176" s="9">
        <f>INDEX(AX$6:AX$149,2+ROWS(AX$6:AX29)*4)</f>
        <v>0</v>
      </c>
      <c r="AY176" s="9">
        <f>INDEX(AY$6:AY$149,2+ROWS(AY$6:AY29)*4)</f>
        <v>0</v>
      </c>
      <c r="AZ176" s="9">
        <f>INDEX(AZ$6:AZ$149,2+ROWS(AZ$6:AZ29)*4)</f>
        <v>0</v>
      </c>
      <c r="BA176" s="9">
        <f>INDEX(BA$6:BA$149,2+ROWS(BA$6:BA29)*4)</f>
        <v>0</v>
      </c>
      <c r="BB176" s="9">
        <f>INDEX(BB$6:BB$149,2+ROWS(BB$6:BB29)*4)</f>
        <v>0</v>
      </c>
      <c r="BC176" s="9">
        <f>INDEX(BC$6:BC$149,2+ROWS(BC$6:BC29)*4)</f>
        <v>0</v>
      </c>
      <c r="BD176" s="9">
        <f>INDEX(BD$6:BD$149,2+ROWS(BD$6:BD29)*4)</f>
        <v>0</v>
      </c>
      <c r="BE176" s="9">
        <f>INDEX(BE$6:BE$149,2+ROWS(BE$6:BE29)*4)</f>
        <v>0</v>
      </c>
      <c r="BF176" s="9">
        <f>INDEX(BF$6:BF$149,2+ROWS(BF$6:BF29)*4)</f>
        <v>0</v>
      </c>
      <c r="BG176" s="9">
        <f>INDEX(BG$6:BG$149,2+ROWS(BG$6:BG29)*4)</f>
        <v>0</v>
      </c>
      <c r="BH176" s="9">
        <f>INDEX(BH$6:BH$149,2+ROWS(BH$6:BH29)*4)</f>
        <v>0</v>
      </c>
      <c r="BI176" s="9">
        <f>INDEX(BI$6:BI$149,2+ROWS(BI$6:BI29)*4)</f>
        <v>0</v>
      </c>
      <c r="BJ176" s="9">
        <f>INDEX(BJ$6:BJ$149,2+ROWS(BJ$6:BJ29)*4)</f>
        <v>0</v>
      </c>
      <c r="BK176" s="9">
        <f>INDEX(BK$6:BK$149,2+ROWS(BK$6:BK29)*4)</f>
        <v>0</v>
      </c>
      <c r="BL176" s="9">
        <f>INDEX(BL$6:BL$149,2+ROWS(BL$6:BL29)*4)</f>
        <v>0</v>
      </c>
      <c r="BM176" s="9">
        <f>INDEX(BM$6:BM$149,2+ROWS(BM$6:BM29)*4)</f>
        <v>0</v>
      </c>
      <c r="BN176" s="9">
        <f>INDEX(BN$6:BN$149,2+ROWS(BN$6:BN29)*4)</f>
        <v>0</v>
      </c>
      <c r="BO176" s="9">
        <f>INDEX(BO$6:BO$149,2+ROWS(BO$6:BO29)*4)</f>
        <v>0</v>
      </c>
      <c r="BP176" s="9">
        <f>INDEX(BP$6:BP$149,2+ROWS(BP$6:BP29)*4)</f>
        <v>0</v>
      </c>
      <c r="BQ176" s="9">
        <f>INDEX(BQ$6:BQ$149,2+ROWS(BQ$6:BQ29)*4)</f>
        <v>0</v>
      </c>
      <c r="BR176" s="9">
        <f>INDEX(BR$6:BR$149,2+ROWS(BR$6:BR29)*4)</f>
        <v>0</v>
      </c>
      <c r="BS176" s="9">
        <f>INDEX(BS$6:BS$149,2+ROWS(BS$6:BS29)*4)</f>
        <v>0</v>
      </c>
      <c r="BT176" s="9">
        <f>INDEX(BT$6:BT$149,2+ROWS(BT$6:BT29)*4)</f>
        <v>0</v>
      </c>
      <c r="BU176" s="9">
        <f>INDEX(BU$6:BU$149,2+ROWS(BU$6:BU29)*4)</f>
        <v>0</v>
      </c>
      <c r="BV176" s="9">
        <f>INDEX(BV$6:BV$149,2+ROWS(BV$6:BV29)*4)</f>
        <v>0</v>
      </c>
      <c r="BW176" s="9">
        <f>INDEX(BW$6:BW$149,2+ROWS(BW$6:BW29)*4)</f>
        <v>0</v>
      </c>
      <c r="BX176" s="9">
        <f>INDEX(BX$6:BX$149,2+ROWS(BX$6:BX29)*4)</f>
        <v>0</v>
      </c>
      <c r="BY176" s="9">
        <f>INDEX(BY$6:BY$149,2+ROWS(BY$6:BY29)*4)</f>
        <v>0</v>
      </c>
      <c r="BZ176" s="9">
        <f>INDEX(BZ$6:BZ$149,2+ROWS(BZ$6:BZ29)*4)</f>
        <v>0</v>
      </c>
    </row>
    <row r="177" spans="1:78" x14ac:dyDescent="0.2">
      <c r="A177" t="s">
        <v>123</v>
      </c>
      <c r="B177" t="s">
        <v>124</v>
      </c>
      <c r="E177" s="9">
        <f>INDEX(E$6:E$149,2+ROWS(E$6:E30)*4)</f>
        <v>0</v>
      </c>
      <c r="F177" s="9">
        <f>INDEX(F$6:F$149,2+ROWS(F$6:F30)*4)</f>
        <v>0</v>
      </c>
      <c r="G177" s="9">
        <f>INDEX(G$6:G$149,2+ROWS(G$6:G30)*4)</f>
        <v>0</v>
      </c>
      <c r="H177" s="9">
        <f>INDEX(H$6:H$149,2+ROWS(H$6:H30)*4)</f>
        <v>0</v>
      </c>
      <c r="I177" s="9">
        <f>INDEX(I$6:I$149,2+ROWS(I$6:I30)*4)</f>
        <v>0</v>
      </c>
      <c r="J177" s="9">
        <f>INDEX(J$6:J$149,2+ROWS(J$6:J30)*4)</f>
        <v>0</v>
      </c>
      <c r="K177" s="9">
        <f>INDEX(K$6:K$149,2+ROWS(K$6:K30)*4)</f>
        <v>0</v>
      </c>
      <c r="L177" s="9">
        <f>INDEX(L$6:L$149,2+ROWS(L$6:L30)*4)</f>
        <v>0</v>
      </c>
      <c r="M177" s="9">
        <f>INDEX(M$6:M$149,2+ROWS(M$6:M30)*4)</f>
        <v>0</v>
      </c>
      <c r="N177" s="9">
        <f>INDEX(N$6:N$149,2+ROWS(N$6:N30)*4)</f>
        <v>0</v>
      </c>
      <c r="O177" s="9">
        <f>INDEX(O$6:O$149,2+ROWS(O$6:O30)*4)</f>
        <v>0</v>
      </c>
      <c r="P177" s="9">
        <f>INDEX(P$6:P$149,2+ROWS(P$6:P30)*4)</f>
        <v>0</v>
      </c>
      <c r="Q177" s="9">
        <f>INDEX(Q$6:Q$149,2+ROWS(Q$6:Q30)*4)</f>
        <v>0</v>
      </c>
      <c r="R177" s="9">
        <f>INDEX(R$6:R$149,2+ROWS(R$6:R30)*4)</f>
        <v>0</v>
      </c>
      <c r="S177" s="9">
        <f>INDEX(S$6:S$149,2+ROWS(S$6:S30)*4)</f>
        <v>0</v>
      </c>
      <c r="T177" s="9">
        <f>INDEX(T$6:T$149,2+ROWS(T$6:T30)*4)</f>
        <v>0</v>
      </c>
      <c r="U177" s="9">
        <f>INDEX(U$6:U$149,2+ROWS(U$6:U30)*4)</f>
        <v>0</v>
      </c>
      <c r="V177" s="9">
        <f>INDEX(V$6:V$149,2+ROWS(V$6:V30)*4)</f>
        <v>0</v>
      </c>
      <c r="W177" s="9">
        <f>INDEX(W$6:W$149,2+ROWS(W$6:W30)*4)</f>
        <v>0</v>
      </c>
      <c r="X177" s="9">
        <f>INDEX(X$6:X$149,2+ROWS(X$6:X30)*4)</f>
        <v>0</v>
      </c>
      <c r="Y177" s="9">
        <f>INDEX(Y$6:Y$149,2+ROWS(Y$6:Y30)*4)</f>
        <v>0</v>
      </c>
      <c r="Z177" s="9">
        <f>INDEX(Z$6:Z$149,2+ROWS(Z$6:Z30)*4)</f>
        <v>0</v>
      </c>
      <c r="AA177" s="9">
        <f>INDEX(AA$6:AA$149,2+ROWS(AA$6:AA30)*4)</f>
        <v>0</v>
      </c>
      <c r="AB177" s="9">
        <f>INDEX(AB$6:AB$149,2+ROWS(AB$6:AB30)*4)</f>
        <v>0</v>
      </c>
      <c r="AC177" s="9">
        <f>INDEX(AC$6:AC$149,2+ROWS(AC$6:AC30)*4)</f>
        <v>0</v>
      </c>
      <c r="AD177" s="9">
        <f>INDEX(AD$6:AD$149,2+ROWS(AD$6:AD30)*4)</f>
        <v>0</v>
      </c>
      <c r="AE177" s="9">
        <f>INDEX(AE$6:AE$149,2+ROWS(AE$6:AE30)*4)</f>
        <v>0</v>
      </c>
      <c r="AF177" s="9">
        <f>INDEX(AF$6:AF$149,2+ROWS(AF$6:AF30)*4)</f>
        <v>0</v>
      </c>
      <c r="AG177" s="9">
        <f>INDEX(AG$6:AG$149,2+ROWS(AG$6:AG30)*4)</f>
        <v>0</v>
      </c>
      <c r="AH177" s="9">
        <f>INDEX(AH$6:AH$149,2+ROWS(AH$6:AH30)*4)</f>
        <v>0</v>
      </c>
      <c r="AI177" s="9">
        <f>INDEX(AI$6:AI$149,2+ROWS(AI$6:AI30)*4)</f>
        <v>0</v>
      </c>
      <c r="AJ177" s="9">
        <f>INDEX(AJ$6:AJ$149,2+ROWS(AJ$6:AJ30)*4)</f>
        <v>0</v>
      </c>
      <c r="AK177" s="9">
        <f>INDEX(AK$6:AK$149,2+ROWS(AK$6:AK30)*4)</f>
        <v>0</v>
      </c>
      <c r="AL177" s="9">
        <f>INDEX(AL$6:AL$149,2+ROWS(AL$6:AL30)*4)</f>
        <v>0</v>
      </c>
      <c r="AM177" s="9">
        <f>INDEX(AM$6:AM$149,2+ROWS(AM$6:AM30)*4)</f>
        <v>0</v>
      </c>
      <c r="AN177" s="9">
        <f>INDEX(AN$6:AN$149,2+ROWS(AN$6:AN30)*4)</f>
        <v>0</v>
      </c>
      <c r="AO177" s="9">
        <f>INDEX(AO$6:AO$149,2+ROWS(AO$6:AO30)*4)</f>
        <v>0</v>
      </c>
      <c r="AP177" s="9">
        <f>INDEX(AP$6:AP$149,2+ROWS(AP$6:AP30)*4)</f>
        <v>0</v>
      </c>
      <c r="AQ177" s="9">
        <f>INDEX(AQ$6:AQ$149,2+ROWS(AQ$6:AQ30)*4)</f>
        <v>-0.1</v>
      </c>
      <c r="AR177" s="9">
        <f>INDEX(AR$6:AR$149,2+ROWS(AR$6:AR30)*4)</f>
        <v>-0.1</v>
      </c>
      <c r="AS177" s="9">
        <f>INDEX(AS$6:AS$149,2+ROWS(AS$6:AS30)*4)</f>
        <v>-0.1</v>
      </c>
      <c r="AT177" s="9">
        <f>INDEX(AT$6:AT$149,2+ROWS(AT$6:AT30)*4)</f>
        <v>-0.1</v>
      </c>
      <c r="AU177" s="9">
        <f>INDEX(AU$6:AU$149,2+ROWS(AU$6:AU30)*4)</f>
        <v>-0.1</v>
      </c>
      <c r="AV177" s="9">
        <f>INDEX(AV$6:AV$149,2+ROWS(AV$6:AV30)*4)</f>
        <v>-0.1</v>
      </c>
      <c r="AW177" s="9">
        <f>INDEX(AW$6:AW$149,2+ROWS(AW$6:AW30)*4)</f>
        <v>-0.1</v>
      </c>
      <c r="AX177" s="9">
        <f>INDEX(AX$6:AX$149,2+ROWS(AX$6:AX30)*4)</f>
        <v>-0.1</v>
      </c>
      <c r="AY177" s="9">
        <f>INDEX(AY$6:AY$149,2+ROWS(AY$6:AY30)*4)</f>
        <v>-0.1</v>
      </c>
      <c r="AZ177" s="9">
        <f>INDEX(AZ$6:AZ$149,2+ROWS(AZ$6:AZ30)*4)</f>
        <v>-0.1</v>
      </c>
      <c r="BA177" s="9">
        <f>INDEX(BA$6:BA$149,2+ROWS(BA$6:BA30)*4)</f>
        <v>-0.1</v>
      </c>
      <c r="BB177" s="9">
        <f>INDEX(BB$6:BB$149,2+ROWS(BB$6:BB30)*4)</f>
        <v>-0.1</v>
      </c>
      <c r="BC177" s="9">
        <f>INDEX(BC$6:BC$149,2+ROWS(BC$6:BC30)*4)</f>
        <v>-0.1</v>
      </c>
      <c r="BD177" s="9">
        <f>INDEX(BD$6:BD$149,2+ROWS(BD$6:BD30)*4)</f>
        <v>-0.1</v>
      </c>
      <c r="BE177" s="9">
        <f>INDEX(BE$6:BE$149,2+ROWS(BE$6:BE30)*4)</f>
        <v>-0.1</v>
      </c>
      <c r="BF177" s="9">
        <f>INDEX(BF$6:BF$149,2+ROWS(BF$6:BF30)*4)</f>
        <v>-0.1</v>
      </c>
      <c r="BG177" s="9">
        <f>INDEX(BG$6:BG$149,2+ROWS(BG$6:BG30)*4)</f>
        <v>-0.1</v>
      </c>
      <c r="BH177" s="9">
        <f>INDEX(BH$6:BH$149,2+ROWS(BH$6:BH30)*4)</f>
        <v>-0.1</v>
      </c>
      <c r="BI177" s="9">
        <f>INDEX(BI$6:BI$149,2+ROWS(BI$6:BI30)*4)</f>
        <v>-0.1</v>
      </c>
      <c r="BJ177" s="9">
        <f>INDEX(BJ$6:BJ$149,2+ROWS(BJ$6:BJ30)*4)</f>
        <v>-0.1</v>
      </c>
      <c r="BK177" s="9">
        <f>INDEX(BK$6:BK$149,2+ROWS(BK$6:BK30)*4)</f>
        <v>-0.1</v>
      </c>
      <c r="BL177" s="9">
        <f>INDEX(BL$6:BL$149,2+ROWS(BL$6:BL30)*4)</f>
        <v>-0.1</v>
      </c>
      <c r="BM177" s="9">
        <f>INDEX(BM$6:BM$149,2+ROWS(BM$6:BM30)*4)</f>
        <v>-0.1</v>
      </c>
      <c r="BN177" s="9">
        <f>INDEX(BN$6:BN$149,2+ROWS(BN$6:BN30)*4)</f>
        <v>-0.1</v>
      </c>
      <c r="BO177" s="9">
        <f>INDEX(BO$6:BO$149,2+ROWS(BO$6:BO30)*4)</f>
        <v>-0.1</v>
      </c>
      <c r="BP177" s="9">
        <f>INDEX(BP$6:BP$149,2+ROWS(BP$6:BP30)*4)</f>
        <v>-0.1</v>
      </c>
      <c r="BQ177" s="9">
        <f>INDEX(BQ$6:BQ$149,2+ROWS(BQ$6:BQ30)*4)</f>
        <v>-0.1</v>
      </c>
      <c r="BR177" s="9">
        <f>INDEX(BR$6:BR$149,2+ROWS(BR$6:BR30)*4)</f>
        <v>-0.1</v>
      </c>
      <c r="BS177" s="9">
        <f>INDEX(BS$6:BS$149,2+ROWS(BS$6:BS30)*4)</f>
        <v>-0.1</v>
      </c>
      <c r="BT177" s="9">
        <f>INDEX(BT$6:BT$149,2+ROWS(BT$6:BT30)*4)</f>
        <v>-0.1</v>
      </c>
      <c r="BU177" s="9">
        <f>INDEX(BU$6:BU$149,2+ROWS(BU$6:BU30)*4)</f>
        <v>-0.1</v>
      </c>
      <c r="BV177" s="9">
        <f>INDEX(BV$6:BV$149,2+ROWS(BV$6:BV30)*4)</f>
        <v>-0.1</v>
      </c>
      <c r="BW177" s="9">
        <f>INDEX(BW$6:BW$149,2+ROWS(BW$6:BW30)*4)</f>
        <v>-0.1</v>
      </c>
      <c r="BX177" s="9">
        <f>INDEX(BX$6:BX$149,2+ROWS(BX$6:BX30)*4)</f>
        <v>-0.1</v>
      </c>
      <c r="BY177" s="9">
        <f>INDEX(BY$6:BY$149,2+ROWS(BY$6:BY30)*4)</f>
        <v>-0.1</v>
      </c>
      <c r="BZ177" s="9">
        <f>INDEX(BZ$6:BZ$149,2+ROWS(BZ$6:BZ30)*4)</f>
        <v>-0.1</v>
      </c>
    </row>
    <row r="178" spans="1:78" x14ac:dyDescent="0.2">
      <c r="A178" t="s">
        <v>125</v>
      </c>
      <c r="B178" t="s">
        <v>126</v>
      </c>
      <c r="E178" s="9">
        <f>INDEX(E$6:E$149,2+ROWS(E$6:E31)*4)</f>
        <v>0</v>
      </c>
      <c r="F178" s="9">
        <f>INDEX(F$6:F$149,2+ROWS(F$6:F31)*4)</f>
        <v>0</v>
      </c>
      <c r="G178" s="9">
        <f>INDEX(G$6:G$149,2+ROWS(G$6:G31)*4)</f>
        <v>0</v>
      </c>
      <c r="H178" s="9">
        <f>INDEX(H$6:H$149,2+ROWS(H$6:H31)*4)</f>
        <v>0</v>
      </c>
      <c r="I178" s="9">
        <f>INDEX(I$6:I$149,2+ROWS(I$6:I31)*4)</f>
        <v>0</v>
      </c>
      <c r="J178" s="9">
        <f>INDEX(J$6:J$149,2+ROWS(J$6:J31)*4)</f>
        <v>0</v>
      </c>
      <c r="K178" s="9">
        <f>INDEX(K$6:K$149,2+ROWS(K$6:K31)*4)</f>
        <v>0</v>
      </c>
      <c r="L178" s="9">
        <f>INDEX(L$6:L$149,2+ROWS(L$6:L31)*4)</f>
        <v>0</v>
      </c>
      <c r="M178" s="9">
        <f>INDEX(M$6:M$149,2+ROWS(M$6:M31)*4)</f>
        <v>0</v>
      </c>
      <c r="N178" s="9">
        <f>INDEX(N$6:N$149,2+ROWS(N$6:N31)*4)</f>
        <v>0</v>
      </c>
      <c r="O178" s="9">
        <f>INDEX(O$6:O$149,2+ROWS(O$6:O31)*4)</f>
        <v>0</v>
      </c>
      <c r="P178" s="9">
        <f>INDEX(P$6:P$149,2+ROWS(P$6:P31)*4)</f>
        <v>0</v>
      </c>
      <c r="Q178" s="9">
        <f>INDEX(Q$6:Q$149,2+ROWS(Q$6:Q31)*4)</f>
        <v>0</v>
      </c>
      <c r="R178" s="9">
        <f>INDEX(R$6:R$149,2+ROWS(R$6:R31)*4)</f>
        <v>0</v>
      </c>
      <c r="S178" s="9">
        <f>INDEX(S$6:S$149,2+ROWS(S$6:S31)*4)</f>
        <v>0</v>
      </c>
      <c r="T178" s="9">
        <f>INDEX(T$6:T$149,2+ROWS(T$6:T31)*4)</f>
        <v>0</v>
      </c>
      <c r="U178" s="9">
        <f>INDEX(U$6:U$149,2+ROWS(U$6:U31)*4)</f>
        <v>0</v>
      </c>
      <c r="V178" s="9">
        <f>INDEX(V$6:V$149,2+ROWS(V$6:V31)*4)</f>
        <v>0</v>
      </c>
      <c r="W178" s="9">
        <f>INDEX(W$6:W$149,2+ROWS(W$6:W31)*4)</f>
        <v>0</v>
      </c>
      <c r="X178" s="9">
        <f>INDEX(X$6:X$149,2+ROWS(X$6:X31)*4)</f>
        <v>0</v>
      </c>
      <c r="Y178" s="9">
        <f>INDEX(Y$6:Y$149,2+ROWS(Y$6:Y31)*4)</f>
        <v>0</v>
      </c>
      <c r="Z178" s="9">
        <f>INDEX(Z$6:Z$149,2+ROWS(Z$6:Z31)*4)</f>
        <v>0</v>
      </c>
      <c r="AA178" s="9">
        <f>INDEX(AA$6:AA$149,2+ROWS(AA$6:AA31)*4)</f>
        <v>0</v>
      </c>
      <c r="AB178" s="9">
        <f>INDEX(AB$6:AB$149,2+ROWS(AB$6:AB31)*4)</f>
        <v>0</v>
      </c>
      <c r="AC178" s="9">
        <f>INDEX(AC$6:AC$149,2+ROWS(AC$6:AC31)*4)</f>
        <v>0</v>
      </c>
      <c r="AD178" s="9">
        <f>INDEX(AD$6:AD$149,2+ROWS(AD$6:AD31)*4)</f>
        <v>0</v>
      </c>
      <c r="AE178" s="9">
        <f>INDEX(AE$6:AE$149,2+ROWS(AE$6:AE31)*4)</f>
        <v>0</v>
      </c>
      <c r="AF178" s="9">
        <f>INDEX(AF$6:AF$149,2+ROWS(AF$6:AF31)*4)</f>
        <v>0</v>
      </c>
      <c r="AG178" s="9">
        <f>INDEX(AG$6:AG$149,2+ROWS(AG$6:AG31)*4)</f>
        <v>0</v>
      </c>
      <c r="AH178" s="9">
        <f>INDEX(AH$6:AH$149,2+ROWS(AH$6:AH31)*4)</f>
        <v>0</v>
      </c>
      <c r="AI178" s="9">
        <f>INDEX(AI$6:AI$149,2+ROWS(AI$6:AI31)*4)</f>
        <v>0</v>
      </c>
      <c r="AJ178" s="9">
        <f>INDEX(AJ$6:AJ$149,2+ROWS(AJ$6:AJ31)*4)</f>
        <v>0</v>
      </c>
      <c r="AK178" s="9">
        <f>INDEX(AK$6:AK$149,2+ROWS(AK$6:AK31)*4)</f>
        <v>0</v>
      </c>
      <c r="AL178" s="9">
        <f>INDEX(AL$6:AL$149,2+ROWS(AL$6:AL31)*4)</f>
        <v>0</v>
      </c>
      <c r="AM178" s="9">
        <f>INDEX(AM$6:AM$149,2+ROWS(AM$6:AM31)*4)</f>
        <v>0</v>
      </c>
      <c r="AN178" s="9">
        <f>INDEX(AN$6:AN$149,2+ROWS(AN$6:AN31)*4)</f>
        <v>0</v>
      </c>
      <c r="AO178" s="9">
        <f>INDEX(AO$6:AO$149,2+ROWS(AO$6:AO31)*4)</f>
        <v>0</v>
      </c>
      <c r="AP178" s="9">
        <f>INDEX(AP$6:AP$149,2+ROWS(AP$6:AP31)*4)</f>
        <v>0</v>
      </c>
      <c r="AQ178" s="9">
        <f>INDEX(AQ$6:AQ$149,2+ROWS(AQ$6:AQ31)*4)</f>
        <v>0</v>
      </c>
      <c r="AR178" s="9">
        <f>INDEX(AR$6:AR$149,2+ROWS(AR$6:AR31)*4)</f>
        <v>0</v>
      </c>
      <c r="AS178" s="9">
        <f>INDEX(AS$6:AS$149,2+ROWS(AS$6:AS31)*4)</f>
        <v>0</v>
      </c>
      <c r="AT178" s="9">
        <f>INDEX(AT$6:AT$149,2+ROWS(AT$6:AT31)*4)</f>
        <v>0</v>
      </c>
      <c r="AU178" s="9">
        <f>INDEX(AU$6:AU$149,2+ROWS(AU$6:AU31)*4)</f>
        <v>0</v>
      </c>
      <c r="AV178" s="9">
        <f>INDEX(AV$6:AV$149,2+ROWS(AV$6:AV31)*4)</f>
        <v>0</v>
      </c>
      <c r="AW178" s="9">
        <f>INDEX(AW$6:AW$149,2+ROWS(AW$6:AW31)*4)</f>
        <v>0</v>
      </c>
      <c r="AX178" s="9">
        <f>INDEX(AX$6:AX$149,2+ROWS(AX$6:AX31)*4)</f>
        <v>0</v>
      </c>
      <c r="AY178" s="9">
        <f>INDEX(AY$6:AY$149,2+ROWS(AY$6:AY31)*4)</f>
        <v>-0.1</v>
      </c>
      <c r="AZ178" s="9">
        <f>INDEX(AZ$6:AZ$149,2+ROWS(AZ$6:AZ31)*4)</f>
        <v>-0.1</v>
      </c>
      <c r="BA178" s="9">
        <f>INDEX(BA$6:BA$149,2+ROWS(BA$6:BA31)*4)</f>
        <v>-0.1</v>
      </c>
      <c r="BB178" s="9">
        <f>INDEX(BB$6:BB$149,2+ROWS(BB$6:BB31)*4)</f>
        <v>-0.1</v>
      </c>
      <c r="BC178" s="9">
        <f>INDEX(BC$6:BC$149,2+ROWS(BC$6:BC31)*4)</f>
        <v>-0.1</v>
      </c>
      <c r="BD178" s="9">
        <f>INDEX(BD$6:BD$149,2+ROWS(BD$6:BD31)*4)</f>
        <v>-0.1</v>
      </c>
      <c r="BE178" s="9">
        <f>INDEX(BE$6:BE$149,2+ROWS(BE$6:BE31)*4)</f>
        <v>-0.1</v>
      </c>
      <c r="BF178" s="9">
        <f>INDEX(BF$6:BF$149,2+ROWS(BF$6:BF31)*4)</f>
        <v>-0.1</v>
      </c>
      <c r="BG178" s="9">
        <f>INDEX(BG$6:BG$149,2+ROWS(BG$6:BG31)*4)</f>
        <v>-0.1</v>
      </c>
      <c r="BH178" s="9">
        <f>INDEX(BH$6:BH$149,2+ROWS(BH$6:BH31)*4)</f>
        <v>-0.1</v>
      </c>
      <c r="BI178" s="9">
        <f>INDEX(BI$6:BI$149,2+ROWS(BI$6:BI31)*4)</f>
        <v>-0.1</v>
      </c>
      <c r="BJ178" s="9">
        <f>INDEX(BJ$6:BJ$149,2+ROWS(BJ$6:BJ31)*4)</f>
        <v>-0.1</v>
      </c>
      <c r="BK178" s="9">
        <f>INDEX(BK$6:BK$149,2+ROWS(BK$6:BK31)*4)</f>
        <v>-0.1</v>
      </c>
      <c r="BL178" s="9">
        <f>INDEX(BL$6:BL$149,2+ROWS(BL$6:BL31)*4)</f>
        <v>-0.1</v>
      </c>
      <c r="BM178" s="9">
        <f>INDEX(BM$6:BM$149,2+ROWS(BM$6:BM31)*4)</f>
        <v>-0.1</v>
      </c>
      <c r="BN178" s="9">
        <f>INDEX(BN$6:BN$149,2+ROWS(BN$6:BN31)*4)</f>
        <v>-0.1</v>
      </c>
      <c r="BO178" s="9">
        <f>INDEX(BO$6:BO$149,2+ROWS(BO$6:BO31)*4)</f>
        <v>-0.1</v>
      </c>
      <c r="BP178" s="9">
        <f>INDEX(BP$6:BP$149,2+ROWS(BP$6:BP31)*4)</f>
        <v>-0.1</v>
      </c>
      <c r="BQ178" s="9">
        <f>INDEX(BQ$6:BQ$149,2+ROWS(BQ$6:BQ31)*4)</f>
        <v>-0.1</v>
      </c>
      <c r="BR178" s="9">
        <f>INDEX(BR$6:BR$149,2+ROWS(BR$6:BR31)*4)</f>
        <v>-0.1</v>
      </c>
      <c r="BS178" s="9">
        <f>INDEX(BS$6:BS$149,2+ROWS(BS$6:BS31)*4)</f>
        <v>-0.1</v>
      </c>
      <c r="BT178" s="9">
        <f>INDEX(BT$6:BT$149,2+ROWS(BT$6:BT31)*4)</f>
        <v>-0.1</v>
      </c>
      <c r="BU178" s="9">
        <f>INDEX(BU$6:BU$149,2+ROWS(BU$6:BU31)*4)</f>
        <v>-0.1</v>
      </c>
      <c r="BV178" s="9">
        <f>INDEX(BV$6:BV$149,2+ROWS(BV$6:BV31)*4)</f>
        <v>-0.1</v>
      </c>
      <c r="BW178" s="9">
        <f>INDEX(BW$6:BW$149,2+ROWS(BW$6:BW31)*4)</f>
        <v>-0.1</v>
      </c>
      <c r="BX178" s="9">
        <f>INDEX(BX$6:BX$149,2+ROWS(BX$6:BX31)*4)</f>
        <v>-0.1</v>
      </c>
      <c r="BY178" s="9">
        <f>INDEX(BY$6:BY$149,2+ROWS(BY$6:BY31)*4)</f>
        <v>-0.1</v>
      </c>
      <c r="BZ178" s="9">
        <f>INDEX(BZ$6:BZ$149,2+ROWS(BZ$6:BZ31)*4)</f>
        <v>-0.1</v>
      </c>
    </row>
    <row r="179" spans="1:78" x14ac:dyDescent="0.2">
      <c r="A179" t="s">
        <v>127</v>
      </c>
      <c r="B179" t="s">
        <v>128</v>
      </c>
      <c r="E179" s="9">
        <f>INDEX(E$6:E$149,2+ROWS(E$6:E32)*4)</f>
        <v>0</v>
      </c>
      <c r="F179" s="9">
        <f>INDEX(F$6:F$149,2+ROWS(F$6:F32)*4)</f>
        <v>0</v>
      </c>
      <c r="G179" s="9">
        <f>INDEX(G$6:G$149,2+ROWS(G$6:G32)*4)</f>
        <v>0</v>
      </c>
      <c r="H179" s="9">
        <f>INDEX(H$6:H$149,2+ROWS(H$6:H32)*4)</f>
        <v>0</v>
      </c>
      <c r="I179" s="9">
        <f>INDEX(I$6:I$149,2+ROWS(I$6:I32)*4)</f>
        <v>0</v>
      </c>
      <c r="J179" s="9">
        <f>INDEX(J$6:J$149,2+ROWS(J$6:J32)*4)</f>
        <v>0</v>
      </c>
      <c r="K179" s="9">
        <f>INDEX(K$6:K$149,2+ROWS(K$6:K32)*4)</f>
        <v>0</v>
      </c>
      <c r="L179" s="9">
        <f>INDEX(L$6:L$149,2+ROWS(L$6:L32)*4)</f>
        <v>0</v>
      </c>
      <c r="M179" s="9">
        <f>INDEX(M$6:M$149,2+ROWS(M$6:M32)*4)</f>
        <v>0</v>
      </c>
      <c r="N179" s="9">
        <f>INDEX(N$6:N$149,2+ROWS(N$6:N32)*4)</f>
        <v>0</v>
      </c>
      <c r="O179" s="9">
        <f>INDEX(O$6:O$149,2+ROWS(O$6:O32)*4)</f>
        <v>0</v>
      </c>
      <c r="P179" s="9">
        <f>INDEX(P$6:P$149,2+ROWS(P$6:P32)*4)</f>
        <v>0</v>
      </c>
      <c r="Q179" s="9">
        <f>INDEX(Q$6:Q$149,2+ROWS(Q$6:Q32)*4)</f>
        <v>0</v>
      </c>
      <c r="R179" s="9">
        <f>INDEX(R$6:R$149,2+ROWS(R$6:R32)*4)</f>
        <v>0</v>
      </c>
      <c r="S179" s="9">
        <f>INDEX(S$6:S$149,2+ROWS(S$6:S32)*4)</f>
        <v>0</v>
      </c>
      <c r="T179" s="9">
        <f>INDEX(T$6:T$149,2+ROWS(T$6:T32)*4)</f>
        <v>0</v>
      </c>
      <c r="U179" s="9">
        <f>INDEX(U$6:U$149,2+ROWS(U$6:U32)*4)</f>
        <v>0</v>
      </c>
      <c r="V179" s="9">
        <f>INDEX(V$6:V$149,2+ROWS(V$6:V32)*4)</f>
        <v>0</v>
      </c>
      <c r="W179" s="9">
        <f>INDEX(W$6:W$149,2+ROWS(W$6:W32)*4)</f>
        <v>0</v>
      </c>
      <c r="X179" s="9">
        <f>INDEX(X$6:X$149,2+ROWS(X$6:X32)*4)</f>
        <v>0</v>
      </c>
      <c r="Y179" s="9">
        <f>INDEX(Y$6:Y$149,2+ROWS(Y$6:Y32)*4)</f>
        <v>0</v>
      </c>
      <c r="Z179" s="9">
        <f>INDEX(Z$6:Z$149,2+ROWS(Z$6:Z32)*4)</f>
        <v>0</v>
      </c>
      <c r="AA179" s="9">
        <f>INDEX(AA$6:AA$149,2+ROWS(AA$6:AA32)*4)</f>
        <v>0</v>
      </c>
      <c r="AB179" s="9">
        <f>INDEX(AB$6:AB$149,2+ROWS(AB$6:AB32)*4)</f>
        <v>0</v>
      </c>
      <c r="AC179" s="9">
        <f>INDEX(AC$6:AC$149,2+ROWS(AC$6:AC32)*4)</f>
        <v>0</v>
      </c>
      <c r="AD179" s="9">
        <f>INDEX(AD$6:AD$149,2+ROWS(AD$6:AD32)*4)</f>
        <v>0</v>
      </c>
      <c r="AE179" s="9">
        <f>INDEX(AE$6:AE$149,2+ROWS(AE$6:AE32)*4)</f>
        <v>0</v>
      </c>
      <c r="AF179" s="9">
        <f>INDEX(AF$6:AF$149,2+ROWS(AF$6:AF32)*4)</f>
        <v>0</v>
      </c>
      <c r="AG179" s="9">
        <f>INDEX(AG$6:AG$149,2+ROWS(AG$6:AG32)*4)</f>
        <v>0</v>
      </c>
      <c r="AH179" s="9">
        <f>INDEX(AH$6:AH$149,2+ROWS(AH$6:AH32)*4)</f>
        <v>0</v>
      </c>
      <c r="AI179" s="9">
        <f>INDEX(AI$6:AI$149,2+ROWS(AI$6:AI32)*4)</f>
        <v>0</v>
      </c>
      <c r="AJ179" s="9">
        <f>INDEX(AJ$6:AJ$149,2+ROWS(AJ$6:AJ32)*4)</f>
        <v>0</v>
      </c>
      <c r="AK179" s="9">
        <f>INDEX(AK$6:AK$149,2+ROWS(AK$6:AK32)*4)</f>
        <v>0</v>
      </c>
      <c r="AL179" s="9">
        <f>INDEX(AL$6:AL$149,2+ROWS(AL$6:AL32)*4)</f>
        <v>0</v>
      </c>
      <c r="AM179" s="9">
        <f>INDEX(AM$6:AM$149,2+ROWS(AM$6:AM32)*4)</f>
        <v>0</v>
      </c>
      <c r="AN179" s="9">
        <f>INDEX(AN$6:AN$149,2+ROWS(AN$6:AN32)*4)</f>
        <v>0</v>
      </c>
      <c r="AO179" s="9">
        <f>INDEX(AO$6:AO$149,2+ROWS(AO$6:AO32)*4)</f>
        <v>0</v>
      </c>
      <c r="AP179" s="9">
        <f>INDEX(AP$6:AP$149,2+ROWS(AP$6:AP32)*4)</f>
        <v>0</v>
      </c>
      <c r="AQ179" s="9">
        <f>INDEX(AQ$6:AQ$149,2+ROWS(AQ$6:AQ32)*4)</f>
        <v>0</v>
      </c>
      <c r="AR179" s="9">
        <f>INDEX(AR$6:AR$149,2+ROWS(AR$6:AR32)*4)</f>
        <v>0</v>
      </c>
      <c r="AS179" s="9">
        <f>INDEX(AS$6:AS$149,2+ROWS(AS$6:AS32)*4)</f>
        <v>0</v>
      </c>
      <c r="AT179" s="9">
        <f>INDEX(AT$6:AT$149,2+ROWS(AT$6:AT32)*4)</f>
        <v>-0.1</v>
      </c>
      <c r="AU179" s="9">
        <f>INDEX(AU$6:AU$149,2+ROWS(AU$6:AU32)*4)</f>
        <v>-0.1</v>
      </c>
      <c r="AV179" s="9">
        <f>INDEX(AV$6:AV$149,2+ROWS(AV$6:AV32)*4)</f>
        <v>-0.1</v>
      </c>
      <c r="AW179" s="9">
        <f>INDEX(AW$6:AW$149,2+ROWS(AW$6:AW32)*4)</f>
        <v>-0.1</v>
      </c>
      <c r="AX179" s="9">
        <f>INDEX(AX$6:AX$149,2+ROWS(AX$6:AX32)*4)</f>
        <v>-0.1</v>
      </c>
      <c r="AY179" s="9">
        <f>INDEX(AY$6:AY$149,2+ROWS(AY$6:AY32)*4)</f>
        <v>-0.1</v>
      </c>
      <c r="AZ179" s="9">
        <f>INDEX(AZ$6:AZ$149,2+ROWS(AZ$6:AZ32)*4)</f>
        <v>-0.1</v>
      </c>
      <c r="BA179" s="9">
        <f>INDEX(BA$6:BA$149,2+ROWS(BA$6:BA32)*4)</f>
        <v>-0.1</v>
      </c>
      <c r="BB179" s="9">
        <f>INDEX(BB$6:BB$149,2+ROWS(BB$6:BB32)*4)</f>
        <v>-0.1</v>
      </c>
      <c r="BC179" s="9">
        <f>INDEX(BC$6:BC$149,2+ROWS(BC$6:BC32)*4)</f>
        <v>-0.1</v>
      </c>
      <c r="BD179" s="9">
        <f>INDEX(BD$6:BD$149,2+ROWS(BD$6:BD32)*4)</f>
        <v>-0.1</v>
      </c>
      <c r="BE179" s="9">
        <f>INDEX(BE$6:BE$149,2+ROWS(BE$6:BE32)*4)</f>
        <v>-0.1</v>
      </c>
      <c r="BF179" s="9">
        <f>INDEX(BF$6:BF$149,2+ROWS(BF$6:BF32)*4)</f>
        <v>-0.1</v>
      </c>
      <c r="BG179" s="9">
        <f>INDEX(BG$6:BG$149,2+ROWS(BG$6:BG32)*4)</f>
        <v>-0.1</v>
      </c>
      <c r="BH179" s="9">
        <f>INDEX(BH$6:BH$149,2+ROWS(BH$6:BH32)*4)</f>
        <v>-0.1</v>
      </c>
      <c r="BI179" s="9">
        <f>INDEX(BI$6:BI$149,2+ROWS(BI$6:BI32)*4)</f>
        <v>-0.1</v>
      </c>
      <c r="BJ179" s="9">
        <f>INDEX(BJ$6:BJ$149,2+ROWS(BJ$6:BJ32)*4)</f>
        <v>-0.1</v>
      </c>
      <c r="BK179" s="9">
        <f>INDEX(BK$6:BK$149,2+ROWS(BK$6:BK32)*4)</f>
        <v>-0.1</v>
      </c>
      <c r="BL179" s="9">
        <f>INDEX(BL$6:BL$149,2+ROWS(BL$6:BL32)*4)</f>
        <v>-0.1</v>
      </c>
      <c r="BM179" s="9">
        <f>INDEX(BM$6:BM$149,2+ROWS(BM$6:BM32)*4)</f>
        <v>-0.1</v>
      </c>
      <c r="BN179" s="9">
        <f>INDEX(BN$6:BN$149,2+ROWS(BN$6:BN32)*4)</f>
        <v>-0.1</v>
      </c>
      <c r="BO179" s="9">
        <f>INDEX(BO$6:BO$149,2+ROWS(BO$6:BO32)*4)</f>
        <v>-0.1</v>
      </c>
      <c r="BP179" s="9">
        <f>INDEX(BP$6:BP$149,2+ROWS(BP$6:BP32)*4)</f>
        <v>-0.1</v>
      </c>
      <c r="BQ179" s="9">
        <f>INDEX(BQ$6:BQ$149,2+ROWS(BQ$6:BQ32)*4)</f>
        <v>-0.1</v>
      </c>
      <c r="BR179" s="9">
        <f>INDEX(BR$6:BR$149,2+ROWS(BR$6:BR32)*4)</f>
        <v>-0.1</v>
      </c>
      <c r="BS179" s="9">
        <f>INDEX(BS$6:BS$149,2+ROWS(BS$6:BS32)*4)</f>
        <v>-0.1</v>
      </c>
      <c r="BT179" s="9">
        <f>INDEX(BT$6:BT$149,2+ROWS(BT$6:BT32)*4)</f>
        <v>-0.1</v>
      </c>
      <c r="BU179" s="9">
        <f>INDEX(BU$6:BU$149,2+ROWS(BU$6:BU32)*4)</f>
        <v>-0.1</v>
      </c>
      <c r="BV179" s="9">
        <f>INDEX(BV$6:BV$149,2+ROWS(BV$6:BV32)*4)</f>
        <v>-0.1</v>
      </c>
      <c r="BW179" s="9">
        <f>INDEX(BW$6:BW$149,2+ROWS(BW$6:BW32)*4)</f>
        <v>-0.1</v>
      </c>
      <c r="BX179" s="9">
        <f>INDEX(BX$6:BX$149,2+ROWS(BX$6:BX32)*4)</f>
        <v>-0.1</v>
      </c>
      <c r="BY179" s="9">
        <f>INDEX(BY$6:BY$149,2+ROWS(BY$6:BY32)*4)</f>
        <v>-0.1</v>
      </c>
      <c r="BZ179" s="9">
        <f>INDEX(BZ$6:BZ$149,2+ROWS(BZ$6:BZ32)*4)</f>
        <v>-0.1</v>
      </c>
    </row>
    <row r="180" spans="1:78" x14ac:dyDescent="0.2">
      <c r="A180" t="s">
        <v>129</v>
      </c>
      <c r="B180" t="s">
        <v>130</v>
      </c>
      <c r="E180" s="9">
        <f>INDEX(E$6:E$149,2+ROWS(E$6:E33)*4)</f>
        <v>0</v>
      </c>
      <c r="F180" s="9">
        <f>INDEX(F$6:F$149,2+ROWS(F$6:F33)*4)</f>
        <v>0</v>
      </c>
      <c r="G180" s="9">
        <f>INDEX(G$6:G$149,2+ROWS(G$6:G33)*4)</f>
        <v>0</v>
      </c>
      <c r="H180" s="9">
        <f>INDEX(H$6:H$149,2+ROWS(H$6:H33)*4)</f>
        <v>0</v>
      </c>
      <c r="I180" s="9">
        <f>INDEX(I$6:I$149,2+ROWS(I$6:I33)*4)</f>
        <v>0</v>
      </c>
      <c r="J180" s="9">
        <f>INDEX(J$6:J$149,2+ROWS(J$6:J33)*4)</f>
        <v>0</v>
      </c>
      <c r="K180" s="9">
        <f>INDEX(K$6:K$149,2+ROWS(K$6:K33)*4)</f>
        <v>0</v>
      </c>
      <c r="L180" s="9">
        <f>INDEX(L$6:L$149,2+ROWS(L$6:L33)*4)</f>
        <v>0</v>
      </c>
      <c r="M180" s="9">
        <f>INDEX(M$6:M$149,2+ROWS(M$6:M33)*4)</f>
        <v>0</v>
      </c>
      <c r="N180" s="9">
        <f>INDEX(N$6:N$149,2+ROWS(N$6:N33)*4)</f>
        <v>0</v>
      </c>
      <c r="O180" s="9">
        <f>INDEX(O$6:O$149,2+ROWS(O$6:O33)*4)</f>
        <v>0</v>
      </c>
      <c r="P180" s="9">
        <f>INDEX(P$6:P$149,2+ROWS(P$6:P33)*4)</f>
        <v>0</v>
      </c>
      <c r="Q180" s="9">
        <f>INDEX(Q$6:Q$149,2+ROWS(Q$6:Q33)*4)</f>
        <v>0</v>
      </c>
      <c r="R180" s="9">
        <f>INDEX(R$6:R$149,2+ROWS(R$6:R33)*4)</f>
        <v>0</v>
      </c>
      <c r="S180" s="9">
        <f>INDEX(S$6:S$149,2+ROWS(S$6:S33)*4)</f>
        <v>0</v>
      </c>
      <c r="T180" s="9">
        <f>INDEX(T$6:T$149,2+ROWS(T$6:T33)*4)</f>
        <v>0</v>
      </c>
      <c r="U180" s="9">
        <f>INDEX(U$6:U$149,2+ROWS(U$6:U33)*4)</f>
        <v>0</v>
      </c>
      <c r="V180" s="9">
        <f>INDEX(V$6:V$149,2+ROWS(V$6:V33)*4)</f>
        <v>0</v>
      </c>
      <c r="W180" s="9">
        <f>INDEX(W$6:W$149,2+ROWS(W$6:W33)*4)</f>
        <v>0</v>
      </c>
      <c r="X180" s="9">
        <f>INDEX(X$6:X$149,2+ROWS(X$6:X33)*4)</f>
        <v>0</v>
      </c>
      <c r="Y180" s="9">
        <f>INDEX(Y$6:Y$149,2+ROWS(Y$6:Y33)*4)</f>
        <v>0</v>
      </c>
      <c r="Z180" s="9">
        <f>INDEX(Z$6:Z$149,2+ROWS(Z$6:Z33)*4)</f>
        <v>0</v>
      </c>
      <c r="AA180" s="9">
        <f>INDEX(AA$6:AA$149,2+ROWS(AA$6:AA33)*4)</f>
        <v>0</v>
      </c>
      <c r="AB180" s="9">
        <f>INDEX(AB$6:AB$149,2+ROWS(AB$6:AB33)*4)</f>
        <v>0</v>
      </c>
      <c r="AC180" s="9">
        <f>INDEX(AC$6:AC$149,2+ROWS(AC$6:AC33)*4)</f>
        <v>0</v>
      </c>
      <c r="AD180" s="9">
        <f>INDEX(AD$6:AD$149,2+ROWS(AD$6:AD33)*4)</f>
        <v>0</v>
      </c>
      <c r="AE180" s="9">
        <f>INDEX(AE$6:AE$149,2+ROWS(AE$6:AE33)*4)</f>
        <v>0</v>
      </c>
      <c r="AF180" s="9">
        <f>INDEX(AF$6:AF$149,2+ROWS(AF$6:AF33)*4)</f>
        <v>0</v>
      </c>
      <c r="AG180" s="9">
        <f>INDEX(AG$6:AG$149,2+ROWS(AG$6:AG33)*4)</f>
        <v>0</v>
      </c>
      <c r="AH180" s="9">
        <f>INDEX(AH$6:AH$149,2+ROWS(AH$6:AH33)*4)</f>
        <v>0</v>
      </c>
      <c r="AI180" s="9">
        <f>INDEX(AI$6:AI$149,2+ROWS(AI$6:AI33)*4)</f>
        <v>0</v>
      </c>
      <c r="AJ180" s="9">
        <f>INDEX(AJ$6:AJ$149,2+ROWS(AJ$6:AJ33)*4)</f>
        <v>0</v>
      </c>
      <c r="AK180" s="9">
        <f>INDEX(AK$6:AK$149,2+ROWS(AK$6:AK33)*4)</f>
        <v>0</v>
      </c>
      <c r="AL180" s="9">
        <f>INDEX(AL$6:AL$149,2+ROWS(AL$6:AL33)*4)</f>
        <v>0</v>
      </c>
      <c r="AM180" s="9">
        <f>INDEX(AM$6:AM$149,2+ROWS(AM$6:AM33)*4)</f>
        <v>0</v>
      </c>
      <c r="AN180" s="9">
        <f>INDEX(AN$6:AN$149,2+ROWS(AN$6:AN33)*4)</f>
        <v>0</v>
      </c>
      <c r="AO180" s="9">
        <f>INDEX(AO$6:AO$149,2+ROWS(AO$6:AO33)*4)</f>
        <v>0</v>
      </c>
      <c r="AP180" s="9">
        <f>INDEX(AP$6:AP$149,2+ROWS(AP$6:AP33)*4)</f>
        <v>0</v>
      </c>
      <c r="AQ180" s="9">
        <f>INDEX(AQ$6:AQ$149,2+ROWS(AQ$6:AQ33)*4)</f>
        <v>0</v>
      </c>
      <c r="AR180" s="9">
        <f>INDEX(AR$6:AR$149,2+ROWS(AR$6:AR33)*4)</f>
        <v>0</v>
      </c>
      <c r="AS180" s="9">
        <f>INDEX(AS$6:AS$149,2+ROWS(AS$6:AS33)*4)</f>
        <v>0</v>
      </c>
      <c r="AT180" s="9">
        <f>INDEX(AT$6:AT$149,2+ROWS(AT$6:AT33)*4)</f>
        <v>0</v>
      </c>
      <c r="AU180" s="9">
        <f>INDEX(AU$6:AU$149,2+ROWS(AU$6:AU33)*4)</f>
        <v>0</v>
      </c>
      <c r="AV180" s="9">
        <f>INDEX(AV$6:AV$149,2+ROWS(AV$6:AV33)*4)</f>
        <v>0</v>
      </c>
      <c r="AW180" s="9">
        <f>INDEX(AW$6:AW$149,2+ROWS(AW$6:AW33)*4)</f>
        <v>0</v>
      </c>
      <c r="AX180" s="9">
        <f>INDEX(AX$6:AX$149,2+ROWS(AX$6:AX33)*4)</f>
        <v>0</v>
      </c>
      <c r="AY180" s="9">
        <f>INDEX(AY$6:AY$149,2+ROWS(AY$6:AY33)*4)</f>
        <v>0</v>
      </c>
      <c r="AZ180" s="9">
        <f>INDEX(AZ$6:AZ$149,2+ROWS(AZ$6:AZ33)*4)</f>
        <v>0</v>
      </c>
      <c r="BA180" s="9">
        <f>INDEX(BA$6:BA$149,2+ROWS(BA$6:BA33)*4)</f>
        <v>0</v>
      </c>
      <c r="BB180" s="9">
        <f>INDEX(BB$6:BB$149,2+ROWS(BB$6:BB33)*4)</f>
        <v>0</v>
      </c>
      <c r="BC180" s="9">
        <f>INDEX(BC$6:BC$149,2+ROWS(BC$6:BC33)*4)</f>
        <v>0</v>
      </c>
      <c r="BD180" s="9">
        <f>INDEX(BD$6:BD$149,2+ROWS(BD$6:BD33)*4)</f>
        <v>0</v>
      </c>
      <c r="BE180" s="9">
        <f>INDEX(BE$6:BE$149,2+ROWS(BE$6:BE33)*4)</f>
        <v>0</v>
      </c>
      <c r="BF180" s="9">
        <f>INDEX(BF$6:BF$149,2+ROWS(BF$6:BF33)*4)</f>
        <v>0</v>
      </c>
      <c r="BG180" s="9">
        <f>INDEX(BG$6:BG$149,2+ROWS(BG$6:BG33)*4)</f>
        <v>0</v>
      </c>
      <c r="BH180" s="9">
        <f>INDEX(BH$6:BH$149,2+ROWS(BH$6:BH33)*4)</f>
        <v>0</v>
      </c>
      <c r="BI180" s="9">
        <f>INDEX(BI$6:BI$149,2+ROWS(BI$6:BI33)*4)</f>
        <v>0</v>
      </c>
      <c r="BJ180" s="9">
        <f>INDEX(BJ$6:BJ$149,2+ROWS(BJ$6:BJ33)*4)</f>
        <v>0</v>
      </c>
      <c r="BK180" s="9">
        <f>INDEX(BK$6:BK$149,2+ROWS(BK$6:BK33)*4)</f>
        <v>0</v>
      </c>
      <c r="BL180" s="9">
        <f>INDEX(BL$6:BL$149,2+ROWS(BL$6:BL33)*4)</f>
        <v>0</v>
      </c>
      <c r="BM180" s="9">
        <f>INDEX(BM$6:BM$149,2+ROWS(BM$6:BM33)*4)</f>
        <v>0</v>
      </c>
      <c r="BN180" s="9">
        <f>INDEX(BN$6:BN$149,2+ROWS(BN$6:BN33)*4)</f>
        <v>0</v>
      </c>
      <c r="BO180" s="9">
        <f>INDEX(BO$6:BO$149,2+ROWS(BO$6:BO33)*4)</f>
        <v>0</v>
      </c>
      <c r="BP180" s="9">
        <f>INDEX(BP$6:BP$149,2+ROWS(BP$6:BP33)*4)</f>
        <v>0</v>
      </c>
      <c r="BQ180" s="9">
        <f>INDEX(BQ$6:BQ$149,2+ROWS(BQ$6:BQ33)*4)</f>
        <v>0</v>
      </c>
      <c r="BR180" s="9">
        <f>INDEX(BR$6:BR$149,2+ROWS(BR$6:BR33)*4)</f>
        <v>0</v>
      </c>
      <c r="BS180" s="9">
        <f>INDEX(BS$6:BS$149,2+ROWS(BS$6:BS33)*4)</f>
        <v>0</v>
      </c>
      <c r="BT180" s="9">
        <f>INDEX(BT$6:BT$149,2+ROWS(BT$6:BT33)*4)</f>
        <v>0</v>
      </c>
      <c r="BU180" s="9">
        <f>INDEX(BU$6:BU$149,2+ROWS(BU$6:BU33)*4)</f>
        <v>0</v>
      </c>
      <c r="BV180" s="9">
        <f>INDEX(BV$6:BV$149,2+ROWS(BV$6:BV33)*4)</f>
        <v>0</v>
      </c>
      <c r="BW180" s="9">
        <f>INDEX(BW$6:BW$149,2+ROWS(BW$6:BW33)*4)</f>
        <v>0</v>
      </c>
      <c r="BX180" s="9">
        <f>INDEX(BX$6:BX$149,2+ROWS(BX$6:BX33)*4)</f>
        <v>0</v>
      </c>
      <c r="BY180" s="9">
        <f>INDEX(BY$6:BY$149,2+ROWS(BY$6:BY33)*4)</f>
        <v>0</v>
      </c>
      <c r="BZ180" s="9">
        <f>INDEX(BZ$6:BZ$149,2+ROWS(BZ$6:BZ33)*4)</f>
        <v>0</v>
      </c>
    </row>
    <row r="181" spans="1:78" x14ac:dyDescent="0.2">
      <c r="A181" t="s">
        <v>131</v>
      </c>
      <c r="B181" t="s">
        <v>132</v>
      </c>
      <c r="E181" s="9">
        <f>INDEX(E$6:E$149,2+ROWS(E$6:E34)*4)</f>
        <v>0</v>
      </c>
      <c r="F181" s="9">
        <f>INDEX(F$6:F$149,2+ROWS(F$6:F34)*4)</f>
        <v>0</v>
      </c>
      <c r="G181" s="9">
        <f>INDEX(G$6:G$149,2+ROWS(G$6:G34)*4)</f>
        <v>0</v>
      </c>
      <c r="H181" s="9">
        <f>INDEX(H$6:H$149,2+ROWS(H$6:H34)*4)</f>
        <v>0</v>
      </c>
      <c r="I181" s="9">
        <f>INDEX(I$6:I$149,2+ROWS(I$6:I34)*4)</f>
        <v>0</v>
      </c>
      <c r="J181" s="9">
        <f>INDEX(J$6:J$149,2+ROWS(J$6:J34)*4)</f>
        <v>0</v>
      </c>
      <c r="K181" s="9">
        <f>INDEX(K$6:K$149,2+ROWS(K$6:K34)*4)</f>
        <v>0</v>
      </c>
      <c r="L181" s="9">
        <f>INDEX(L$6:L$149,2+ROWS(L$6:L34)*4)</f>
        <v>0</v>
      </c>
      <c r="M181" s="9">
        <f>INDEX(M$6:M$149,2+ROWS(M$6:M34)*4)</f>
        <v>0</v>
      </c>
      <c r="N181" s="9">
        <f>INDEX(N$6:N$149,2+ROWS(N$6:N34)*4)</f>
        <v>0</v>
      </c>
      <c r="O181" s="9">
        <f>INDEX(O$6:O$149,2+ROWS(O$6:O34)*4)</f>
        <v>0</v>
      </c>
      <c r="P181" s="9">
        <f>INDEX(P$6:P$149,2+ROWS(P$6:P34)*4)</f>
        <v>0</v>
      </c>
      <c r="Q181" s="9">
        <f>INDEX(Q$6:Q$149,2+ROWS(Q$6:Q34)*4)</f>
        <v>0</v>
      </c>
      <c r="R181" s="9">
        <f>INDEX(R$6:R$149,2+ROWS(R$6:R34)*4)</f>
        <v>0</v>
      </c>
      <c r="S181" s="9">
        <f>INDEX(S$6:S$149,2+ROWS(S$6:S34)*4)</f>
        <v>0</v>
      </c>
      <c r="T181" s="9">
        <f>INDEX(T$6:T$149,2+ROWS(T$6:T34)*4)</f>
        <v>0</v>
      </c>
      <c r="U181" s="9">
        <f>INDEX(U$6:U$149,2+ROWS(U$6:U34)*4)</f>
        <v>0</v>
      </c>
      <c r="V181" s="9">
        <f>INDEX(V$6:V$149,2+ROWS(V$6:V34)*4)</f>
        <v>0</v>
      </c>
      <c r="W181" s="9">
        <f>INDEX(W$6:W$149,2+ROWS(W$6:W34)*4)</f>
        <v>0</v>
      </c>
      <c r="X181" s="9">
        <f>INDEX(X$6:X$149,2+ROWS(X$6:X34)*4)</f>
        <v>0</v>
      </c>
      <c r="Y181" s="9">
        <f>INDEX(Y$6:Y$149,2+ROWS(Y$6:Y34)*4)</f>
        <v>0</v>
      </c>
      <c r="Z181" s="9">
        <f>INDEX(Z$6:Z$149,2+ROWS(Z$6:Z34)*4)</f>
        <v>0</v>
      </c>
      <c r="AA181" s="9">
        <f>INDEX(AA$6:AA$149,2+ROWS(AA$6:AA34)*4)</f>
        <v>0</v>
      </c>
      <c r="AB181" s="9">
        <f>INDEX(AB$6:AB$149,2+ROWS(AB$6:AB34)*4)</f>
        <v>0</v>
      </c>
      <c r="AC181" s="9">
        <f>INDEX(AC$6:AC$149,2+ROWS(AC$6:AC34)*4)</f>
        <v>0</v>
      </c>
      <c r="AD181" s="9">
        <f>INDEX(AD$6:AD$149,2+ROWS(AD$6:AD34)*4)</f>
        <v>0</v>
      </c>
      <c r="AE181" s="9">
        <f>INDEX(AE$6:AE$149,2+ROWS(AE$6:AE34)*4)</f>
        <v>0</v>
      </c>
      <c r="AF181" s="9">
        <f>INDEX(AF$6:AF$149,2+ROWS(AF$6:AF34)*4)</f>
        <v>0</v>
      </c>
      <c r="AG181" s="9">
        <f>INDEX(AG$6:AG$149,2+ROWS(AG$6:AG34)*4)</f>
        <v>0</v>
      </c>
      <c r="AH181" s="9">
        <f>INDEX(AH$6:AH$149,2+ROWS(AH$6:AH34)*4)</f>
        <v>0</v>
      </c>
      <c r="AI181" s="9">
        <f>INDEX(AI$6:AI$149,2+ROWS(AI$6:AI34)*4)</f>
        <v>0</v>
      </c>
      <c r="AJ181" s="9">
        <f>INDEX(AJ$6:AJ$149,2+ROWS(AJ$6:AJ34)*4)</f>
        <v>0</v>
      </c>
      <c r="AK181" s="9">
        <f>INDEX(AK$6:AK$149,2+ROWS(AK$6:AK34)*4)</f>
        <v>0</v>
      </c>
      <c r="AL181" s="9">
        <f>INDEX(AL$6:AL$149,2+ROWS(AL$6:AL34)*4)</f>
        <v>0</v>
      </c>
      <c r="AM181" s="9">
        <f>INDEX(AM$6:AM$149,2+ROWS(AM$6:AM34)*4)</f>
        <v>0</v>
      </c>
      <c r="AN181" s="9">
        <f>INDEX(AN$6:AN$149,2+ROWS(AN$6:AN34)*4)</f>
        <v>0</v>
      </c>
      <c r="AO181" s="9">
        <f>INDEX(AO$6:AO$149,2+ROWS(AO$6:AO34)*4)</f>
        <v>0</v>
      </c>
      <c r="AP181" s="9">
        <f>INDEX(AP$6:AP$149,2+ROWS(AP$6:AP34)*4)</f>
        <v>0</v>
      </c>
      <c r="AQ181" s="9">
        <f>INDEX(AQ$6:AQ$149,2+ROWS(AQ$6:AQ34)*4)</f>
        <v>0</v>
      </c>
      <c r="AR181" s="9">
        <f>INDEX(AR$6:AR$149,2+ROWS(AR$6:AR34)*4)</f>
        <v>0</v>
      </c>
      <c r="AS181" s="9">
        <f>INDEX(AS$6:AS$149,2+ROWS(AS$6:AS34)*4)</f>
        <v>0</v>
      </c>
      <c r="AT181" s="9">
        <f>INDEX(AT$6:AT$149,2+ROWS(AT$6:AT34)*4)</f>
        <v>0</v>
      </c>
      <c r="AU181" s="9">
        <f>INDEX(AU$6:AU$149,2+ROWS(AU$6:AU34)*4)</f>
        <v>0</v>
      </c>
      <c r="AV181" s="9">
        <f>INDEX(AV$6:AV$149,2+ROWS(AV$6:AV34)*4)</f>
        <v>0</v>
      </c>
      <c r="AW181" s="9">
        <f>INDEX(AW$6:AW$149,2+ROWS(AW$6:AW34)*4)</f>
        <v>0</v>
      </c>
      <c r="AX181" s="9">
        <f>INDEX(AX$6:AX$149,2+ROWS(AX$6:AX34)*4)</f>
        <v>0</v>
      </c>
      <c r="AY181" s="9">
        <f>INDEX(AY$6:AY$149,2+ROWS(AY$6:AY34)*4)</f>
        <v>0</v>
      </c>
      <c r="AZ181" s="9">
        <f>INDEX(AZ$6:AZ$149,2+ROWS(AZ$6:AZ34)*4)</f>
        <v>0</v>
      </c>
      <c r="BA181" s="9">
        <f>INDEX(BA$6:BA$149,2+ROWS(BA$6:BA34)*4)</f>
        <v>0</v>
      </c>
      <c r="BB181" s="9">
        <f>INDEX(BB$6:BB$149,2+ROWS(BB$6:BB34)*4)</f>
        <v>0</v>
      </c>
      <c r="BC181" s="9">
        <f>INDEX(BC$6:BC$149,2+ROWS(BC$6:BC34)*4)</f>
        <v>0</v>
      </c>
      <c r="BD181" s="9">
        <f>INDEX(BD$6:BD$149,2+ROWS(BD$6:BD34)*4)</f>
        <v>0</v>
      </c>
      <c r="BE181" s="9">
        <f>INDEX(BE$6:BE$149,2+ROWS(BE$6:BE34)*4)</f>
        <v>0</v>
      </c>
      <c r="BF181" s="9">
        <f>INDEX(BF$6:BF$149,2+ROWS(BF$6:BF34)*4)</f>
        <v>0</v>
      </c>
      <c r="BG181" s="9">
        <f>INDEX(BG$6:BG$149,2+ROWS(BG$6:BG34)*4)</f>
        <v>0</v>
      </c>
      <c r="BH181" s="9">
        <f>INDEX(BH$6:BH$149,2+ROWS(BH$6:BH34)*4)</f>
        <v>0</v>
      </c>
      <c r="BI181" s="9">
        <f>INDEX(BI$6:BI$149,2+ROWS(BI$6:BI34)*4)</f>
        <v>0</v>
      </c>
      <c r="BJ181" s="9">
        <f>INDEX(BJ$6:BJ$149,2+ROWS(BJ$6:BJ34)*4)</f>
        <v>0</v>
      </c>
      <c r="BK181" s="9">
        <f>INDEX(BK$6:BK$149,2+ROWS(BK$6:BK34)*4)</f>
        <v>0</v>
      </c>
      <c r="BL181" s="9">
        <f>INDEX(BL$6:BL$149,2+ROWS(BL$6:BL34)*4)</f>
        <v>0</v>
      </c>
      <c r="BM181" s="9">
        <f>INDEX(BM$6:BM$149,2+ROWS(BM$6:BM34)*4)</f>
        <v>0</v>
      </c>
      <c r="BN181" s="9">
        <f>INDEX(BN$6:BN$149,2+ROWS(BN$6:BN34)*4)</f>
        <v>0</v>
      </c>
      <c r="BO181" s="9">
        <f>INDEX(BO$6:BO$149,2+ROWS(BO$6:BO34)*4)</f>
        <v>0</v>
      </c>
      <c r="BP181" s="9">
        <f>INDEX(BP$6:BP$149,2+ROWS(BP$6:BP34)*4)</f>
        <v>0</v>
      </c>
      <c r="BQ181" s="9">
        <f>INDEX(BQ$6:BQ$149,2+ROWS(BQ$6:BQ34)*4)</f>
        <v>0</v>
      </c>
      <c r="BR181" s="9">
        <f>INDEX(BR$6:BR$149,2+ROWS(BR$6:BR34)*4)</f>
        <v>0</v>
      </c>
      <c r="BS181" s="9">
        <f>INDEX(BS$6:BS$149,2+ROWS(BS$6:BS34)*4)</f>
        <v>0</v>
      </c>
      <c r="BT181" s="9">
        <f>INDEX(BT$6:BT$149,2+ROWS(BT$6:BT34)*4)</f>
        <v>0</v>
      </c>
      <c r="BU181" s="9">
        <f>INDEX(BU$6:BU$149,2+ROWS(BU$6:BU34)*4)</f>
        <v>0</v>
      </c>
      <c r="BV181" s="9">
        <f>INDEX(BV$6:BV$149,2+ROWS(BV$6:BV34)*4)</f>
        <v>0</v>
      </c>
      <c r="BW181" s="9">
        <f>INDEX(BW$6:BW$149,2+ROWS(BW$6:BW34)*4)</f>
        <v>0</v>
      </c>
      <c r="BX181" s="9">
        <f>INDEX(BX$6:BX$149,2+ROWS(BX$6:BX34)*4)</f>
        <v>0</v>
      </c>
      <c r="BY181" s="9">
        <f>INDEX(BY$6:BY$149,2+ROWS(BY$6:BY34)*4)</f>
        <v>0</v>
      </c>
      <c r="BZ181" s="9">
        <f>INDEX(BZ$6:BZ$149,2+ROWS(BZ$6:BZ34)*4)</f>
        <v>0</v>
      </c>
    </row>
    <row r="182" spans="1:78" x14ac:dyDescent="0.2">
      <c r="A182" t="s">
        <v>133</v>
      </c>
      <c r="B182" t="s">
        <v>134</v>
      </c>
      <c r="E182" s="9">
        <f>INDEX(E$6:E$149,2+ROWS(E$6:E35)*4)</f>
        <v>0</v>
      </c>
      <c r="F182" s="9">
        <f>INDEX(F$6:F$149,2+ROWS(F$6:F35)*4)</f>
        <v>0</v>
      </c>
      <c r="G182" s="9">
        <f>INDEX(G$6:G$149,2+ROWS(G$6:G35)*4)</f>
        <v>0</v>
      </c>
      <c r="H182" s="9">
        <f>INDEX(H$6:H$149,2+ROWS(H$6:H35)*4)</f>
        <v>0</v>
      </c>
      <c r="I182" s="9">
        <f>INDEX(I$6:I$149,2+ROWS(I$6:I35)*4)</f>
        <v>0</v>
      </c>
      <c r="J182" s="9">
        <f>INDEX(J$6:J$149,2+ROWS(J$6:J35)*4)</f>
        <v>0</v>
      </c>
      <c r="K182" s="9">
        <f>INDEX(K$6:K$149,2+ROWS(K$6:K35)*4)</f>
        <v>0</v>
      </c>
      <c r="L182" s="9">
        <f>INDEX(L$6:L$149,2+ROWS(L$6:L35)*4)</f>
        <v>0</v>
      </c>
      <c r="M182" s="9">
        <f>INDEX(M$6:M$149,2+ROWS(M$6:M35)*4)</f>
        <v>0</v>
      </c>
      <c r="N182" s="9">
        <f>INDEX(N$6:N$149,2+ROWS(N$6:N35)*4)</f>
        <v>0</v>
      </c>
      <c r="O182" s="9">
        <f>INDEX(O$6:O$149,2+ROWS(O$6:O35)*4)</f>
        <v>0</v>
      </c>
      <c r="P182" s="9">
        <f>INDEX(P$6:P$149,2+ROWS(P$6:P35)*4)</f>
        <v>0</v>
      </c>
      <c r="Q182" s="9">
        <f>INDEX(Q$6:Q$149,2+ROWS(Q$6:Q35)*4)</f>
        <v>0</v>
      </c>
      <c r="R182" s="9">
        <f>INDEX(R$6:R$149,2+ROWS(R$6:R35)*4)</f>
        <v>0</v>
      </c>
      <c r="S182" s="9">
        <f>INDEX(S$6:S$149,2+ROWS(S$6:S35)*4)</f>
        <v>0</v>
      </c>
      <c r="T182" s="9">
        <f>INDEX(T$6:T$149,2+ROWS(T$6:T35)*4)</f>
        <v>0</v>
      </c>
      <c r="U182" s="9">
        <f>INDEX(U$6:U$149,2+ROWS(U$6:U35)*4)</f>
        <v>0</v>
      </c>
      <c r="V182" s="9">
        <f>INDEX(V$6:V$149,2+ROWS(V$6:V35)*4)</f>
        <v>0</v>
      </c>
      <c r="W182" s="9">
        <f>INDEX(W$6:W$149,2+ROWS(W$6:W35)*4)</f>
        <v>0</v>
      </c>
      <c r="X182" s="9">
        <f>INDEX(X$6:X$149,2+ROWS(X$6:X35)*4)</f>
        <v>0</v>
      </c>
      <c r="Y182" s="9">
        <f>INDEX(Y$6:Y$149,2+ROWS(Y$6:Y35)*4)</f>
        <v>0</v>
      </c>
      <c r="Z182" s="9">
        <f>INDEX(Z$6:Z$149,2+ROWS(Z$6:Z35)*4)</f>
        <v>0</v>
      </c>
      <c r="AA182" s="9">
        <f>INDEX(AA$6:AA$149,2+ROWS(AA$6:AA35)*4)</f>
        <v>0</v>
      </c>
      <c r="AB182" s="9">
        <f>INDEX(AB$6:AB$149,2+ROWS(AB$6:AB35)*4)</f>
        <v>0</v>
      </c>
      <c r="AC182" s="9">
        <f>INDEX(AC$6:AC$149,2+ROWS(AC$6:AC35)*4)</f>
        <v>0</v>
      </c>
      <c r="AD182" s="9">
        <f>INDEX(AD$6:AD$149,2+ROWS(AD$6:AD35)*4)</f>
        <v>0</v>
      </c>
      <c r="AE182" s="9">
        <f>INDEX(AE$6:AE$149,2+ROWS(AE$6:AE35)*4)</f>
        <v>0</v>
      </c>
      <c r="AF182" s="9">
        <f>INDEX(AF$6:AF$149,2+ROWS(AF$6:AF35)*4)</f>
        <v>0</v>
      </c>
      <c r="AG182" s="9">
        <f>INDEX(AG$6:AG$149,2+ROWS(AG$6:AG35)*4)</f>
        <v>0</v>
      </c>
      <c r="AH182" s="9">
        <f>INDEX(AH$6:AH$149,2+ROWS(AH$6:AH35)*4)</f>
        <v>0</v>
      </c>
      <c r="AI182" s="9">
        <f>INDEX(AI$6:AI$149,2+ROWS(AI$6:AI35)*4)</f>
        <v>0</v>
      </c>
      <c r="AJ182" s="9">
        <f>INDEX(AJ$6:AJ$149,2+ROWS(AJ$6:AJ35)*4)</f>
        <v>0</v>
      </c>
      <c r="AK182" s="9">
        <f>INDEX(AK$6:AK$149,2+ROWS(AK$6:AK35)*4)</f>
        <v>0</v>
      </c>
      <c r="AL182" s="9">
        <f>INDEX(AL$6:AL$149,2+ROWS(AL$6:AL35)*4)</f>
        <v>0</v>
      </c>
      <c r="AM182" s="9">
        <f>INDEX(AM$6:AM$149,2+ROWS(AM$6:AM35)*4)</f>
        <v>0</v>
      </c>
      <c r="AN182" s="9">
        <f>INDEX(AN$6:AN$149,2+ROWS(AN$6:AN35)*4)</f>
        <v>0</v>
      </c>
      <c r="AO182" s="9">
        <f>INDEX(AO$6:AO$149,2+ROWS(AO$6:AO35)*4)</f>
        <v>0</v>
      </c>
      <c r="AP182" s="9">
        <f>INDEX(AP$6:AP$149,2+ROWS(AP$6:AP35)*4)</f>
        <v>0</v>
      </c>
      <c r="AQ182" s="9">
        <f>INDEX(AQ$6:AQ$149,2+ROWS(AQ$6:AQ35)*4)</f>
        <v>0</v>
      </c>
      <c r="AR182" s="9">
        <f>INDEX(AR$6:AR$149,2+ROWS(AR$6:AR35)*4)</f>
        <v>0</v>
      </c>
      <c r="AS182" s="9">
        <f>INDEX(AS$6:AS$149,2+ROWS(AS$6:AS35)*4)</f>
        <v>0</v>
      </c>
      <c r="AT182" s="9">
        <f>INDEX(AT$6:AT$149,2+ROWS(AT$6:AT35)*4)</f>
        <v>0</v>
      </c>
      <c r="AU182" s="9">
        <f>INDEX(AU$6:AU$149,2+ROWS(AU$6:AU35)*4)</f>
        <v>0</v>
      </c>
      <c r="AV182" s="9">
        <f>INDEX(AV$6:AV$149,2+ROWS(AV$6:AV35)*4)</f>
        <v>0</v>
      </c>
      <c r="AW182" s="9">
        <f>INDEX(AW$6:AW$149,2+ROWS(AW$6:AW35)*4)</f>
        <v>0</v>
      </c>
      <c r="AX182" s="9">
        <f>INDEX(AX$6:AX$149,2+ROWS(AX$6:AX35)*4)</f>
        <v>0</v>
      </c>
      <c r="AY182" s="9">
        <f>INDEX(AY$6:AY$149,2+ROWS(AY$6:AY35)*4)</f>
        <v>0</v>
      </c>
      <c r="AZ182" s="9">
        <f>INDEX(AZ$6:AZ$149,2+ROWS(AZ$6:AZ35)*4)</f>
        <v>0</v>
      </c>
      <c r="BA182" s="9">
        <f>INDEX(BA$6:BA$149,2+ROWS(BA$6:BA35)*4)</f>
        <v>0</v>
      </c>
      <c r="BB182" s="9">
        <f>INDEX(BB$6:BB$149,2+ROWS(BB$6:BB35)*4)</f>
        <v>0</v>
      </c>
      <c r="BC182" s="9">
        <f>INDEX(BC$6:BC$149,2+ROWS(BC$6:BC35)*4)</f>
        <v>0</v>
      </c>
      <c r="BD182" s="9">
        <f>INDEX(BD$6:BD$149,2+ROWS(BD$6:BD35)*4)</f>
        <v>0</v>
      </c>
      <c r="BE182" s="9">
        <f>INDEX(BE$6:BE$149,2+ROWS(BE$6:BE35)*4)</f>
        <v>0</v>
      </c>
      <c r="BF182" s="9">
        <f>INDEX(BF$6:BF$149,2+ROWS(BF$6:BF35)*4)</f>
        <v>0</v>
      </c>
      <c r="BG182" s="9">
        <f>INDEX(BG$6:BG$149,2+ROWS(BG$6:BG35)*4)</f>
        <v>0</v>
      </c>
      <c r="BH182" s="9">
        <f>INDEX(BH$6:BH$149,2+ROWS(BH$6:BH35)*4)</f>
        <v>0</v>
      </c>
      <c r="BI182" s="9">
        <f>INDEX(BI$6:BI$149,2+ROWS(BI$6:BI35)*4)</f>
        <v>0</v>
      </c>
      <c r="BJ182" s="9">
        <f>INDEX(BJ$6:BJ$149,2+ROWS(BJ$6:BJ35)*4)</f>
        <v>0</v>
      </c>
      <c r="BK182" s="9">
        <f>INDEX(BK$6:BK$149,2+ROWS(BK$6:BK35)*4)</f>
        <v>0</v>
      </c>
      <c r="BL182" s="9">
        <f>INDEX(BL$6:BL$149,2+ROWS(BL$6:BL35)*4)</f>
        <v>0</v>
      </c>
      <c r="BM182" s="9">
        <f>INDEX(BM$6:BM$149,2+ROWS(BM$6:BM35)*4)</f>
        <v>0</v>
      </c>
      <c r="BN182" s="9">
        <f>INDEX(BN$6:BN$149,2+ROWS(BN$6:BN35)*4)</f>
        <v>0</v>
      </c>
      <c r="BO182" s="9">
        <f>INDEX(BO$6:BO$149,2+ROWS(BO$6:BO35)*4)</f>
        <v>0</v>
      </c>
      <c r="BP182" s="9">
        <f>INDEX(BP$6:BP$149,2+ROWS(BP$6:BP35)*4)</f>
        <v>0</v>
      </c>
      <c r="BQ182" s="9">
        <f>INDEX(BQ$6:BQ$149,2+ROWS(BQ$6:BQ35)*4)</f>
        <v>0</v>
      </c>
      <c r="BR182" s="9">
        <f>INDEX(BR$6:BR$149,2+ROWS(BR$6:BR35)*4)</f>
        <v>0</v>
      </c>
      <c r="BS182" s="9">
        <f>INDEX(BS$6:BS$149,2+ROWS(BS$6:BS35)*4)</f>
        <v>0</v>
      </c>
      <c r="BT182" s="9">
        <f>INDEX(BT$6:BT$149,2+ROWS(BT$6:BT35)*4)</f>
        <v>0</v>
      </c>
      <c r="BU182" s="9">
        <f>INDEX(BU$6:BU$149,2+ROWS(BU$6:BU35)*4)</f>
        <v>0</v>
      </c>
      <c r="BV182" s="9">
        <f>INDEX(BV$6:BV$149,2+ROWS(BV$6:BV35)*4)</f>
        <v>0</v>
      </c>
      <c r="BW182" s="9">
        <f>INDEX(BW$6:BW$149,2+ROWS(BW$6:BW35)*4)</f>
        <v>0</v>
      </c>
      <c r="BX182" s="9">
        <f>INDEX(BX$6:BX$149,2+ROWS(BX$6:BX35)*4)</f>
        <v>0</v>
      </c>
      <c r="BY182" s="9">
        <f>INDEX(BY$6:BY$149,2+ROWS(BY$6:BY35)*4)</f>
        <v>0</v>
      </c>
      <c r="BZ182" s="9">
        <f>INDEX(BZ$6:BZ$149,2+ROWS(BZ$6:BZ35)*4)</f>
        <v>0</v>
      </c>
    </row>
    <row r="183" spans="1:78" x14ac:dyDescent="0.2">
      <c r="A183" t="s">
        <v>135</v>
      </c>
      <c r="B183" t="s">
        <v>136</v>
      </c>
      <c r="E183" s="9">
        <f>INDEX(E$6:E$149,2+ROWS(E$6:E36)*4)</f>
        <v>0</v>
      </c>
      <c r="F183" s="9">
        <f>INDEX(F$6:F$149,2+ROWS(F$6:F36)*4)</f>
        <v>0</v>
      </c>
      <c r="G183" s="9">
        <f>INDEX(G$6:G$149,2+ROWS(G$6:G36)*4)</f>
        <v>0</v>
      </c>
      <c r="H183" s="9">
        <f>INDEX(H$6:H$149,2+ROWS(H$6:H36)*4)</f>
        <v>0</v>
      </c>
      <c r="I183" s="9">
        <f>INDEX(I$6:I$149,2+ROWS(I$6:I36)*4)</f>
        <v>0</v>
      </c>
      <c r="J183" s="9">
        <f>INDEX(J$6:J$149,2+ROWS(J$6:J36)*4)</f>
        <v>0</v>
      </c>
      <c r="K183" s="9">
        <f>INDEX(K$6:K$149,2+ROWS(K$6:K36)*4)</f>
        <v>0</v>
      </c>
      <c r="L183" s="9">
        <f>INDEX(L$6:L$149,2+ROWS(L$6:L36)*4)</f>
        <v>0</v>
      </c>
      <c r="M183" s="9">
        <f>INDEX(M$6:M$149,2+ROWS(M$6:M36)*4)</f>
        <v>0</v>
      </c>
      <c r="N183" s="9">
        <f>INDEX(N$6:N$149,2+ROWS(N$6:N36)*4)</f>
        <v>0</v>
      </c>
      <c r="O183" s="9">
        <f>INDEX(O$6:O$149,2+ROWS(O$6:O36)*4)</f>
        <v>0</v>
      </c>
      <c r="P183" s="9">
        <f>INDEX(P$6:P$149,2+ROWS(P$6:P36)*4)</f>
        <v>0</v>
      </c>
      <c r="Q183" s="9">
        <f>INDEX(Q$6:Q$149,2+ROWS(Q$6:Q36)*4)</f>
        <v>0</v>
      </c>
      <c r="R183" s="9">
        <f>INDEX(R$6:R$149,2+ROWS(R$6:R36)*4)</f>
        <v>0</v>
      </c>
      <c r="S183" s="9">
        <f>INDEX(S$6:S$149,2+ROWS(S$6:S36)*4)</f>
        <v>0</v>
      </c>
      <c r="T183" s="9">
        <f>INDEX(T$6:T$149,2+ROWS(T$6:T36)*4)</f>
        <v>0</v>
      </c>
      <c r="U183" s="9">
        <f>INDEX(U$6:U$149,2+ROWS(U$6:U36)*4)</f>
        <v>0</v>
      </c>
      <c r="V183" s="9">
        <f>INDEX(V$6:V$149,2+ROWS(V$6:V36)*4)</f>
        <v>0</v>
      </c>
      <c r="W183" s="9">
        <f>INDEX(W$6:W$149,2+ROWS(W$6:W36)*4)</f>
        <v>0</v>
      </c>
      <c r="X183" s="9">
        <f>INDEX(X$6:X$149,2+ROWS(X$6:X36)*4)</f>
        <v>0</v>
      </c>
      <c r="Y183" s="9">
        <f>INDEX(Y$6:Y$149,2+ROWS(Y$6:Y36)*4)</f>
        <v>0</v>
      </c>
      <c r="Z183" s="9">
        <f>INDEX(Z$6:Z$149,2+ROWS(Z$6:Z36)*4)</f>
        <v>0</v>
      </c>
      <c r="AA183" s="9">
        <f>INDEX(AA$6:AA$149,2+ROWS(AA$6:AA36)*4)</f>
        <v>0</v>
      </c>
      <c r="AB183" s="9">
        <f>INDEX(AB$6:AB$149,2+ROWS(AB$6:AB36)*4)</f>
        <v>0</v>
      </c>
      <c r="AC183" s="9">
        <f>INDEX(AC$6:AC$149,2+ROWS(AC$6:AC36)*4)</f>
        <v>0</v>
      </c>
      <c r="AD183" s="9">
        <f>INDEX(AD$6:AD$149,2+ROWS(AD$6:AD36)*4)</f>
        <v>0</v>
      </c>
      <c r="AE183" s="9">
        <f>INDEX(AE$6:AE$149,2+ROWS(AE$6:AE36)*4)</f>
        <v>0</v>
      </c>
      <c r="AF183" s="9">
        <f>INDEX(AF$6:AF$149,2+ROWS(AF$6:AF36)*4)</f>
        <v>0</v>
      </c>
      <c r="AG183" s="9">
        <f>INDEX(AG$6:AG$149,2+ROWS(AG$6:AG36)*4)</f>
        <v>0</v>
      </c>
      <c r="AH183" s="9">
        <f>INDEX(AH$6:AH$149,2+ROWS(AH$6:AH36)*4)</f>
        <v>0</v>
      </c>
      <c r="AI183" s="9">
        <f>INDEX(AI$6:AI$149,2+ROWS(AI$6:AI36)*4)</f>
        <v>0</v>
      </c>
      <c r="AJ183" s="9">
        <f>INDEX(AJ$6:AJ$149,2+ROWS(AJ$6:AJ36)*4)</f>
        <v>0</v>
      </c>
      <c r="AK183" s="9">
        <f>INDEX(AK$6:AK$149,2+ROWS(AK$6:AK36)*4)</f>
        <v>0</v>
      </c>
      <c r="AL183" s="9">
        <f>INDEX(AL$6:AL$149,2+ROWS(AL$6:AL36)*4)</f>
        <v>0</v>
      </c>
      <c r="AM183" s="9">
        <f>INDEX(AM$6:AM$149,2+ROWS(AM$6:AM36)*4)</f>
        <v>0</v>
      </c>
      <c r="AN183" s="9">
        <f>INDEX(AN$6:AN$149,2+ROWS(AN$6:AN36)*4)</f>
        <v>0</v>
      </c>
      <c r="AO183" s="9">
        <f>INDEX(AO$6:AO$149,2+ROWS(AO$6:AO36)*4)</f>
        <v>0</v>
      </c>
      <c r="AP183" s="9">
        <f>INDEX(AP$6:AP$149,2+ROWS(AP$6:AP36)*4)</f>
        <v>0</v>
      </c>
      <c r="AQ183" s="9">
        <f>INDEX(AQ$6:AQ$149,2+ROWS(AQ$6:AQ36)*4)</f>
        <v>0</v>
      </c>
      <c r="AR183" s="9">
        <f>INDEX(AR$6:AR$149,2+ROWS(AR$6:AR36)*4)</f>
        <v>0</v>
      </c>
      <c r="AS183" s="9">
        <f>INDEX(AS$6:AS$149,2+ROWS(AS$6:AS36)*4)</f>
        <v>0</v>
      </c>
      <c r="AT183" s="9">
        <f>INDEX(AT$6:AT$149,2+ROWS(AT$6:AT36)*4)</f>
        <v>0</v>
      </c>
      <c r="AU183" s="9">
        <f>INDEX(AU$6:AU$149,2+ROWS(AU$6:AU36)*4)</f>
        <v>0</v>
      </c>
      <c r="AV183" s="9">
        <f>INDEX(AV$6:AV$149,2+ROWS(AV$6:AV36)*4)</f>
        <v>0</v>
      </c>
      <c r="AW183" s="9">
        <f>INDEX(AW$6:AW$149,2+ROWS(AW$6:AW36)*4)</f>
        <v>0</v>
      </c>
      <c r="AX183" s="9">
        <f>INDEX(AX$6:AX$149,2+ROWS(AX$6:AX36)*4)</f>
        <v>0</v>
      </c>
      <c r="AY183" s="9">
        <f>INDEX(AY$6:AY$149,2+ROWS(AY$6:AY36)*4)</f>
        <v>0</v>
      </c>
      <c r="AZ183" s="9">
        <f>INDEX(AZ$6:AZ$149,2+ROWS(AZ$6:AZ36)*4)</f>
        <v>0</v>
      </c>
      <c r="BA183" s="9">
        <f>INDEX(BA$6:BA$149,2+ROWS(BA$6:BA36)*4)</f>
        <v>0</v>
      </c>
      <c r="BB183" s="9">
        <f>INDEX(BB$6:BB$149,2+ROWS(BB$6:BB36)*4)</f>
        <v>0</v>
      </c>
      <c r="BC183" s="9">
        <f>INDEX(BC$6:BC$149,2+ROWS(BC$6:BC36)*4)</f>
        <v>0</v>
      </c>
      <c r="BD183" s="9">
        <f>INDEX(BD$6:BD$149,2+ROWS(BD$6:BD36)*4)</f>
        <v>0</v>
      </c>
      <c r="BE183" s="9">
        <f>INDEX(BE$6:BE$149,2+ROWS(BE$6:BE36)*4)</f>
        <v>0</v>
      </c>
      <c r="BF183" s="9">
        <f>INDEX(BF$6:BF$149,2+ROWS(BF$6:BF36)*4)</f>
        <v>0</v>
      </c>
      <c r="BG183" s="9">
        <f>INDEX(BG$6:BG$149,2+ROWS(BG$6:BG36)*4)</f>
        <v>0</v>
      </c>
      <c r="BH183" s="9">
        <f>INDEX(BH$6:BH$149,2+ROWS(BH$6:BH36)*4)</f>
        <v>0</v>
      </c>
      <c r="BI183" s="9">
        <f>INDEX(BI$6:BI$149,2+ROWS(BI$6:BI36)*4)</f>
        <v>0</v>
      </c>
      <c r="BJ183" s="9">
        <f>INDEX(BJ$6:BJ$149,2+ROWS(BJ$6:BJ36)*4)</f>
        <v>0</v>
      </c>
      <c r="BK183" s="9">
        <f>INDEX(BK$6:BK$149,2+ROWS(BK$6:BK36)*4)</f>
        <v>0</v>
      </c>
      <c r="BL183" s="9">
        <f>INDEX(BL$6:BL$149,2+ROWS(BL$6:BL36)*4)</f>
        <v>0</v>
      </c>
      <c r="BM183" s="9">
        <f>INDEX(BM$6:BM$149,2+ROWS(BM$6:BM36)*4)</f>
        <v>0</v>
      </c>
      <c r="BN183" s="9">
        <f>INDEX(BN$6:BN$149,2+ROWS(BN$6:BN36)*4)</f>
        <v>0</v>
      </c>
      <c r="BO183" s="9">
        <f>INDEX(BO$6:BO$149,2+ROWS(BO$6:BO36)*4)</f>
        <v>0</v>
      </c>
      <c r="BP183" s="9">
        <f>INDEX(BP$6:BP$149,2+ROWS(BP$6:BP36)*4)</f>
        <v>0</v>
      </c>
      <c r="BQ183" s="9">
        <f>INDEX(BQ$6:BQ$149,2+ROWS(BQ$6:BQ36)*4)</f>
        <v>0</v>
      </c>
      <c r="BR183" s="9">
        <f>INDEX(BR$6:BR$149,2+ROWS(BR$6:BR36)*4)</f>
        <v>0</v>
      </c>
      <c r="BS183" s="9">
        <f>INDEX(BS$6:BS$149,2+ROWS(BS$6:BS36)*4)</f>
        <v>0</v>
      </c>
      <c r="BT183" s="9">
        <f>INDEX(BT$6:BT$149,2+ROWS(BT$6:BT36)*4)</f>
        <v>0</v>
      </c>
      <c r="BU183" s="9">
        <f>INDEX(BU$6:BU$149,2+ROWS(BU$6:BU36)*4)</f>
        <v>0</v>
      </c>
      <c r="BV183" s="9">
        <f>INDEX(BV$6:BV$149,2+ROWS(BV$6:BV36)*4)</f>
        <v>0</v>
      </c>
      <c r="BW183" s="9">
        <f>INDEX(BW$6:BW$149,2+ROWS(BW$6:BW36)*4)</f>
        <v>0</v>
      </c>
      <c r="BX183" s="9">
        <f>INDEX(BX$6:BX$149,2+ROWS(BX$6:BX36)*4)</f>
        <v>0</v>
      </c>
      <c r="BY183" s="9">
        <f>INDEX(BY$6:BY$149,2+ROWS(BY$6:BY36)*4)</f>
        <v>0</v>
      </c>
      <c r="BZ183" s="9">
        <f>INDEX(BZ$6:BZ$149,2+ROWS(BZ$6:BZ36)*4)</f>
        <v>0</v>
      </c>
    </row>
    <row r="184" spans="1:78" x14ac:dyDescent="0.2">
      <c r="A184" t="s">
        <v>137</v>
      </c>
      <c r="B184" t="s">
        <v>138</v>
      </c>
      <c r="E184" s="9">
        <f>INDEX(E$6:E$149,2+ROWS(E$6:E37)*4)</f>
        <v>0</v>
      </c>
      <c r="F184" s="9">
        <f>INDEX(F$6:F$149,2+ROWS(F$6:F37)*4)</f>
        <v>0</v>
      </c>
      <c r="G184" s="9">
        <f>INDEX(G$6:G$149,2+ROWS(G$6:G37)*4)</f>
        <v>0</v>
      </c>
      <c r="H184" s="9">
        <f>INDEX(H$6:H$149,2+ROWS(H$6:H37)*4)</f>
        <v>0</v>
      </c>
      <c r="I184" s="9">
        <f>INDEX(I$6:I$149,2+ROWS(I$6:I37)*4)</f>
        <v>0</v>
      </c>
      <c r="J184" s="9">
        <f>INDEX(J$6:J$149,2+ROWS(J$6:J37)*4)</f>
        <v>0</v>
      </c>
      <c r="K184" s="9">
        <f>INDEX(K$6:K$149,2+ROWS(K$6:K37)*4)</f>
        <v>0</v>
      </c>
      <c r="L184" s="9">
        <f>INDEX(L$6:L$149,2+ROWS(L$6:L37)*4)</f>
        <v>0</v>
      </c>
      <c r="M184" s="9">
        <f>INDEX(M$6:M$149,2+ROWS(M$6:M37)*4)</f>
        <v>0</v>
      </c>
      <c r="N184" s="9">
        <f>INDEX(N$6:N$149,2+ROWS(N$6:N37)*4)</f>
        <v>0</v>
      </c>
      <c r="O184" s="9">
        <f>INDEX(O$6:O$149,2+ROWS(O$6:O37)*4)</f>
        <v>0</v>
      </c>
      <c r="P184" s="9">
        <f>INDEX(P$6:P$149,2+ROWS(P$6:P37)*4)</f>
        <v>0</v>
      </c>
      <c r="Q184" s="9">
        <f>INDEX(Q$6:Q$149,2+ROWS(Q$6:Q37)*4)</f>
        <v>0</v>
      </c>
      <c r="R184" s="9">
        <f>INDEX(R$6:R$149,2+ROWS(R$6:R37)*4)</f>
        <v>0</v>
      </c>
      <c r="S184" s="9">
        <f>INDEX(S$6:S$149,2+ROWS(S$6:S37)*4)</f>
        <v>0</v>
      </c>
      <c r="T184" s="9">
        <f>INDEX(T$6:T$149,2+ROWS(T$6:T37)*4)</f>
        <v>0</v>
      </c>
      <c r="U184" s="9">
        <f>INDEX(U$6:U$149,2+ROWS(U$6:U37)*4)</f>
        <v>0</v>
      </c>
      <c r="V184" s="9">
        <f>INDEX(V$6:V$149,2+ROWS(V$6:V37)*4)</f>
        <v>0</v>
      </c>
      <c r="W184" s="9">
        <f>INDEX(W$6:W$149,2+ROWS(W$6:W37)*4)</f>
        <v>0</v>
      </c>
      <c r="X184" s="9">
        <f>INDEX(X$6:X$149,2+ROWS(X$6:X37)*4)</f>
        <v>0</v>
      </c>
      <c r="Y184" s="9">
        <f>INDEX(Y$6:Y$149,2+ROWS(Y$6:Y37)*4)</f>
        <v>0</v>
      </c>
      <c r="Z184" s="9">
        <f>INDEX(Z$6:Z$149,2+ROWS(Z$6:Z37)*4)</f>
        <v>0</v>
      </c>
      <c r="AA184" s="9">
        <f>INDEX(AA$6:AA$149,2+ROWS(AA$6:AA37)*4)</f>
        <v>0</v>
      </c>
      <c r="AB184" s="9">
        <f>INDEX(AB$6:AB$149,2+ROWS(AB$6:AB37)*4)</f>
        <v>0</v>
      </c>
      <c r="AC184" s="9">
        <f>INDEX(AC$6:AC$149,2+ROWS(AC$6:AC37)*4)</f>
        <v>0</v>
      </c>
      <c r="AD184" s="9">
        <f>INDEX(AD$6:AD$149,2+ROWS(AD$6:AD37)*4)</f>
        <v>0</v>
      </c>
      <c r="AE184" s="9">
        <f>INDEX(AE$6:AE$149,2+ROWS(AE$6:AE37)*4)</f>
        <v>0</v>
      </c>
      <c r="AF184" s="9">
        <f>INDEX(AF$6:AF$149,2+ROWS(AF$6:AF37)*4)</f>
        <v>0</v>
      </c>
      <c r="AG184" s="9">
        <f>INDEX(AG$6:AG$149,2+ROWS(AG$6:AG37)*4)</f>
        <v>0</v>
      </c>
      <c r="AH184" s="9">
        <f>INDEX(AH$6:AH$149,2+ROWS(AH$6:AH37)*4)</f>
        <v>0</v>
      </c>
      <c r="AI184" s="9">
        <f>INDEX(AI$6:AI$149,2+ROWS(AI$6:AI37)*4)</f>
        <v>0</v>
      </c>
      <c r="AJ184" s="9">
        <f>INDEX(AJ$6:AJ$149,2+ROWS(AJ$6:AJ37)*4)</f>
        <v>0</v>
      </c>
      <c r="AK184" s="9">
        <f>INDEX(AK$6:AK$149,2+ROWS(AK$6:AK37)*4)</f>
        <v>0</v>
      </c>
      <c r="AL184" s="9">
        <f>INDEX(AL$6:AL$149,2+ROWS(AL$6:AL37)*4)</f>
        <v>0</v>
      </c>
      <c r="AM184" s="9">
        <f>INDEX(AM$6:AM$149,2+ROWS(AM$6:AM37)*4)</f>
        <v>0</v>
      </c>
      <c r="AN184" s="9">
        <f>INDEX(AN$6:AN$149,2+ROWS(AN$6:AN37)*4)</f>
        <v>0</v>
      </c>
      <c r="AO184" s="9">
        <f>INDEX(AO$6:AO$149,2+ROWS(AO$6:AO37)*4)</f>
        <v>0</v>
      </c>
      <c r="AP184" s="9">
        <f>INDEX(AP$6:AP$149,2+ROWS(AP$6:AP37)*4)</f>
        <v>0</v>
      </c>
      <c r="AQ184" s="9">
        <f>INDEX(AQ$6:AQ$149,2+ROWS(AQ$6:AQ37)*4)</f>
        <v>0</v>
      </c>
      <c r="AR184" s="9">
        <f>INDEX(AR$6:AR$149,2+ROWS(AR$6:AR37)*4)</f>
        <v>0</v>
      </c>
      <c r="AS184" s="9">
        <f>INDEX(AS$6:AS$149,2+ROWS(AS$6:AS37)*4)</f>
        <v>0</v>
      </c>
      <c r="AT184" s="9">
        <f>INDEX(AT$6:AT$149,2+ROWS(AT$6:AT37)*4)</f>
        <v>0</v>
      </c>
      <c r="AU184" s="9">
        <f>INDEX(AU$6:AU$149,2+ROWS(AU$6:AU37)*4)</f>
        <v>0</v>
      </c>
      <c r="AV184" s="9">
        <f>INDEX(AV$6:AV$149,2+ROWS(AV$6:AV37)*4)</f>
        <v>0</v>
      </c>
      <c r="AW184" s="9">
        <f>INDEX(AW$6:AW$149,2+ROWS(AW$6:AW37)*4)</f>
        <v>0</v>
      </c>
      <c r="AX184" s="9">
        <f>INDEX(AX$6:AX$149,2+ROWS(AX$6:AX37)*4)</f>
        <v>0</v>
      </c>
      <c r="AY184" s="9">
        <f>INDEX(AY$6:AY$149,2+ROWS(AY$6:AY37)*4)</f>
        <v>0</v>
      </c>
      <c r="AZ184" s="9">
        <f>INDEX(AZ$6:AZ$149,2+ROWS(AZ$6:AZ37)*4)</f>
        <v>0</v>
      </c>
      <c r="BA184" s="9">
        <f>INDEX(BA$6:BA$149,2+ROWS(BA$6:BA37)*4)</f>
        <v>0</v>
      </c>
      <c r="BB184" s="9">
        <f>INDEX(BB$6:BB$149,2+ROWS(BB$6:BB37)*4)</f>
        <v>0</v>
      </c>
      <c r="BC184" s="9">
        <f>INDEX(BC$6:BC$149,2+ROWS(BC$6:BC37)*4)</f>
        <v>0</v>
      </c>
      <c r="BD184" s="9">
        <f>INDEX(BD$6:BD$149,2+ROWS(BD$6:BD37)*4)</f>
        <v>0</v>
      </c>
      <c r="BE184" s="9">
        <f>INDEX(BE$6:BE$149,2+ROWS(BE$6:BE37)*4)</f>
        <v>0</v>
      </c>
      <c r="BF184" s="9">
        <f>INDEX(BF$6:BF$149,2+ROWS(BF$6:BF37)*4)</f>
        <v>0</v>
      </c>
      <c r="BG184" s="9">
        <f>INDEX(BG$6:BG$149,2+ROWS(BG$6:BG37)*4)</f>
        <v>0</v>
      </c>
      <c r="BH184" s="9">
        <f>INDEX(BH$6:BH$149,2+ROWS(BH$6:BH37)*4)</f>
        <v>0</v>
      </c>
      <c r="BI184" s="9">
        <f>INDEX(BI$6:BI$149,2+ROWS(BI$6:BI37)*4)</f>
        <v>0</v>
      </c>
      <c r="BJ184" s="9">
        <f>INDEX(BJ$6:BJ$149,2+ROWS(BJ$6:BJ37)*4)</f>
        <v>0</v>
      </c>
      <c r="BK184" s="9">
        <f>INDEX(BK$6:BK$149,2+ROWS(BK$6:BK37)*4)</f>
        <v>0</v>
      </c>
      <c r="BL184" s="9">
        <f>INDEX(BL$6:BL$149,2+ROWS(BL$6:BL37)*4)</f>
        <v>0</v>
      </c>
      <c r="BM184" s="9">
        <f>INDEX(BM$6:BM$149,2+ROWS(BM$6:BM37)*4)</f>
        <v>0</v>
      </c>
      <c r="BN184" s="9">
        <f>INDEX(BN$6:BN$149,2+ROWS(BN$6:BN37)*4)</f>
        <v>0</v>
      </c>
      <c r="BO184" s="9">
        <f>INDEX(BO$6:BO$149,2+ROWS(BO$6:BO37)*4)</f>
        <v>0</v>
      </c>
      <c r="BP184" s="9">
        <f>INDEX(BP$6:BP$149,2+ROWS(BP$6:BP37)*4)</f>
        <v>0</v>
      </c>
      <c r="BQ184" s="9">
        <f>INDEX(BQ$6:BQ$149,2+ROWS(BQ$6:BQ37)*4)</f>
        <v>0</v>
      </c>
      <c r="BR184" s="9">
        <f>INDEX(BR$6:BR$149,2+ROWS(BR$6:BR37)*4)</f>
        <v>0</v>
      </c>
      <c r="BS184" s="9">
        <f>INDEX(BS$6:BS$149,2+ROWS(BS$6:BS37)*4)</f>
        <v>0</v>
      </c>
      <c r="BT184" s="9">
        <f>INDEX(BT$6:BT$149,2+ROWS(BT$6:BT37)*4)</f>
        <v>0</v>
      </c>
      <c r="BU184" s="9">
        <f>INDEX(BU$6:BU$149,2+ROWS(BU$6:BU37)*4)</f>
        <v>0</v>
      </c>
      <c r="BV184" s="9">
        <f>INDEX(BV$6:BV$149,2+ROWS(BV$6:BV37)*4)</f>
        <v>0</v>
      </c>
      <c r="BW184" s="9">
        <f>INDEX(BW$6:BW$149,2+ROWS(BW$6:BW37)*4)</f>
        <v>0</v>
      </c>
      <c r="BX184" s="9">
        <f>INDEX(BX$6:BX$149,2+ROWS(BX$6:BX37)*4)</f>
        <v>0</v>
      </c>
      <c r="BY184" s="9">
        <f>INDEX(BY$6:BY$149,2+ROWS(BY$6:BY37)*4)</f>
        <v>0</v>
      </c>
      <c r="BZ184" s="9">
        <f>INDEX(BZ$6:BZ$149,2+ROWS(BZ$6:BZ37)*4)</f>
        <v>0</v>
      </c>
    </row>
    <row r="185" spans="1:78" x14ac:dyDescent="0.2">
      <c r="A185" t="s">
        <v>139</v>
      </c>
      <c r="B185" t="s">
        <v>140</v>
      </c>
      <c r="E185" s="9">
        <f>INDEX(E$6:E$149,2+ROWS(E$6:E38)*4)</f>
        <v>0</v>
      </c>
      <c r="F185" s="9">
        <f>INDEX(F$6:F$149,2+ROWS(F$6:F38)*4)</f>
        <v>0</v>
      </c>
      <c r="G185" s="9">
        <f>INDEX(G$6:G$149,2+ROWS(G$6:G38)*4)</f>
        <v>0</v>
      </c>
      <c r="H185" s="9">
        <f>INDEX(H$6:H$149,2+ROWS(H$6:H38)*4)</f>
        <v>0</v>
      </c>
      <c r="I185" s="9">
        <f>INDEX(I$6:I$149,2+ROWS(I$6:I38)*4)</f>
        <v>0</v>
      </c>
      <c r="J185" s="9">
        <f>INDEX(J$6:J$149,2+ROWS(J$6:J38)*4)</f>
        <v>0</v>
      </c>
      <c r="K185" s="9">
        <f>INDEX(K$6:K$149,2+ROWS(K$6:K38)*4)</f>
        <v>0</v>
      </c>
      <c r="L185" s="9">
        <f>INDEX(L$6:L$149,2+ROWS(L$6:L38)*4)</f>
        <v>0</v>
      </c>
      <c r="M185" s="9">
        <f>INDEX(M$6:M$149,2+ROWS(M$6:M38)*4)</f>
        <v>0</v>
      </c>
      <c r="N185" s="9">
        <f>INDEX(N$6:N$149,2+ROWS(N$6:N38)*4)</f>
        <v>0</v>
      </c>
      <c r="O185" s="9">
        <f>INDEX(O$6:O$149,2+ROWS(O$6:O38)*4)</f>
        <v>0</v>
      </c>
      <c r="P185" s="9">
        <f>INDEX(P$6:P$149,2+ROWS(P$6:P38)*4)</f>
        <v>0</v>
      </c>
      <c r="Q185" s="9">
        <f>INDEX(Q$6:Q$149,2+ROWS(Q$6:Q38)*4)</f>
        <v>0</v>
      </c>
      <c r="R185" s="9">
        <f>INDEX(R$6:R$149,2+ROWS(R$6:R38)*4)</f>
        <v>0</v>
      </c>
      <c r="S185" s="9">
        <f>INDEX(S$6:S$149,2+ROWS(S$6:S38)*4)</f>
        <v>0</v>
      </c>
      <c r="T185" s="9">
        <f>INDEX(T$6:T$149,2+ROWS(T$6:T38)*4)</f>
        <v>0</v>
      </c>
      <c r="U185" s="9">
        <f>INDEX(U$6:U$149,2+ROWS(U$6:U38)*4)</f>
        <v>0</v>
      </c>
      <c r="V185" s="9">
        <f>INDEX(V$6:V$149,2+ROWS(V$6:V38)*4)</f>
        <v>0</v>
      </c>
      <c r="W185" s="9">
        <f>INDEX(W$6:W$149,2+ROWS(W$6:W38)*4)</f>
        <v>0</v>
      </c>
      <c r="X185" s="9">
        <f>INDEX(X$6:X$149,2+ROWS(X$6:X38)*4)</f>
        <v>0</v>
      </c>
      <c r="Y185" s="9">
        <f>INDEX(Y$6:Y$149,2+ROWS(Y$6:Y38)*4)</f>
        <v>0</v>
      </c>
      <c r="Z185" s="9">
        <f>INDEX(Z$6:Z$149,2+ROWS(Z$6:Z38)*4)</f>
        <v>0</v>
      </c>
      <c r="AA185" s="9">
        <f>INDEX(AA$6:AA$149,2+ROWS(AA$6:AA38)*4)</f>
        <v>0</v>
      </c>
      <c r="AB185" s="9">
        <f>INDEX(AB$6:AB$149,2+ROWS(AB$6:AB38)*4)</f>
        <v>0</v>
      </c>
      <c r="AC185" s="9">
        <f>INDEX(AC$6:AC$149,2+ROWS(AC$6:AC38)*4)</f>
        <v>0</v>
      </c>
      <c r="AD185" s="9">
        <f>INDEX(AD$6:AD$149,2+ROWS(AD$6:AD38)*4)</f>
        <v>0</v>
      </c>
      <c r="AE185" s="9">
        <f>INDEX(AE$6:AE$149,2+ROWS(AE$6:AE38)*4)</f>
        <v>0</v>
      </c>
      <c r="AF185" s="9">
        <f>INDEX(AF$6:AF$149,2+ROWS(AF$6:AF38)*4)</f>
        <v>0</v>
      </c>
      <c r="AG185" s="9">
        <f>INDEX(AG$6:AG$149,2+ROWS(AG$6:AG38)*4)</f>
        <v>0</v>
      </c>
      <c r="AH185" s="9">
        <f>INDEX(AH$6:AH$149,2+ROWS(AH$6:AH38)*4)</f>
        <v>0</v>
      </c>
      <c r="AI185" s="9">
        <f>INDEX(AI$6:AI$149,2+ROWS(AI$6:AI38)*4)</f>
        <v>0</v>
      </c>
      <c r="AJ185" s="9">
        <f>INDEX(AJ$6:AJ$149,2+ROWS(AJ$6:AJ38)*4)</f>
        <v>0</v>
      </c>
      <c r="AK185" s="9">
        <f>INDEX(AK$6:AK$149,2+ROWS(AK$6:AK38)*4)</f>
        <v>0</v>
      </c>
      <c r="AL185" s="9">
        <f>INDEX(AL$6:AL$149,2+ROWS(AL$6:AL38)*4)</f>
        <v>0</v>
      </c>
      <c r="AM185" s="9">
        <f>INDEX(AM$6:AM$149,2+ROWS(AM$6:AM38)*4)</f>
        <v>0</v>
      </c>
      <c r="AN185" s="9">
        <f>INDEX(AN$6:AN$149,2+ROWS(AN$6:AN38)*4)</f>
        <v>0</v>
      </c>
      <c r="AO185" s="9">
        <f>INDEX(AO$6:AO$149,2+ROWS(AO$6:AO38)*4)</f>
        <v>0</v>
      </c>
      <c r="AP185" s="9">
        <f>INDEX(AP$6:AP$149,2+ROWS(AP$6:AP38)*4)</f>
        <v>0</v>
      </c>
      <c r="AQ185" s="9">
        <f>INDEX(AQ$6:AQ$149,2+ROWS(AQ$6:AQ38)*4)</f>
        <v>0</v>
      </c>
      <c r="AR185" s="9">
        <f>INDEX(AR$6:AR$149,2+ROWS(AR$6:AR38)*4)</f>
        <v>0</v>
      </c>
      <c r="AS185" s="9">
        <f>INDEX(AS$6:AS$149,2+ROWS(AS$6:AS38)*4)</f>
        <v>0</v>
      </c>
      <c r="AT185" s="9">
        <f>INDEX(AT$6:AT$149,2+ROWS(AT$6:AT38)*4)</f>
        <v>0</v>
      </c>
      <c r="AU185" s="9">
        <f>INDEX(AU$6:AU$149,2+ROWS(AU$6:AU38)*4)</f>
        <v>0</v>
      </c>
      <c r="AV185" s="9">
        <f>INDEX(AV$6:AV$149,2+ROWS(AV$6:AV38)*4)</f>
        <v>0</v>
      </c>
      <c r="AW185" s="9">
        <f>INDEX(AW$6:AW$149,2+ROWS(AW$6:AW38)*4)</f>
        <v>0</v>
      </c>
      <c r="AX185" s="9">
        <f>INDEX(AX$6:AX$149,2+ROWS(AX$6:AX38)*4)</f>
        <v>0</v>
      </c>
      <c r="AY185" s="9">
        <f>INDEX(AY$6:AY$149,2+ROWS(AY$6:AY38)*4)</f>
        <v>0</v>
      </c>
      <c r="AZ185" s="9">
        <f>INDEX(AZ$6:AZ$149,2+ROWS(AZ$6:AZ38)*4)</f>
        <v>0</v>
      </c>
      <c r="BA185" s="9">
        <f>INDEX(BA$6:BA$149,2+ROWS(BA$6:BA38)*4)</f>
        <v>0</v>
      </c>
      <c r="BB185" s="9">
        <f>INDEX(BB$6:BB$149,2+ROWS(BB$6:BB38)*4)</f>
        <v>0</v>
      </c>
      <c r="BC185" s="9">
        <f>INDEX(BC$6:BC$149,2+ROWS(BC$6:BC38)*4)</f>
        <v>0</v>
      </c>
      <c r="BD185" s="9">
        <f>INDEX(BD$6:BD$149,2+ROWS(BD$6:BD38)*4)</f>
        <v>0</v>
      </c>
      <c r="BE185" s="9">
        <f>INDEX(BE$6:BE$149,2+ROWS(BE$6:BE38)*4)</f>
        <v>0</v>
      </c>
      <c r="BF185" s="9">
        <f>INDEX(BF$6:BF$149,2+ROWS(BF$6:BF38)*4)</f>
        <v>0</v>
      </c>
      <c r="BG185" s="9">
        <f>INDEX(BG$6:BG$149,2+ROWS(BG$6:BG38)*4)</f>
        <v>0</v>
      </c>
      <c r="BH185" s="9">
        <f>INDEX(BH$6:BH$149,2+ROWS(BH$6:BH38)*4)</f>
        <v>0</v>
      </c>
      <c r="BI185" s="9">
        <f>INDEX(BI$6:BI$149,2+ROWS(BI$6:BI38)*4)</f>
        <v>0</v>
      </c>
      <c r="BJ185" s="9">
        <f>INDEX(BJ$6:BJ$149,2+ROWS(BJ$6:BJ38)*4)</f>
        <v>0</v>
      </c>
      <c r="BK185" s="9">
        <f>INDEX(BK$6:BK$149,2+ROWS(BK$6:BK38)*4)</f>
        <v>0</v>
      </c>
      <c r="BL185" s="9">
        <f>INDEX(BL$6:BL$149,2+ROWS(BL$6:BL38)*4)</f>
        <v>0</v>
      </c>
      <c r="BM185" s="9">
        <f>INDEX(BM$6:BM$149,2+ROWS(BM$6:BM38)*4)</f>
        <v>0</v>
      </c>
      <c r="BN185" s="9">
        <f>INDEX(BN$6:BN$149,2+ROWS(BN$6:BN38)*4)</f>
        <v>0</v>
      </c>
      <c r="BO185" s="9">
        <f>INDEX(BO$6:BO$149,2+ROWS(BO$6:BO38)*4)</f>
        <v>0</v>
      </c>
      <c r="BP185" s="9">
        <f>INDEX(BP$6:BP$149,2+ROWS(BP$6:BP38)*4)</f>
        <v>0</v>
      </c>
      <c r="BQ185" s="9">
        <f>INDEX(BQ$6:BQ$149,2+ROWS(BQ$6:BQ38)*4)</f>
        <v>0</v>
      </c>
      <c r="BR185" s="9">
        <f>INDEX(BR$6:BR$149,2+ROWS(BR$6:BR38)*4)</f>
        <v>0</v>
      </c>
      <c r="BS185" s="9">
        <f>INDEX(BS$6:BS$149,2+ROWS(BS$6:BS38)*4)</f>
        <v>0</v>
      </c>
      <c r="BT185" s="9">
        <f>INDEX(BT$6:BT$149,2+ROWS(BT$6:BT38)*4)</f>
        <v>0</v>
      </c>
      <c r="BU185" s="9">
        <f>INDEX(BU$6:BU$149,2+ROWS(BU$6:BU38)*4)</f>
        <v>0</v>
      </c>
      <c r="BV185" s="9">
        <f>INDEX(BV$6:BV$149,2+ROWS(BV$6:BV38)*4)</f>
        <v>0</v>
      </c>
      <c r="BW185" s="9">
        <f>INDEX(BW$6:BW$149,2+ROWS(BW$6:BW38)*4)</f>
        <v>0</v>
      </c>
      <c r="BX185" s="9">
        <f>INDEX(BX$6:BX$149,2+ROWS(BX$6:BX38)*4)</f>
        <v>0</v>
      </c>
      <c r="BY185" s="9">
        <f>INDEX(BY$6:BY$149,2+ROWS(BY$6:BY38)*4)</f>
        <v>0</v>
      </c>
      <c r="BZ185" s="9">
        <f>INDEX(BZ$6:BZ$149,2+ROWS(BZ$6:BZ38)*4)</f>
        <v>0</v>
      </c>
    </row>
    <row r="186" spans="1:78" x14ac:dyDescent="0.2">
      <c r="A186" t="s">
        <v>141</v>
      </c>
      <c r="B186" t="s">
        <v>142</v>
      </c>
      <c r="E186" s="9">
        <f>INDEX(E$6:E$149,2+ROWS(E$6:E39)*4)</f>
        <v>0</v>
      </c>
      <c r="F186" s="9">
        <f>INDEX(F$6:F$149,2+ROWS(F$6:F39)*4)</f>
        <v>0</v>
      </c>
      <c r="G186" s="9">
        <f>INDEX(G$6:G$149,2+ROWS(G$6:G39)*4)</f>
        <v>0</v>
      </c>
      <c r="H186" s="9">
        <f>INDEX(H$6:H$149,2+ROWS(H$6:H39)*4)</f>
        <v>0</v>
      </c>
      <c r="I186" s="9">
        <f>INDEX(I$6:I$149,2+ROWS(I$6:I39)*4)</f>
        <v>0</v>
      </c>
      <c r="J186" s="9">
        <f>INDEX(J$6:J$149,2+ROWS(J$6:J39)*4)</f>
        <v>0</v>
      </c>
      <c r="K186" s="9">
        <f>INDEX(K$6:K$149,2+ROWS(K$6:K39)*4)</f>
        <v>0</v>
      </c>
      <c r="L186" s="9">
        <f>INDEX(L$6:L$149,2+ROWS(L$6:L39)*4)</f>
        <v>0</v>
      </c>
      <c r="M186" s="9">
        <f>INDEX(M$6:M$149,2+ROWS(M$6:M39)*4)</f>
        <v>0</v>
      </c>
      <c r="N186" s="9">
        <f>INDEX(N$6:N$149,2+ROWS(N$6:N39)*4)</f>
        <v>0</v>
      </c>
      <c r="O186" s="9">
        <f>INDEX(O$6:O$149,2+ROWS(O$6:O39)*4)</f>
        <v>0</v>
      </c>
      <c r="P186" s="9">
        <f>INDEX(P$6:P$149,2+ROWS(P$6:P39)*4)</f>
        <v>0</v>
      </c>
      <c r="Q186" s="9">
        <f>INDEX(Q$6:Q$149,2+ROWS(Q$6:Q39)*4)</f>
        <v>0</v>
      </c>
      <c r="R186" s="9">
        <f>INDEX(R$6:R$149,2+ROWS(R$6:R39)*4)</f>
        <v>0</v>
      </c>
      <c r="S186" s="9">
        <f>INDEX(S$6:S$149,2+ROWS(S$6:S39)*4)</f>
        <v>0</v>
      </c>
      <c r="T186" s="9">
        <f>INDEX(T$6:T$149,2+ROWS(T$6:T39)*4)</f>
        <v>0</v>
      </c>
      <c r="U186" s="9">
        <f>INDEX(U$6:U$149,2+ROWS(U$6:U39)*4)</f>
        <v>0</v>
      </c>
      <c r="V186" s="9">
        <f>INDEX(V$6:V$149,2+ROWS(V$6:V39)*4)</f>
        <v>0</v>
      </c>
      <c r="W186" s="9">
        <f>INDEX(W$6:W$149,2+ROWS(W$6:W39)*4)</f>
        <v>0</v>
      </c>
      <c r="X186" s="9">
        <f>INDEX(X$6:X$149,2+ROWS(X$6:X39)*4)</f>
        <v>0</v>
      </c>
      <c r="Y186" s="9">
        <f>INDEX(Y$6:Y$149,2+ROWS(Y$6:Y39)*4)</f>
        <v>0</v>
      </c>
      <c r="Z186" s="9">
        <f>INDEX(Z$6:Z$149,2+ROWS(Z$6:Z39)*4)</f>
        <v>0</v>
      </c>
      <c r="AA186" s="9">
        <f>INDEX(AA$6:AA$149,2+ROWS(AA$6:AA39)*4)</f>
        <v>0</v>
      </c>
      <c r="AB186" s="9">
        <f>INDEX(AB$6:AB$149,2+ROWS(AB$6:AB39)*4)</f>
        <v>0</v>
      </c>
      <c r="AC186" s="9">
        <f>INDEX(AC$6:AC$149,2+ROWS(AC$6:AC39)*4)</f>
        <v>0</v>
      </c>
      <c r="AD186" s="9">
        <f>INDEX(AD$6:AD$149,2+ROWS(AD$6:AD39)*4)</f>
        <v>0</v>
      </c>
      <c r="AE186" s="9">
        <f>INDEX(AE$6:AE$149,2+ROWS(AE$6:AE39)*4)</f>
        <v>0</v>
      </c>
      <c r="AF186" s="9">
        <f>INDEX(AF$6:AF$149,2+ROWS(AF$6:AF39)*4)</f>
        <v>0</v>
      </c>
      <c r="AG186" s="9">
        <f>INDEX(AG$6:AG$149,2+ROWS(AG$6:AG39)*4)</f>
        <v>0</v>
      </c>
      <c r="AH186" s="9">
        <f>INDEX(AH$6:AH$149,2+ROWS(AH$6:AH39)*4)</f>
        <v>0</v>
      </c>
      <c r="AI186" s="9">
        <f>INDEX(AI$6:AI$149,2+ROWS(AI$6:AI39)*4)</f>
        <v>0</v>
      </c>
      <c r="AJ186" s="9">
        <f>INDEX(AJ$6:AJ$149,2+ROWS(AJ$6:AJ39)*4)</f>
        <v>0</v>
      </c>
      <c r="AK186" s="9">
        <f>INDEX(AK$6:AK$149,2+ROWS(AK$6:AK39)*4)</f>
        <v>0</v>
      </c>
      <c r="AL186" s="9">
        <f>INDEX(AL$6:AL$149,2+ROWS(AL$6:AL39)*4)</f>
        <v>0</v>
      </c>
      <c r="AM186" s="9">
        <f>INDEX(AM$6:AM$149,2+ROWS(AM$6:AM39)*4)</f>
        <v>0</v>
      </c>
      <c r="AN186" s="9">
        <f>INDEX(AN$6:AN$149,2+ROWS(AN$6:AN39)*4)</f>
        <v>0</v>
      </c>
      <c r="AO186" s="9">
        <f>INDEX(AO$6:AO$149,2+ROWS(AO$6:AO39)*4)</f>
        <v>0</v>
      </c>
      <c r="AP186" s="9">
        <f>INDEX(AP$6:AP$149,2+ROWS(AP$6:AP39)*4)</f>
        <v>0</v>
      </c>
      <c r="AQ186" s="9">
        <f>INDEX(AQ$6:AQ$149,2+ROWS(AQ$6:AQ39)*4)</f>
        <v>0</v>
      </c>
      <c r="AR186" s="9">
        <f>INDEX(AR$6:AR$149,2+ROWS(AR$6:AR39)*4)</f>
        <v>0</v>
      </c>
      <c r="AS186" s="9">
        <f>INDEX(AS$6:AS$149,2+ROWS(AS$6:AS39)*4)</f>
        <v>0</v>
      </c>
      <c r="AT186" s="9">
        <f>INDEX(AT$6:AT$149,2+ROWS(AT$6:AT39)*4)</f>
        <v>0</v>
      </c>
      <c r="AU186" s="9">
        <f>INDEX(AU$6:AU$149,2+ROWS(AU$6:AU39)*4)</f>
        <v>0</v>
      </c>
      <c r="AV186" s="9">
        <f>INDEX(AV$6:AV$149,2+ROWS(AV$6:AV39)*4)</f>
        <v>0</v>
      </c>
      <c r="AW186" s="9">
        <f>INDEX(AW$6:AW$149,2+ROWS(AW$6:AW39)*4)</f>
        <v>0</v>
      </c>
      <c r="AX186" s="9">
        <f>INDEX(AX$6:AX$149,2+ROWS(AX$6:AX39)*4)</f>
        <v>0</v>
      </c>
      <c r="AY186" s="9">
        <f>INDEX(AY$6:AY$149,2+ROWS(AY$6:AY39)*4)</f>
        <v>0</v>
      </c>
      <c r="AZ186" s="9">
        <f>INDEX(AZ$6:AZ$149,2+ROWS(AZ$6:AZ39)*4)</f>
        <v>0</v>
      </c>
      <c r="BA186" s="9">
        <f>INDEX(BA$6:BA$149,2+ROWS(BA$6:BA39)*4)</f>
        <v>0</v>
      </c>
      <c r="BB186" s="9">
        <f>INDEX(BB$6:BB$149,2+ROWS(BB$6:BB39)*4)</f>
        <v>0</v>
      </c>
      <c r="BC186" s="9">
        <f>INDEX(BC$6:BC$149,2+ROWS(BC$6:BC39)*4)</f>
        <v>0</v>
      </c>
      <c r="BD186" s="9">
        <f>INDEX(BD$6:BD$149,2+ROWS(BD$6:BD39)*4)</f>
        <v>0</v>
      </c>
      <c r="BE186" s="9">
        <f>INDEX(BE$6:BE$149,2+ROWS(BE$6:BE39)*4)</f>
        <v>0</v>
      </c>
      <c r="BF186" s="9">
        <f>INDEX(BF$6:BF$149,2+ROWS(BF$6:BF39)*4)</f>
        <v>0</v>
      </c>
      <c r="BG186" s="9">
        <f>INDEX(BG$6:BG$149,2+ROWS(BG$6:BG39)*4)</f>
        <v>0</v>
      </c>
      <c r="BH186" s="9">
        <f>INDEX(BH$6:BH$149,2+ROWS(BH$6:BH39)*4)</f>
        <v>0</v>
      </c>
      <c r="BI186" s="9">
        <f>INDEX(BI$6:BI$149,2+ROWS(BI$6:BI39)*4)</f>
        <v>0</v>
      </c>
      <c r="BJ186" s="9">
        <f>INDEX(BJ$6:BJ$149,2+ROWS(BJ$6:BJ39)*4)</f>
        <v>0</v>
      </c>
      <c r="BK186" s="9">
        <f>INDEX(BK$6:BK$149,2+ROWS(BK$6:BK39)*4)</f>
        <v>0</v>
      </c>
      <c r="BL186" s="9">
        <f>INDEX(BL$6:BL$149,2+ROWS(BL$6:BL39)*4)</f>
        <v>0</v>
      </c>
      <c r="BM186" s="9">
        <f>INDEX(BM$6:BM$149,2+ROWS(BM$6:BM39)*4)</f>
        <v>0</v>
      </c>
      <c r="BN186" s="9">
        <f>INDEX(BN$6:BN$149,2+ROWS(BN$6:BN39)*4)</f>
        <v>0</v>
      </c>
      <c r="BO186" s="9">
        <f>INDEX(BO$6:BO$149,2+ROWS(BO$6:BO39)*4)</f>
        <v>0</v>
      </c>
      <c r="BP186" s="9">
        <f>INDEX(BP$6:BP$149,2+ROWS(BP$6:BP39)*4)</f>
        <v>0</v>
      </c>
      <c r="BQ186" s="9">
        <f>INDEX(BQ$6:BQ$149,2+ROWS(BQ$6:BQ39)*4)</f>
        <v>0</v>
      </c>
      <c r="BR186" s="9">
        <f>INDEX(BR$6:BR$149,2+ROWS(BR$6:BR39)*4)</f>
        <v>0</v>
      </c>
      <c r="BS186" s="9">
        <f>INDEX(BS$6:BS$149,2+ROWS(BS$6:BS39)*4)</f>
        <v>0</v>
      </c>
      <c r="BT186" s="9">
        <f>INDEX(BT$6:BT$149,2+ROWS(BT$6:BT39)*4)</f>
        <v>0</v>
      </c>
      <c r="BU186" s="9">
        <f>INDEX(BU$6:BU$149,2+ROWS(BU$6:BU39)*4)</f>
        <v>0</v>
      </c>
      <c r="BV186" s="9">
        <f>INDEX(BV$6:BV$149,2+ROWS(BV$6:BV39)*4)</f>
        <v>0</v>
      </c>
      <c r="BW186" s="9">
        <f>INDEX(BW$6:BW$149,2+ROWS(BW$6:BW39)*4)</f>
        <v>0</v>
      </c>
      <c r="BX186" s="9">
        <f>INDEX(BX$6:BX$149,2+ROWS(BX$6:BX39)*4)</f>
        <v>0</v>
      </c>
      <c r="BY186" s="9">
        <f>INDEX(BY$6:BY$149,2+ROWS(BY$6:BY39)*4)</f>
        <v>0</v>
      </c>
      <c r="BZ186" s="9">
        <f>INDEX(BZ$6:BZ$149,2+ROWS(BZ$6:BZ39)*4)</f>
        <v>0</v>
      </c>
    </row>
    <row r="187" spans="1:78" x14ac:dyDescent="0.2">
      <c r="A187" t="s">
        <v>143</v>
      </c>
      <c r="B187" t="s">
        <v>144</v>
      </c>
      <c r="E187" s="9">
        <f>INDEX(E$6:E$149,2+ROWS(E$6:E40)*4)</f>
        <v>0</v>
      </c>
      <c r="F187" s="9">
        <f>INDEX(F$6:F$149,2+ROWS(F$6:F40)*4)</f>
        <v>0</v>
      </c>
      <c r="G187" s="9">
        <f>INDEX(G$6:G$149,2+ROWS(G$6:G40)*4)</f>
        <v>0</v>
      </c>
      <c r="H187" s="9">
        <f>INDEX(H$6:H$149,2+ROWS(H$6:H40)*4)</f>
        <v>0</v>
      </c>
      <c r="I187" s="9">
        <f>INDEX(I$6:I$149,2+ROWS(I$6:I40)*4)</f>
        <v>0</v>
      </c>
      <c r="J187" s="9">
        <f>INDEX(J$6:J$149,2+ROWS(J$6:J40)*4)</f>
        <v>0</v>
      </c>
      <c r="K187" s="9">
        <f>INDEX(K$6:K$149,2+ROWS(K$6:K40)*4)</f>
        <v>0</v>
      </c>
      <c r="L187" s="9">
        <f>INDEX(L$6:L$149,2+ROWS(L$6:L40)*4)</f>
        <v>0</v>
      </c>
      <c r="M187" s="9">
        <f>INDEX(M$6:M$149,2+ROWS(M$6:M40)*4)</f>
        <v>0</v>
      </c>
      <c r="N187" s="9">
        <f>INDEX(N$6:N$149,2+ROWS(N$6:N40)*4)</f>
        <v>0</v>
      </c>
      <c r="O187" s="9">
        <f>INDEX(O$6:O$149,2+ROWS(O$6:O40)*4)</f>
        <v>0</v>
      </c>
      <c r="P187" s="9">
        <f>INDEX(P$6:P$149,2+ROWS(P$6:P40)*4)</f>
        <v>0</v>
      </c>
      <c r="Q187" s="9">
        <f>INDEX(Q$6:Q$149,2+ROWS(Q$6:Q40)*4)</f>
        <v>0</v>
      </c>
      <c r="R187" s="9">
        <f>INDEX(R$6:R$149,2+ROWS(R$6:R40)*4)</f>
        <v>0</v>
      </c>
      <c r="S187" s="9">
        <f>INDEX(S$6:S$149,2+ROWS(S$6:S40)*4)</f>
        <v>0</v>
      </c>
      <c r="T187" s="9">
        <f>INDEX(T$6:T$149,2+ROWS(T$6:T40)*4)</f>
        <v>0</v>
      </c>
      <c r="U187" s="9">
        <f>INDEX(U$6:U$149,2+ROWS(U$6:U40)*4)</f>
        <v>0</v>
      </c>
      <c r="V187" s="9">
        <f>INDEX(V$6:V$149,2+ROWS(V$6:V40)*4)</f>
        <v>0</v>
      </c>
      <c r="W187" s="9">
        <f>INDEX(W$6:W$149,2+ROWS(W$6:W40)*4)</f>
        <v>0</v>
      </c>
      <c r="X187" s="9">
        <f>INDEX(X$6:X$149,2+ROWS(X$6:X40)*4)</f>
        <v>0</v>
      </c>
      <c r="Y187" s="9">
        <f>INDEX(Y$6:Y$149,2+ROWS(Y$6:Y40)*4)</f>
        <v>0</v>
      </c>
      <c r="Z187" s="9">
        <f>INDEX(Z$6:Z$149,2+ROWS(Z$6:Z40)*4)</f>
        <v>0</v>
      </c>
      <c r="AA187" s="9">
        <f>INDEX(AA$6:AA$149,2+ROWS(AA$6:AA40)*4)</f>
        <v>0</v>
      </c>
      <c r="AB187" s="9">
        <f>INDEX(AB$6:AB$149,2+ROWS(AB$6:AB40)*4)</f>
        <v>0</v>
      </c>
      <c r="AC187" s="9">
        <f>INDEX(AC$6:AC$149,2+ROWS(AC$6:AC40)*4)</f>
        <v>0</v>
      </c>
      <c r="AD187" s="9">
        <f>INDEX(AD$6:AD$149,2+ROWS(AD$6:AD40)*4)</f>
        <v>0</v>
      </c>
      <c r="AE187" s="9">
        <f>INDEX(AE$6:AE$149,2+ROWS(AE$6:AE40)*4)</f>
        <v>0</v>
      </c>
      <c r="AF187" s="9">
        <f>INDEX(AF$6:AF$149,2+ROWS(AF$6:AF40)*4)</f>
        <v>0</v>
      </c>
      <c r="AG187" s="9">
        <f>INDEX(AG$6:AG$149,2+ROWS(AG$6:AG40)*4)</f>
        <v>0</v>
      </c>
      <c r="AH187" s="9">
        <f>INDEX(AH$6:AH$149,2+ROWS(AH$6:AH40)*4)</f>
        <v>0</v>
      </c>
      <c r="AI187" s="9">
        <f>INDEX(AI$6:AI$149,2+ROWS(AI$6:AI40)*4)</f>
        <v>0</v>
      </c>
      <c r="AJ187" s="9">
        <f>INDEX(AJ$6:AJ$149,2+ROWS(AJ$6:AJ40)*4)</f>
        <v>0</v>
      </c>
      <c r="AK187" s="9">
        <f>INDEX(AK$6:AK$149,2+ROWS(AK$6:AK40)*4)</f>
        <v>0</v>
      </c>
      <c r="AL187" s="9">
        <f>INDEX(AL$6:AL$149,2+ROWS(AL$6:AL40)*4)</f>
        <v>0</v>
      </c>
      <c r="AM187" s="9">
        <f>INDEX(AM$6:AM$149,2+ROWS(AM$6:AM40)*4)</f>
        <v>0</v>
      </c>
      <c r="AN187" s="9">
        <f>INDEX(AN$6:AN$149,2+ROWS(AN$6:AN40)*4)</f>
        <v>0</v>
      </c>
      <c r="AO187" s="9">
        <f>INDEX(AO$6:AO$149,2+ROWS(AO$6:AO40)*4)</f>
        <v>0</v>
      </c>
      <c r="AP187" s="9">
        <f>INDEX(AP$6:AP$149,2+ROWS(AP$6:AP40)*4)</f>
        <v>0</v>
      </c>
      <c r="AQ187" s="9">
        <f>INDEX(AQ$6:AQ$149,2+ROWS(AQ$6:AQ40)*4)</f>
        <v>0</v>
      </c>
      <c r="AR187" s="9">
        <f>INDEX(AR$6:AR$149,2+ROWS(AR$6:AR40)*4)</f>
        <v>0</v>
      </c>
      <c r="AS187" s="9">
        <f>INDEX(AS$6:AS$149,2+ROWS(AS$6:AS40)*4)</f>
        <v>0</v>
      </c>
      <c r="AT187" s="9">
        <f>INDEX(AT$6:AT$149,2+ROWS(AT$6:AT40)*4)</f>
        <v>0</v>
      </c>
      <c r="AU187" s="9">
        <f>INDEX(AU$6:AU$149,2+ROWS(AU$6:AU40)*4)</f>
        <v>0</v>
      </c>
      <c r="AV187" s="9">
        <f>INDEX(AV$6:AV$149,2+ROWS(AV$6:AV40)*4)</f>
        <v>0</v>
      </c>
      <c r="AW187" s="9">
        <f>INDEX(AW$6:AW$149,2+ROWS(AW$6:AW40)*4)</f>
        <v>0</v>
      </c>
      <c r="AX187" s="9">
        <f>INDEX(AX$6:AX$149,2+ROWS(AX$6:AX40)*4)</f>
        <v>0</v>
      </c>
      <c r="AY187" s="9">
        <f>INDEX(AY$6:AY$149,2+ROWS(AY$6:AY40)*4)</f>
        <v>0</v>
      </c>
      <c r="AZ187" s="9">
        <f>INDEX(AZ$6:AZ$149,2+ROWS(AZ$6:AZ40)*4)</f>
        <v>0</v>
      </c>
      <c r="BA187" s="9">
        <f>INDEX(BA$6:BA$149,2+ROWS(BA$6:BA40)*4)</f>
        <v>0</v>
      </c>
      <c r="BB187" s="9">
        <f>INDEX(BB$6:BB$149,2+ROWS(BB$6:BB40)*4)</f>
        <v>0</v>
      </c>
      <c r="BC187" s="9">
        <f>INDEX(BC$6:BC$149,2+ROWS(BC$6:BC40)*4)</f>
        <v>0</v>
      </c>
      <c r="BD187" s="9">
        <f>INDEX(BD$6:BD$149,2+ROWS(BD$6:BD40)*4)</f>
        <v>0</v>
      </c>
      <c r="BE187" s="9">
        <f>INDEX(BE$6:BE$149,2+ROWS(BE$6:BE40)*4)</f>
        <v>0</v>
      </c>
      <c r="BF187" s="9">
        <f>INDEX(BF$6:BF$149,2+ROWS(BF$6:BF40)*4)</f>
        <v>0</v>
      </c>
      <c r="BG187" s="9">
        <f>INDEX(BG$6:BG$149,2+ROWS(BG$6:BG40)*4)</f>
        <v>0</v>
      </c>
      <c r="BH187" s="9">
        <f>INDEX(BH$6:BH$149,2+ROWS(BH$6:BH40)*4)</f>
        <v>0</v>
      </c>
      <c r="BI187" s="9">
        <f>INDEX(BI$6:BI$149,2+ROWS(BI$6:BI40)*4)</f>
        <v>0</v>
      </c>
      <c r="BJ187" s="9">
        <f>INDEX(BJ$6:BJ$149,2+ROWS(BJ$6:BJ40)*4)</f>
        <v>0</v>
      </c>
      <c r="BK187" s="9">
        <f>INDEX(BK$6:BK$149,2+ROWS(BK$6:BK40)*4)</f>
        <v>0</v>
      </c>
      <c r="BL187" s="9">
        <f>INDEX(BL$6:BL$149,2+ROWS(BL$6:BL40)*4)</f>
        <v>0</v>
      </c>
      <c r="BM187" s="9">
        <f>INDEX(BM$6:BM$149,2+ROWS(BM$6:BM40)*4)</f>
        <v>0</v>
      </c>
      <c r="BN187" s="9">
        <f>INDEX(BN$6:BN$149,2+ROWS(BN$6:BN40)*4)</f>
        <v>0</v>
      </c>
      <c r="BO187" s="9">
        <f>INDEX(BO$6:BO$149,2+ROWS(BO$6:BO40)*4)</f>
        <v>0</v>
      </c>
      <c r="BP187" s="9">
        <f>INDEX(BP$6:BP$149,2+ROWS(BP$6:BP40)*4)</f>
        <v>0</v>
      </c>
      <c r="BQ187" s="9">
        <f>INDEX(BQ$6:BQ$149,2+ROWS(BQ$6:BQ40)*4)</f>
        <v>0</v>
      </c>
      <c r="BR187" s="9">
        <f>INDEX(BR$6:BR$149,2+ROWS(BR$6:BR40)*4)</f>
        <v>0</v>
      </c>
      <c r="BS187" s="9">
        <f>INDEX(BS$6:BS$149,2+ROWS(BS$6:BS40)*4)</f>
        <v>0</v>
      </c>
      <c r="BT187" s="9">
        <f>INDEX(BT$6:BT$149,2+ROWS(BT$6:BT40)*4)</f>
        <v>0</v>
      </c>
      <c r="BU187" s="9">
        <f>INDEX(BU$6:BU$149,2+ROWS(BU$6:BU40)*4)</f>
        <v>0</v>
      </c>
      <c r="BV187" s="9">
        <f>INDEX(BV$6:BV$149,2+ROWS(BV$6:BV40)*4)</f>
        <v>0</v>
      </c>
      <c r="BW187" s="9">
        <f>INDEX(BW$6:BW$149,2+ROWS(BW$6:BW40)*4)</f>
        <v>0</v>
      </c>
      <c r="BX187" s="9">
        <f>INDEX(BX$6:BX$149,2+ROWS(BX$6:BX40)*4)</f>
        <v>0</v>
      </c>
      <c r="BY187" s="9">
        <f>INDEX(BY$6:BY$149,2+ROWS(BY$6:BY40)*4)</f>
        <v>0</v>
      </c>
      <c r="BZ187" s="9">
        <f>INDEX(BZ$6:BZ$149,2+ROWS(BZ$6:BZ40)*4)</f>
        <v>0</v>
      </c>
    </row>
    <row r="188" spans="1:78" x14ac:dyDescent="0.2"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</row>
    <row r="189" spans="1:78" x14ac:dyDescent="0.2">
      <c r="A189" s="8" t="s">
        <v>146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</row>
    <row r="190" spans="1:78" x14ac:dyDescent="0.2">
      <c r="A190" t="s">
        <v>69</v>
      </c>
      <c r="B190" t="s">
        <v>70</v>
      </c>
      <c r="E190" s="9">
        <f>INDEX(E$6:E$149,2+ROWS(E$6:E6))</f>
        <v>0</v>
      </c>
      <c r="F190" s="9">
        <f>INDEX(F$6:F$149,2+ROWS(F$6:F6))</f>
        <v>0</v>
      </c>
      <c r="G190" s="9">
        <f>INDEX(G$6:G$149,2+ROWS(G$6:G6))</f>
        <v>0</v>
      </c>
      <c r="H190" s="9">
        <f>INDEX(H$6:H$149,2+ROWS(H$6:H6))</f>
        <v>0</v>
      </c>
      <c r="I190" s="9">
        <f>INDEX(I$6:I$149,2+ROWS(I$6:I6))</f>
        <v>0</v>
      </c>
      <c r="J190" s="9">
        <f>INDEX(J$6:J$149,2+ROWS(J$6:J6))</f>
        <v>0</v>
      </c>
      <c r="K190" s="9">
        <f>INDEX(K$6:K$149,2+ROWS(K$6:K6))</f>
        <v>0</v>
      </c>
      <c r="L190" s="9">
        <f>INDEX(L$6:L$149,2+ROWS(L$6:L6))</f>
        <v>0</v>
      </c>
      <c r="M190" s="9">
        <f>INDEX(M$6:M$149,2+ROWS(M$6:M6))</f>
        <v>0</v>
      </c>
      <c r="N190" s="9">
        <f>INDEX(N$6:N$149,2+ROWS(N$6:N6))</f>
        <v>0</v>
      </c>
      <c r="O190" s="9">
        <f>INDEX(O$6:O$149,2+ROWS(O$6:O6))</f>
        <v>0</v>
      </c>
      <c r="P190" s="9">
        <f>INDEX(P$6:P$149,2+ROWS(P$6:P6))</f>
        <v>0</v>
      </c>
      <c r="Q190" s="9">
        <f>INDEX(Q$6:Q$149,2+ROWS(Q$6:Q6))</f>
        <v>0</v>
      </c>
      <c r="R190" s="9">
        <f>INDEX(R$6:R$149,2+ROWS(R$6:R6))</f>
        <v>0</v>
      </c>
      <c r="S190" s="9">
        <f>INDEX(S$6:S$149,2+ROWS(S$6:S6))</f>
        <v>0</v>
      </c>
      <c r="T190" s="9">
        <f>INDEX(T$6:T$149,2+ROWS(T$6:T6))</f>
        <v>0</v>
      </c>
      <c r="U190" s="9">
        <f>INDEX(U$6:U$149,2+ROWS(U$6:U6))</f>
        <v>0</v>
      </c>
      <c r="V190" s="9">
        <f>INDEX(V$6:V$149,2+ROWS(V$6:V6))</f>
        <v>0</v>
      </c>
      <c r="W190" s="9">
        <f>INDEX(W$6:W$149,2+ROWS(W$6:W6))</f>
        <v>0</v>
      </c>
      <c r="X190" s="9">
        <f>INDEX(X$6:X$149,2+ROWS(X$6:X6))</f>
        <v>0</v>
      </c>
      <c r="Y190" s="9">
        <f>INDEX(Y$6:Y$149,2+ROWS(Y$6:Y6))</f>
        <v>0</v>
      </c>
      <c r="Z190" s="9">
        <f>INDEX(Z$6:Z$149,2+ROWS(Z$6:Z6))</f>
        <v>0</v>
      </c>
      <c r="AA190" s="9">
        <f>INDEX(AA$6:AA$149,2+ROWS(AA$6:AA6))</f>
        <v>0</v>
      </c>
      <c r="AB190" s="9">
        <f>INDEX(AB$6:AB$149,2+ROWS(AB$6:AB6))</f>
        <v>0</v>
      </c>
      <c r="AC190" s="9">
        <f>INDEX(AC$6:AC$149,2+ROWS(AC$6:AC6))</f>
        <v>0</v>
      </c>
      <c r="AD190" s="9">
        <f>INDEX(AD$6:AD$149,2+ROWS(AD$6:AD6))</f>
        <v>0</v>
      </c>
      <c r="AE190" s="9">
        <f>INDEX(AE$6:AE$149,2+ROWS(AE$6:AE6))</f>
        <v>0</v>
      </c>
      <c r="AF190" s="9">
        <f>INDEX(AF$6:AF$149,2+ROWS(AF$6:AF6))</f>
        <v>0</v>
      </c>
      <c r="AG190" s="9">
        <f>INDEX(AG$6:AG$149,2+ROWS(AG$6:AG6))</f>
        <v>0</v>
      </c>
      <c r="AH190" s="9">
        <f>INDEX(AH$6:AH$149,2+ROWS(AH$6:AH6))</f>
        <v>0</v>
      </c>
      <c r="AI190" s="9">
        <f>INDEX(AI$6:AI$149,2+ROWS(AI$6:AI6))</f>
        <v>0</v>
      </c>
      <c r="AJ190" s="9">
        <f>INDEX(AJ$6:AJ$149,2+ROWS(AJ$6:AJ6))</f>
        <v>0</v>
      </c>
      <c r="AK190" s="9">
        <f>INDEX(AK$6:AK$149,2+ROWS(AK$6:AK6))</f>
        <v>0</v>
      </c>
      <c r="AL190" s="9">
        <f>INDEX(AL$6:AL$149,2+ROWS(AL$6:AL6))</f>
        <v>0</v>
      </c>
      <c r="AM190" s="9">
        <f>INDEX(AM$6:AM$149,2+ROWS(AM$6:AM6))</f>
        <v>0</v>
      </c>
      <c r="AN190" s="9">
        <f>INDEX(AN$6:AN$149,2+ROWS(AN$6:AN6))</f>
        <v>0</v>
      </c>
      <c r="AO190" s="9">
        <f>INDEX(AO$6:AO$149,2+ROWS(AO$6:AO6))</f>
        <v>0</v>
      </c>
      <c r="AP190" s="9">
        <f>INDEX(AP$6:AP$149,2+ROWS(AP$6:AP6))</f>
        <v>0</v>
      </c>
      <c r="AQ190" s="9">
        <f>INDEX(AQ$6:AQ$149,2+ROWS(AQ$6:AQ6))</f>
        <v>0</v>
      </c>
      <c r="AR190" s="9">
        <f>INDEX(AR$6:AR$149,2+ROWS(AR$6:AR6))</f>
        <v>0</v>
      </c>
      <c r="AS190" s="9">
        <f>INDEX(AS$6:AS$149,2+ROWS(AS$6:AS6))</f>
        <v>0</v>
      </c>
      <c r="AT190" s="9">
        <f>INDEX(AT$6:AT$149,2+ROWS(AT$6:AT6))</f>
        <v>0</v>
      </c>
      <c r="AU190" s="9">
        <f>INDEX(AU$6:AU$149,2+ROWS(AU$6:AU6))</f>
        <v>0</v>
      </c>
      <c r="AV190" s="9">
        <f>INDEX(AV$6:AV$149,2+ROWS(AV$6:AV6))</f>
        <v>0</v>
      </c>
      <c r="AW190" s="9">
        <f>INDEX(AW$6:AW$149,2+ROWS(AW$6:AW6))</f>
        <v>0</v>
      </c>
      <c r="AX190" s="9">
        <f>INDEX(AX$6:AX$149,2+ROWS(AX$6:AX6))</f>
        <v>0</v>
      </c>
      <c r="AY190" s="9">
        <f>INDEX(AY$6:AY$149,2+ROWS(AY$6:AY6))</f>
        <v>0</v>
      </c>
      <c r="AZ190" s="9">
        <f>INDEX(AZ$6:AZ$149,2+ROWS(AZ$6:AZ6))</f>
        <v>0</v>
      </c>
      <c r="BA190" s="9">
        <f>INDEX(BA$6:BA$149,2+ROWS(BA$6:BA6))</f>
        <v>0</v>
      </c>
      <c r="BB190" s="9">
        <f>INDEX(BB$6:BB$149,2+ROWS(BB$6:BB6))</f>
        <v>0</v>
      </c>
      <c r="BC190" s="9">
        <f>INDEX(BC$6:BC$149,2+ROWS(BC$6:BC6))</f>
        <v>0</v>
      </c>
      <c r="BD190" s="9">
        <f>INDEX(BD$6:BD$149,2+ROWS(BD$6:BD6))</f>
        <v>0</v>
      </c>
      <c r="BE190" s="9">
        <f>INDEX(BE$6:BE$149,2+ROWS(BE$6:BE6))</f>
        <v>0</v>
      </c>
      <c r="BF190" s="9">
        <f>INDEX(BF$6:BF$149,2+ROWS(BF$6:BF6))</f>
        <v>0</v>
      </c>
      <c r="BG190" s="9">
        <f>INDEX(BG$6:BG$149,2+ROWS(BG$6:BG6))</f>
        <v>0</v>
      </c>
      <c r="BH190" s="9">
        <f>INDEX(BH$6:BH$149,2+ROWS(BH$6:BH6))</f>
        <v>0</v>
      </c>
      <c r="BI190" s="9">
        <f>INDEX(BI$6:BI$149,2+ROWS(BI$6:BI6))</f>
        <v>0</v>
      </c>
      <c r="BJ190" s="9">
        <f>INDEX(BJ$6:BJ$149,2+ROWS(BJ$6:BJ6))</f>
        <v>0</v>
      </c>
      <c r="BK190" s="9">
        <f>INDEX(BK$6:BK$149,2+ROWS(BK$6:BK6))</f>
        <v>0</v>
      </c>
      <c r="BL190" s="9">
        <f>INDEX(BL$6:BL$149,2+ROWS(BL$6:BL6))</f>
        <v>0</v>
      </c>
      <c r="BM190" s="9">
        <f>INDEX(BM$6:BM$149,2+ROWS(BM$6:BM6))</f>
        <v>0</v>
      </c>
      <c r="BN190" s="9">
        <f>INDEX(BN$6:BN$149,2+ROWS(BN$6:BN6))</f>
        <v>0</v>
      </c>
      <c r="BO190" s="9">
        <f>INDEX(BO$6:BO$149,2+ROWS(BO$6:BO6))</f>
        <v>0</v>
      </c>
      <c r="BP190" s="9">
        <f>INDEX(BP$6:BP$149,2+ROWS(BP$6:BP6))</f>
        <v>0</v>
      </c>
      <c r="BQ190" s="9">
        <f>INDEX(BQ$6:BQ$149,2+ROWS(BQ$6:BQ6))</f>
        <v>0</v>
      </c>
      <c r="BR190" s="9">
        <f>INDEX(BR$6:BR$149,2+ROWS(BR$6:BR6))</f>
        <v>0</v>
      </c>
      <c r="BS190" s="9">
        <f>INDEX(BS$6:BS$149,2+ROWS(BS$6:BS6))</f>
        <v>0</v>
      </c>
      <c r="BT190" s="9">
        <f>INDEX(BT$6:BT$149,2+ROWS(BT$6:BT6))</f>
        <v>0</v>
      </c>
      <c r="BU190" s="9">
        <f>INDEX(BU$6:BU$149,2+ROWS(BU$6:BU6))</f>
        <v>0</v>
      </c>
      <c r="BV190" s="9">
        <f>INDEX(BV$6:BV$149,2+ROWS(BV$6:BV6))</f>
        <v>0</v>
      </c>
      <c r="BW190" s="9">
        <f>INDEX(BW$6:BW$149,2+ROWS(BW$6:BW6))</f>
        <v>0</v>
      </c>
      <c r="BX190" s="9">
        <f>INDEX(BX$6:BX$149,2+ROWS(BX$6:BX6))</f>
        <v>0</v>
      </c>
      <c r="BY190" s="9">
        <f>INDEX(BY$6:BY$149,2+ROWS(BY$6:BY6))</f>
        <v>0</v>
      </c>
      <c r="BZ190" s="9">
        <f>INDEX(BZ$6:BZ$149,2+ROWS(BZ$6:BZ6))</f>
        <v>0</v>
      </c>
    </row>
    <row r="191" spans="1:78" x14ac:dyDescent="0.2">
      <c r="A191" t="s">
        <v>75</v>
      </c>
      <c r="B191" t="s">
        <v>76</v>
      </c>
      <c r="E191" s="9">
        <f>INDEX(E$6:E$149,-1+ROWS(E$6:E7)*4)</f>
        <v>0</v>
      </c>
      <c r="F191" s="9">
        <f>INDEX(F$6:F$149,-1+ROWS(F$6:F7)*4)</f>
        <v>0</v>
      </c>
      <c r="G191" s="9">
        <f>INDEX(G$6:G$149,-1+ROWS(G$6:G7)*4)</f>
        <v>0</v>
      </c>
      <c r="H191" s="9">
        <f>INDEX(H$6:H$149,-1+ROWS(H$6:H7)*4)</f>
        <v>0</v>
      </c>
      <c r="I191" s="9">
        <f>INDEX(I$6:I$149,-1+ROWS(I$6:I7)*4)</f>
        <v>0</v>
      </c>
      <c r="J191" s="9">
        <f>INDEX(J$6:J$149,-1+ROWS(J$6:J7)*4)</f>
        <v>0</v>
      </c>
      <c r="K191" s="9">
        <f>INDEX(K$6:K$149,-1+ROWS(K$6:K7)*4)</f>
        <v>0</v>
      </c>
      <c r="L191" s="9">
        <f>INDEX(L$6:L$149,-1+ROWS(L$6:L7)*4)</f>
        <v>0</v>
      </c>
      <c r="M191" s="9">
        <f>INDEX(M$6:M$149,-1+ROWS(M$6:M7)*4)</f>
        <v>0</v>
      </c>
      <c r="N191" s="9">
        <f>INDEX(N$6:N$149,-1+ROWS(N$6:N7)*4)</f>
        <v>0</v>
      </c>
      <c r="O191" s="9">
        <f>INDEX(O$6:O$149,-1+ROWS(O$6:O7)*4)</f>
        <v>0</v>
      </c>
      <c r="P191" s="9">
        <f>INDEX(P$6:P$149,-1+ROWS(P$6:P7)*4)</f>
        <v>0</v>
      </c>
      <c r="Q191" s="9">
        <f>INDEX(Q$6:Q$149,-1+ROWS(Q$6:Q7)*4)</f>
        <v>0</v>
      </c>
      <c r="R191" s="9">
        <f>INDEX(R$6:R$149,-1+ROWS(R$6:R7)*4)</f>
        <v>0</v>
      </c>
      <c r="S191" s="9">
        <f>INDEX(S$6:S$149,-1+ROWS(S$6:S7)*4)</f>
        <v>0</v>
      </c>
      <c r="T191" s="9">
        <f>INDEX(T$6:T$149,-1+ROWS(T$6:T7)*4)</f>
        <v>0</v>
      </c>
      <c r="U191" s="9">
        <f>INDEX(U$6:U$149,-1+ROWS(U$6:U7)*4)</f>
        <v>0</v>
      </c>
      <c r="V191" s="9">
        <f>INDEX(V$6:V$149,-1+ROWS(V$6:V7)*4)</f>
        <v>0</v>
      </c>
      <c r="W191" s="9">
        <f>INDEX(W$6:W$149,-1+ROWS(W$6:W7)*4)</f>
        <v>0</v>
      </c>
      <c r="X191" s="9">
        <f>INDEX(X$6:X$149,-1+ROWS(X$6:X7)*4)</f>
        <v>0</v>
      </c>
      <c r="Y191" s="9">
        <f>INDEX(Y$6:Y$149,-1+ROWS(Y$6:Y7)*4)</f>
        <v>0</v>
      </c>
      <c r="Z191" s="9">
        <f>INDEX(Z$6:Z$149,-1+ROWS(Z$6:Z7)*4)</f>
        <v>0</v>
      </c>
      <c r="AA191" s="9">
        <f>INDEX(AA$6:AA$149,-1+ROWS(AA$6:AA7)*4)</f>
        <v>0</v>
      </c>
      <c r="AB191" s="9">
        <f>INDEX(AB$6:AB$149,-1+ROWS(AB$6:AB7)*4)</f>
        <v>0</v>
      </c>
      <c r="AC191" s="9">
        <f>INDEX(AC$6:AC$149,-1+ROWS(AC$6:AC7)*4)</f>
        <v>0</v>
      </c>
      <c r="AD191" s="9">
        <f>INDEX(AD$6:AD$149,-1+ROWS(AD$6:AD7)*4)</f>
        <v>0</v>
      </c>
      <c r="AE191" s="9">
        <f>INDEX(AE$6:AE$149,-1+ROWS(AE$6:AE7)*4)</f>
        <v>0</v>
      </c>
      <c r="AF191" s="9">
        <f>INDEX(AF$6:AF$149,-1+ROWS(AF$6:AF7)*4)</f>
        <v>0</v>
      </c>
      <c r="AG191" s="9">
        <f>INDEX(AG$6:AG$149,-1+ROWS(AG$6:AG7)*4)</f>
        <v>0</v>
      </c>
      <c r="AH191" s="9">
        <f>INDEX(AH$6:AH$149,-1+ROWS(AH$6:AH7)*4)</f>
        <v>0</v>
      </c>
      <c r="AI191" s="9">
        <f>INDEX(AI$6:AI$149,-1+ROWS(AI$6:AI7)*4)</f>
        <v>0</v>
      </c>
      <c r="AJ191" s="9">
        <f>INDEX(AJ$6:AJ$149,-1+ROWS(AJ$6:AJ7)*4)</f>
        <v>0</v>
      </c>
      <c r="AK191" s="9">
        <f>INDEX(AK$6:AK$149,-1+ROWS(AK$6:AK7)*4)</f>
        <v>0</v>
      </c>
      <c r="AL191" s="9">
        <f>INDEX(AL$6:AL$149,-1+ROWS(AL$6:AL7)*4)</f>
        <v>0</v>
      </c>
      <c r="AM191" s="9">
        <f>INDEX(AM$6:AM$149,-1+ROWS(AM$6:AM7)*4)</f>
        <v>0</v>
      </c>
      <c r="AN191" s="9">
        <f>INDEX(AN$6:AN$149,-1+ROWS(AN$6:AN7)*4)</f>
        <v>0</v>
      </c>
      <c r="AO191" s="9">
        <f>INDEX(AO$6:AO$149,-1+ROWS(AO$6:AO7)*4)</f>
        <v>0</v>
      </c>
      <c r="AP191" s="9">
        <f>INDEX(AP$6:AP$149,-1+ROWS(AP$6:AP7)*4)</f>
        <v>0</v>
      </c>
      <c r="AQ191" s="9">
        <f>INDEX(AQ$6:AQ$149,-1+ROWS(AQ$6:AQ7)*4)</f>
        <v>0</v>
      </c>
      <c r="AR191" s="9">
        <f>INDEX(AR$6:AR$149,-1+ROWS(AR$6:AR7)*4)</f>
        <v>0</v>
      </c>
      <c r="AS191" s="9">
        <f>INDEX(AS$6:AS$149,-1+ROWS(AS$6:AS7)*4)</f>
        <v>0</v>
      </c>
      <c r="AT191" s="9">
        <f>INDEX(AT$6:AT$149,-1+ROWS(AT$6:AT7)*4)</f>
        <v>0</v>
      </c>
      <c r="AU191" s="9">
        <f>INDEX(AU$6:AU$149,-1+ROWS(AU$6:AU7)*4)</f>
        <v>0</v>
      </c>
      <c r="AV191" s="9">
        <f>INDEX(AV$6:AV$149,-1+ROWS(AV$6:AV7)*4)</f>
        <v>0</v>
      </c>
      <c r="AW191" s="9">
        <f>INDEX(AW$6:AW$149,-1+ROWS(AW$6:AW7)*4)</f>
        <v>0</v>
      </c>
      <c r="AX191" s="9">
        <f>INDEX(AX$6:AX$149,-1+ROWS(AX$6:AX7)*4)</f>
        <v>0</v>
      </c>
      <c r="AY191" s="9">
        <f>INDEX(AY$6:AY$149,-1+ROWS(AY$6:AY7)*4)</f>
        <v>0</v>
      </c>
      <c r="AZ191" s="9">
        <f>INDEX(AZ$6:AZ$149,-1+ROWS(AZ$6:AZ7)*4)</f>
        <v>0</v>
      </c>
      <c r="BA191" s="9">
        <f>INDEX(BA$6:BA$149,-1+ROWS(BA$6:BA7)*4)</f>
        <v>0</v>
      </c>
      <c r="BB191" s="9">
        <f>INDEX(BB$6:BB$149,-1+ROWS(BB$6:BB7)*4)</f>
        <v>0</v>
      </c>
      <c r="BC191" s="9">
        <f>INDEX(BC$6:BC$149,-1+ROWS(BC$6:BC7)*4)</f>
        <v>0</v>
      </c>
      <c r="BD191" s="9">
        <f>INDEX(BD$6:BD$149,-1+ROWS(BD$6:BD7)*4)</f>
        <v>0</v>
      </c>
      <c r="BE191" s="9">
        <f>INDEX(BE$6:BE$149,-1+ROWS(BE$6:BE7)*4)</f>
        <v>0</v>
      </c>
      <c r="BF191" s="9">
        <f>INDEX(BF$6:BF$149,-1+ROWS(BF$6:BF7)*4)</f>
        <v>0</v>
      </c>
      <c r="BG191" s="9">
        <f>INDEX(BG$6:BG$149,-1+ROWS(BG$6:BG7)*4)</f>
        <v>0</v>
      </c>
      <c r="BH191" s="9">
        <f>INDEX(BH$6:BH$149,-1+ROWS(BH$6:BH7)*4)</f>
        <v>0</v>
      </c>
      <c r="BI191" s="9">
        <f>INDEX(BI$6:BI$149,-1+ROWS(BI$6:BI7)*4)</f>
        <v>0</v>
      </c>
      <c r="BJ191" s="9">
        <f>INDEX(BJ$6:BJ$149,-1+ROWS(BJ$6:BJ7)*4)</f>
        <v>0</v>
      </c>
      <c r="BK191" s="9">
        <f>INDEX(BK$6:BK$149,-1+ROWS(BK$6:BK7)*4)</f>
        <v>0</v>
      </c>
      <c r="BL191" s="9">
        <f>INDEX(BL$6:BL$149,-1+ROWS(BL$6:BL7)*4)</f>
        <v>0</v>
      </c>
      <c r="BM191" s="9">
        <f>INDEX(BM$6:BM$149,-1+ROWS(BM$6:BM7)*4)</f>
        <v>0</v>
      </c>
      <c r="BN191" s="9">
        <f>INDEX(BN$6:BN$149,-1+ROWS(BN$6:BN7)*4)</f>
        <v>-0.1</v>
      </c>
      <c r="BO191" s="9">
        <f>INDEX(BO$6:BO$149,-1+ROWS(BO$6:BO7)*4)</f>
        <v>0</v>
      </c>
      <c r="BP191" s="9">
        <f>INDEX(BP$6:BP$149,-1+ROWS(BP$6:BP7)*4)</f>
        <v>0</v>
      </c>
      <c r="BQ191" s="9">
        <f>INDEX(BQ$6:BQ$149,-1+ROWS(BQ$6:BQ7)*4)</f>
        <v>-0.1</v>
      </c>
      <c r="BR191" s="9">
        <f>INDEX(BR$6:BR$149,-1+ROWS(BR$6:BR7)*4)</f>
        <v>-0.1</v>
      </c>
      <c r="BS191" s="9">
        <f>INDEX(BS$6:BS$149,-1+ROWS(BS$6:BS7)*4)</f>
        <v>0</v>
      </c>
      <c r="BT191" s="9">
        <f>INDEX(BT$6:BT$149,-1+ROWS(BT$6:BT7)*4)</f>
        <v>0</v>
      </c>
      <c r="BU191" s="9">
        <f>INDEX(BU$6:BU$149,-1+ROWS(BU$6:BU7)*4)</f>
        <v>0</v>
      </c>
      <c r="BV191" s="9">
        <f>INDEX(BV$6:BV$149,-1+ROWS(BV$6:BV7)*4)</f>
        <v>0</v>
      </c>
      <c r="BW191" s="9">
        <f>INDEX(BW$6:BW$149,-1+ROWS(BW$6:BW7)*4)</f>
        <v>0</v>
      </c>
      <c r="BX191" s="9">
        <f>INDEX(BX$6:BX$149,-1+ROWS(BX$6:BX7)*4)</f>
        <v>0</v>
      </c>
      <c r="BY191" s="9">
        <f>INDEX(BY$6:BY$149,-1+ROWS(BY$6:BY7)*4)</f>
        <v>0</v>
      </c>
      <c r="BZ191" s="9">
        <f>INDEX(BZ$6:BZ$149,-1+ROWS(BZ$6:BZ7)*4)</f>
        <v>0</v>
      </c>
    </row>
    <row r="192" spans="1:78" x14ac:dyDescent="0.2">
      <c r="A192" t="s">
        <v>77</v>
      </c>
      <c r="B192" t="s">
        <v>78</v>
      </c>
      <c r="E192" s="9">
        <f>INDEX(E$6:E$149,-1+ROWS(E$6:E8)*4)</f>
        <v>0</v>
      </c>
      <c r="F192" s="9">
        <f>INDEX(F$6:F$149,-1+ROWS(F$6:F8)*4)</f>
        <v>0</v>
      </c>
      <c r="G192" s="9">
        <f>INDEX(G$6:G$149,-1+ROWS(G$6:G8)*4)</f>
        <v>0</v>
      </c>
      <c r="H192" s="9">
        <f>INDEX(H$6:H$149,-1+ROWS(H$6:H8)*4)</f>
        <v>0</v>
      </c>
      <c r="I192" s="9">
        <f>INDEX(I$6:I$149,-1+ROWS(I$6:I8)*4)</f>
        <v>0</v>
      </c>
      <c r="J192" s="9">
        <f>INDEX(J$6:J$149,-1+ROWS(J$6:J8)*4)</f>
        <v>0</v>
      </c>
      <c r="K192" s="9">
        <f>INDEX(K$6:K$149,-1+ROWS(K$6:K8)*4)</f>
        <v>0</v>
      </c>
      <c r="L192" s="9">
        <f>INDEX(L$6:L$149,-1+ROWS(L$6:L8)*4)</f>
        <v>0</v>
      </c>
      <c r="M192" s="9">
        <f>INDEX(M$6:M$149,-1+ROWS(M$6:M8)*4)</f>
        <v>0</v>
      </c>
      <c r="N192" s="9">
        <f>INDEX(N$6:N$149,-1+ROWS(N$6:N8)*4)</f>
        <v>0</v>
      </c>
      <c r="O192" s="9">
        <f>INDEX(O$6:O$149,-1+ROWS(O$6:O8)*4)</f>
        <v>0</v>
      </c>
      <c r="P192" s="9">
        <f>INDEX(P$6:P$149,-1+ROWS(P$6:P8)*4)</f>
        <v>0</v>
      </c>
      <c r="Q192" s="9">
        <f>INDEX(Q$6:Q$149,-1+ROWS(Q$6:Q8)*4)</f>
        <v>0</v>
      </c>
      <c r="R192" s="9">
        <f>INDEX(R$6:R$149,-1+ROWS(R$6:R8)*4)</f>
        <v>0</v>
      </c>
      <c r="S192" s="9">
        <f>INDEX(S$6:S$149,-1+ROWS(S$6:S8)*4)</f>
        <v>0</v>
      </c>
      <c r="T192" s="9">
        <f>INDEX(T$6:T$149,-1+ROWS(T$6:T8)*4)</f>
        <v>0</v>
      </c>
      <c r="U192" s="9">
        <f>INDEX(U$6:U$149,-1+ROWS(U$6:U8)*4)</f>
        <v>0</v>
      </c>
      <c r="V192" s="9">
        <f>INDEX(V$6:V$149,-1+ROWS(V$6:V8)*4)</f>
        <v>0</v>
      </c>
      <c r="W192" s="9">
        <f>INDEX(W$6:W$149,-1+ROWS(W$6:W8)*4)</f>
        <v>0</v>
      </c>
      <c r="X192" s="9">
        <f>INDEX(X$6:X$149,-1+ROWS(X$6:X8)*4)</f>
        <v>0</v>
      </c>
      <c r="Y192" s="9">
        <f>INDEX(Y$6:Y$149,-1+ROWS(Y$6:Y8)*4)</f>
        <v>0</v>
      </c>
      <c r="Z192" s="9">
        <f>INDEX(Z$6:Z$149,-1+ROWS(Z$6:Z8)*4)</f>
        <v>0</v>
      </c>
      <c r="AA192" s="9">
        <f>INDEX(AA$6:AA$149,-1+ROWS(AA$6:AA8)*4)</f>
        <v>0</v>
      </c>
      <c r="AB192" s="9">
        <f>INDEX(AB$6:AB$149,-1+ROWS(AB$6:AB8)*4)</f>
        <v>0</v>
      </c>
      <c r="AC192" s="9">
        <f>INDEX(AC$6:AC$149,-1+ROWS(AC$6:AC8)*4)</f>
        <v>0</v>
      </c>
      <c r="AD192" s="9">
        <f>INDEX(AD$6:AD$149,-1+ROWS(AD$6:AD8)*4)</f>
        <v>0</v>
      </c>
      <c r="AE192" s="9">
        <f>INDEX(AE$6:AE$149,-1+ROWS(AE$6:AE8)*4)</f>
        <v>0</v>
      </c>
      <c r="AF192" s="9">
        <f>INDEX(AF$6:AF$149,-1+ROWS(AF$6:AF8)*4)</f>
        <v>0</v>
      </c>
      <c r="AG192" s="9">
        <f>INDEX(AG$6:AG$149,-1+ROWS(AG$6:AG8)*4)</f>
        <v>0</v>
      </c>
      <c r="AH192" s="9">
        <f>INDEX(AH$6:AH$149,-1+ROWS(AH$6:AH8)*4)</f>
        <v>0</v>
      </c>
      <c r="AI192" s="9">
        <f>INDEX(AI$6:AI$149,-1+ROWS(AI$6:AI8)*4)</f>
        <v>0</v>
      </c>
      <c r="AJ192" s="9">
        <f>INDEX(AJ$6:AJ$149,-1+ROWS(AJ$6:AJ8)*4)</f>
        <v>0</v>
      </c>
      <c r="AK192" s="9">
        <f>INDEX(AK$6:AK$149,-1+ROWS(AK$6:AK8)*4)</f>
        <v>0</v>
      </c>
      <c r="AL192" s="9">
        <f>INDEX(AL$6:AL$149,-1+ROWS(AL$6:AL8)*4)</f>
        <v>0</v>
      </c>
      <c r="AM192" s="9">
        <f>INDEX(AM$6:AM$149,-1+ROWS(AM$6:AM8)*4)</f>
        <v>0</v>
      </c>
      <c r="AN192" s="9">
        <f>INDEX(AN$6:AN$149,-1+ROWS(AN$6:AN8)*4)</f>
        <v>0</v>
      </c>
      <c r="AO192" s="9">
        <f>INDEX(AO$6:AO$149,-1+ROWS(AO$6:AO8)*4)</f>
        <v>0</v>
      </c>
      <c r="AP192" s="9">
        <f>INDEX(AP$6:AP$149,-1+ROWS(AP$6:AP8)*4)</f>
        <v>0</v>
      </c>
      <c r="AQ192" s="9">
        <f>INDEX(AQ$6:AQ$149,-1+ROWS(AQ$6:AQ8)*4)</f>
        <v>0</v>
      </c>
      <c r="AR192" s="9">
        <f>INDEX(AR$6:AR$149,-1+ROWS(AR$6:AR8)*4)</f>
        <v>0</v>
      </c>
      <c r="AS192" s="9">
        <f>INDEX(AS$6:AS$149,-1+ROWS(AS$6:AS8)*4)</f>
        <v>0</v>
      </c>
      <c r="AT192" s="9">
        <f>INDEX(AT$6:AT$149,-1+ROWS(AT$6:AT8)*4)</f>
        <v>0</v>
      </c>
      <c r="AU192" s="9">
        <f>INDEX(AU$6:AU$149,-1+ROWS(AU$6:AU8)*4)</f>
        <v>0</v>
      </c>
      <c r="AV192" s="9">
        <f>INDEX(AV$6:AV$149,-1+ROWS(AV$6:AV8)*4)</f>
        <v>0</v>
      </c>
      <c r="AW192" s="9">
        <f>INDEX(AW$6:AW$149,-1+ROWS(AW$6:AW8)*4)</f>
        <v>0</v>
      </c>
      <c r="AX192" s="9">
        <f>INDEX(AX$6:AX$149,-1+ROWS(AX$6:AX8)*4)</f>
        <v>0</v>
      </c>
      <c r="AY192" s="9">
        <f>INDEX(AY$6:AY$149,-1+ROWS(AY$6:AY8)*4)</f>
        <v>0</v>
      </c>
      <c r="AZ192" s="9">
        <f>INDEX(AZ$6:AZ$149,-1+ROWS(AZ$6:AZ8)*4)</f>
        <v>0</v>
      </c>
      <c r="BA192" s="9">
        <f>INDEX(BA$6:BA$149,-1+ROWS(BA$6:BA8)*4)</f>
        <v>0</v>
      </c>
      <c r="BB192" s="9">
        <f>INDEX(BB$6:BB$149,-1+ROWS(BB$6:BB8)*4)</f>
        <v>0</v>
      </c>
      <c r="BC192" s="9">
        <f>INDEX(BC$6:BC$149,-1+ROWS(BC$6:BC8)*4)</f>
        <v>0</v>
      </c>
      <c r="BD192" s="9">
        <f>INDEX(BD$6:BD$149,-1+ROWS(BD$6:BD8)*4)</f>
        <v>0</v>
      </c>
      <c r="BE192" s="9">
        <f>INDEX(BE$6:BE$149,-1+ROWS(BE$6:BE8)*4)</f>
        <v>0</v>
      </c>
      <c r="BF192" s="9">
        <f>INDEX(BF$6:BF$149,-1+ROWS(BF$6:BF8)*4)</f>
        <v>0</v>
      </c>
      <c r="BG192" s="9">
        <f>INDEX(BG$6:BG$149,-1+ROWS(BG$6:BG8)*4)</f>
        <v>0</v>
      </c>
      <c r="BH192" s="9">
        <f>INDEX(BH$6:BH$149,-1+ROWS(BH$6:BH8)*4)</f>
        <v>0</v>
      </c>
      <c r="BI192" s="9">
        <f>INDEX(BI$6:BI$149,-1+ROWS(BI$6:BI8)*4)</f>
        <v>0</v>
      </c>
      <c r="BJ192" s="9">
        <f>INDEX(BJ$6:BJ$149,-1+ROWS(BJ$6:BJ8)*4)</f>
        <v>0</v>
      </c>
      <c r="BK192" s="9">
        <f>INDEX(BK$6:BK$149,-1+ROWS(BK$6:BK8)*4)</f>
        <v>0</v>
      </c>
      <c r="BL192" s="9">
        <f>INDEX(BL$6:BL$149,-1+ROWS(BL$6:BL8)*4)</f>
        <v>0</v>
      </c>
      <c r="BM192" s="9">
        <f>INDEX(BM$6:BM$149,-1+ROWS(BM$6:BM8)*4)</f>
        <v>0</v>
      </c>
      <c r="BN192" s="9">
        <f>INDEX(BN$6:BN$149,-1+ROWS(BN$6:BN8)*4)</f>
        <v>-0.1</v>
      </c>
      <c r="BO192" s="9">
        <f>INDEX(BO$6:BO$149,-1+ROWS(BO$6:BO8)*4)</f>
        <v>0</v>
      </c>
      <c r="BP192" s="9">
        <f>INDEX(BP$6:BP$149,-1+ROWS(BP$6:BP8)*4)</f>
        <v>0</v>
      </c>
      <c r="BQ192" s="9">
        <f>INDEX(BQ$6:BQ$149,-1+ROWS(BQ$6:BQ8)*4)</f>
        <v>-0.1</v>
      </c>
      <c r="BR192" s="9">
        <f>INDEX(BR$6:BR$149,-1+ROWS(BR$6:BR8)*4)</f>
        <v>0</v>
      </c>
      <c r="BS192" s="9">
        <f>INDEX(BS$6:BS$149,-1+ROWS(BS$6:BS8)*4)</f>
        <v>0</v>
      </c>
      <c r="BT192" s="9">
        <f>INDEX(BT$6:BT$149,-1+ROWS(BT$6:BT8)*4)</f>
        <v>0</v>
      </c>
      <c r="BU192" s="9">
        <f>INDEX(BU$6:BU$149,-1+ROWS(BU$6:BU8)*4)</f>
        <v>0</v>
      </c>
      <c r="BV192" s="9">
        <f>INDEX(BV$6:BV$149,-1+ROWS(BV$6:BV8)*4)</f>
        <v>-0.1</v>
      </c>
      <c r="BW192" s="9">
        <f>INDEX(BW$6:BW$149,-1+ROWS(BW$6:BW8)*4)</f>
        <v>-0.1</v>
      </c>
      <c r="BX192" s="9">
        <f>INDEX(BX$6:BX$149,-1+ROWS(BX$6:BX8)*4)</f>
        <v>-0.1</v>
      </c>
      <c r="BY192" s="9">
        <f>INDEX(BY$6:BY$149,-1+ROWS(BY$6:BY8)*4)</f>
        <v>-0.1</v>
      </c>
      <c r="BZ192" s="9">
        <f>INDEX(BZ$6:BZ$149,-1+ROWS(BZ$6:BZ8)*4)</f>
        <v>-0.1</v>
      </c>
    </row>
    <row r="193" spans="1:78" x14ac:dyDescent="0.2">
      <c r="A193" t="s">
        <v>79</v>
      </c>
      <c r="B193" t="s">
        <v>80</v>
      </c>
      <c r="E193" s="9">
        <f>INDEX(E$6:E$149,-1+ROWS(E$6:E9)*4)</f>
        <v>0</v>
      </c>
      <c r="F193" s="9">
        <f>INDEX(F$6:F$149,-1+ROWS(F$6:F9)*4)</f>
        <v>0</v>
      </c>
      <c r="G193" s="9">
        <f>INDEX(G$6:G$149,-1+ROWS(G$6:G9)*4)</f>
        <v>0</v>
      </c>
      <c r="H193" s="9">
        <f>INDEX(H$6:H$149,-1+ROWS(H$6:H9)*4)</f>
        <v>0</v>
      </c>
      <c r="I193" s="9">
        <f>INDEX(I$6:I$149,-1+ROWS(I$6:I9)*4)</f>
        <v>0</v>
      </c>
      <c r="J193" s="9">
        <f>INDEX(J$6:J$149,-1+ROWS(J$6:J9)*4)</f>
        <v>0</v>
      </c>
      <c r="K193" s="9">
        <f>INDEX(K$6:K$149,-1+ROWS(K$6:K9)*4)</f>
        <v>0</v>
      </c>
      <c r="L193" s="9">
        <f>INDEX(L$6:L$149,-1+ROWS(L$6:L9)*4)</f>
        <v>0</v>
      </c>
      <c r="M193" s="9">
        <f>INDEX(M$6:M$149,-1+ROWS(M$6:M9)*4)</f>
        <v>0</v>
      </c>
      <c r="N193" s="9">
        <f>INDEX(N$6:N$149,-1+ROWS(N$6:N9)*4)</f>
        <v>0</v>
      </c>
      <c r="O193" s="9">
        <f>INDEX(O$6:O$149,-1+ROWS(O$6:O9)*4)</f>
        <v>0</v>
      </c>
      <c r="P193" s="9">
        <f>INDEX(P$6:P$149,-1+ROWS(P$6:P9)*4)</f>
        <v>0</v>
      </c>
      <c r="Q193" s="9">
        <f>INDEX(Q$6:Q$149,-1+ROWS(Q$6:Q9)*4)</f>
        <v>0</v>
      </c>
      <c r="R193" s="9">
        <f>INDEX(R$6:R$149,-1+ROWS(R$6:R9)*4)</f>
        <v>0</v>
      </c>
      <c r="S193" s="9">
        <f>INDEX(S$6:S$149,-1+ROWS(S$6:S9)*4)</f>
        <v>0.1</v>
      </c>
      <c r="T193" s="9">
        <f>INDEX(T$6:T$149,-1+ROWS(T$6:T9)*4)</f>
        <v>0.1</v>
      </c>
      <c r="U193" s="9">
        <f>INDEX(U$6:U$149,-1+ROWS(U$6:U9)*4)</f>
        <v>0.1</v>
      </c>
      <c r="V193" s="9">
        <f>INDEX(V$6:V$149,-1+ROWS(V$6:V9)*4)</f>
        <v>0.1</v>
      </c>
      <c r="W193" s="9">
        <f>INDEX(W$6:W$149,-1+ROWS(W$6:W9)*4)</f>
        <v>0.1</v>
      </c>
      <c r="X193" s="9">
        <f>INDEX(X$6:X$149,-1+ROWS(X$6:X9)*4)</f>
        <v>0.1</v>
      </c>
      <c r="Y193" s="9">
        <f>INDEX(Y$6:Y$149,-1+ROWS(Y$6:Y9)*4)</f>
        <v>0.1</v>
      </c>
      <c r="Z193" s="9">
        <f>INDEX(Z$6:Z$149,-1+ROWS(Z$6:Z9)*4)</f>
        <v>0.1</v>
      </c>
      <c r="AA193" s="9">
        <f>INDEX(AA$6:AA$149,-1+ROWS(AA$6:AA9)*4)</f>
        <v>0.1</v>
      </c>
      <c r="AB193" s="9">
        <f>INDEX(AB$6:AB$149,-1+ROWS(AB$6:AB9)*4)</f>
        <v>0.1</v>
      </c>
      <c r="AC193" s="9">
        <f>INDEX(AC$6:AC$149,-1+ROWS(AC$6:AC9)*4)</f>
        <v>0.1</v>
      </c>
      <c r="AD193" s="9">
        <f>INDEX(AD$6:AD$149,-1+ROWS(AD$6:AD9)*4)</f>
        <v>0.1</v>
      </c>
      <c r="AE193" s="9">
        <f>INDEX(AE$6:AE$149,-1+ROWS(AE$6:AE9)*4)</f>
        <v>0.1</v>
      </c>
      <c r="AF193" s="9">
        <f>INDEX(AF$6:AF$149,-1+ROWS(AF$6:AF9)*4)</f>
        <v>0.2</v>
      </c>
      <c r="AG193" s="9">
        <f>INDEX(AG$6:AG$149,-1+ROWS(AG$6:AG9)*4)</f>
        <v>0.2</v>
      </c>
      <c r="AH193" s="9">
        <f>INDEX(AH$6:AH$149,-1+ROWS(AH$6:AH9)*4)</f>
        <v>0.2</v>
      </c>
      <c r="AI193" s="9">
        <f>INDEX(AI$6:AI$149,-1+ROWS(AI$6:AI9)*4)</f>
        <v>0.2</v>
      </c>
      <c r="AJ193" s="9">
        <f>INDEX(AJ$6:AJ$149,-1+ROWS(AJ$6:AJ9)*4)</f>
        <v>0.2</v>
      </c>
      <c r="AK193" s="9">
        <f>INDEX(AK$6:AK$149,-1+ROWS(AK$6:AK9)*4)</f>
        <v>0.2</v>
      </c>
      <c r="AL193" s="9">
        <f>INDEX(AL$6:AL$149,-1+ROWS(AL$6:AL9)*4)</f>
        <v>0.2</v>
      </c>
      <c r="AM193" s="9">
        <f>INDEX(AM$6:AM$149,-1+ROWS(AM$6:AM9)*4)</f>
        <v>0.2</v>
      </c>
      <c r="AN193" s="9">
        <f>INDEX(AN$6:AN$149,-1+ROWS(AN$6:AN9)*4)</f>
        <v>0.2</v>
      </c>
      <c r="AO193" s="9">
        <f>INDEX(AO$6:AO$149,-1+ROWS(AO$6:AO9)*4)</f>
        <v>0.2</v>
      </c>
      <c r="AP193" s="9">
        <f>INDEX(AP$6:AP$149,-1+ROWS(AP$6:AP9)*4)</f>
        <v>0.2</v>
      </c>
      <c r="AQ193" s="9">
        <f>INDEX(AQ$6:AQ$149,-1+ROWS(AQ$6:AQ9)*4)</f>
        <v>0.2</v>
      </c>
      <c r="AR193" s="9">
        <f>INDEX(AR$6:AR$149,-1+ROWS(AR$6:AR9)*4)</f>
        <v>0.2</v>
      </c>
      <c r="AS193" s="9">
        <f>INDEX(AS$6:AS$149,-1+ROWS(AS$6:AS9)*4)</f>
        <v>0.3</v>
      </c>
      <c r="AT193" s="9">
        <f>INDEX(AT$6:AT$149,-1+ROWS(AT$6:AT9)*4)</f>
        <v>0.3</v>
      </c>
      <c r="AU193" s="9">
        <f>INDEX(AU$6:AU$149,-1+ROWS(AU$6:AU9)*4)</f>
        <v>0.3</v>
      </c>
      <c r="AV193" s="9">
        <f>INDEX(AV$6:AV$149,-1+ROWS(AV$6:AV9)*4)</f>
        <v>0.3</v>
      </c>
      <c r="AW193" s="9">
        <f>INDEX(AW$6:AW$149,-1+ROWS(AW$6:AW9)*4)</f>
        <v>0.3</v>
      </c>
      <c r="AX193" s="9">
        <f>INDEX(AX$6:AX$149,-1+ROWS(AX$6:AX9)*4)</f>
        <v>0.3</v>
      </c>
      <c r="AY193" s="9">
        <f>INDEX(AY$6:AY$149,-1+ROWS(AY$6:AY9)*4)</f>
        <v>0.3</v>
      </c>
      <c r="AZ193" s="9">
        <f>INDEX(AZ$6:AZ$149,-1+ROWS(AZ$6:AZ9)*4)</f>
        <v>0.3</v>
      </c>
      <c r="BA193" s="9">
        <f>INDEX(BA$6:BA$149,-1+ROWS(BA$6:BA9)*4)</f>
        <v>0.3</v>
      </c>
      <c r="BB193" s="9">
        <f>INDEX(BB$6:BB$149,-1+ROWS(BB$6:BB9)*4)</f>
        <v>0.3</v>
      </c>
      <c r="BC193" s="9">
        <f>INDEX(BC$6:BC$149,-1+ROWS(BC$6:BC9)*4)</f>
        <v>0.3</v>
      </c>
      <c r="BD193" s="9">
        <f>INDEX(BD$6:BD$149,-1+ROWS(BD$6:BD9)*4)</f>
        <v>0.3</v>
      </c>
      <c r="BE193" s="9">
        <f>INDEX(BE$6:BE$149,-1+ROWS(BE$6:BE9)*4)</f>
        <v>0.3</v>
      </c>
      <c r="BF193" s="9">
        <f>INDEX(BF$6:BF$149,-1+ROWS(BF$6:BF9)*4)</f>
        <v>0.3</v>
      </c>
      <c r="BG193" s="9">
        <f>INDEX(BG$6:BG$149,-1+ROWS(BG$6:BG9)*4)</f>
        <v>0.3</v>
      </c>
      <c r="BH193" s="9">
        <f>INDEX(BH$6:BH$149,-1+ROWS(BH$6:BH9)*4)</f>
        <v>0.3</v>
      </c>
      <c r="BI193" s="9">
        <f>INDEX(BI$6:BI$149,-1+ROWS(BI$6:BI9)*4)</f>
        <v>0.3</v>
      </c>
      <c r="BJ193" s="9">
        <f>INDEX(BJ$6:BJ$149,-1+ROWS(BJ$6:BJ9)*4)</f>
        <v>0.3</v>
      </c>
      <c r="BK193" s="9">
        <f>INDEX(BK$6:BK$149,-1+ROWS(BK$6:BK9)*4)</f>
        <v>0.3</v>
      </c>
      <c r="BL193" s="9">
        <f>INDEX(BL$6:BL$149,-1+ROWS(BL$6:BL9)*4)</f>
        <v>0.3</v>
      </c>
      <c r="BM193" s="9">
        <f>INDEX(BM$6:BM$149,-1+ROWS(BM$6:BM9)*4)</f>
        <v>0.3</v>
      </c>
      <c r="BN193" s="9">
        <f>INDEX(BN$6:BN$149,-1+ROWS(BN$6:BN9)*4)</f>
        <v>0.3</v>
      </c>
      <c r="BO193" s="9">
        <f>INDEX(BO$6:BO$149,-1+ROWS(BO$6:BO9)*4)</f>
        <v>0.3</v>
      </c>
      <c r="BP193" s="9">
        <f>INDEX(BP$6:BP$149,-1+ROWS(BP$6:BP9)*4)</f>
        <v>0.3</v>
      </c>
      <c r="BQ193" s="9">
        <f>INDEX(BQ$6:BQ$149,-1+ROWS(BQ$6:BQ9)*4)</f>
        <v>0.3</v>
      </c>
      <c r="BR193" s="9">
        <f>INDEX(BR$6:BR$149,-1+ROWS(BR$6:BR9)*4)</f>
        <v>0.3</v>
      </c>
      <c r="BS193" s="9">
        <f>INDEX(BS$6:BS$149,-1+ROWS(BS$6:BS9)*4)</f>
        <v>0.3</v>
      </c>
      <c r="BT193" s="9">
        <f>INDEX(BT$6:BT$149,-1+ROWS(BT$6:BT9)*4)</f>
        <v>0.3</v>
      </c>
      <c r="BU193" s="9">
        <f>INDEX(BU$6:BU$149,-1+ROWS(BU$6:BU9)*4)</f>
        <v>0.4</v>
      </c>
      <c r="BV193" s="9">
        <f>INDEX(BV$6:BV$149,-1+ROWS(BV$6:BV9)*4)</f>
        <v>0.4</v>
      </c>
      <c r="BW193" s="9">
        <f>INDEX(BW$6:BW$149,-1+ROWS(BW$6:BW9)*4)</f>
        <v>0.3</v>
      </c>
      <c r="BX193" s="9">
        <f>INDEX(BX$6:BX$149,-1+ROWS(BX$6:BX9)*4)</f>
        <v>0.4</v>
      </c>
      <c r="BY193" s="9">
        <f>INDEX(BY$6:BY$149,-1+ROWS(BY$6:BY9)*4)</f>
        <v>0.4</v>
      </c>
      <c r="BZ193" s="9">
        <f>INDEX(BZ$6:BZ$149,-1+ROWS(BZ$6:BZ9)*4)</f>
        <v>0.4</v>
      </c>
    </row>
    <row r="194" spans="1:78" x14ac:dyDescent="0.2">
      <c r="A194" t="s">
        <v>81</v>
      </c>
      <c r="B194" t="s">
        <v>82</v>
      </c>
      <c r="E194" s="9">
        <f>INDEX(E$6:E$149,-1+ROWS(E$6:E10)*4)</f>
        <v>0</v>
      </c>
      <c r="F194" s="9">
        <f>INDEX(F$6:F$149,-1+ROWS(F$6:F10)*4)</f>
        <v>0</v>
      </c>
      <c r="G194" s="9">
        <f>INDEX(G$6:G$149,-1+ROWS(G$6:G10)*4)</f>
        <v>0</v>
      </c>
      <c r="H194" s="9">
        <f>INDEX(H$6:H$149,-1+ROWS(H$6:H10)*4)</f>
        <v>0</v>
      </c>
      <c r="I194" s="9">
        <f>INDEX(I$6:I$149,-1+ROWS(I$6:I10)*4)</f>
        <v>0</v>
      </c>
      <c r="J194" s="9">
        <f>INDEX(J$6:J$149,-1+ROWS(J$6:J10)*4)</f>
        <v>0</v>
      </c>
      <c r="K194" s="9">
        <f>INDEX(K$6:K$149,-1+ROWS(K$6:K10)*4)</f>
        <v>0</v>
      </c>
      <c r="L194" s="9">
        <f>INDEX(L$6:L$149,-1+ROWS(L$6:L10)*4)</f>
        <v>0</v>
      </c>
      <c r="M194" s="9">
        <f>INDEX(M$6:M$149,-1+ROWS(M$6:M10)*4)</f>
        <v>0</v>
      </c>
      <c r="N194" s="9">
        <f>INDEX(N$6:N$149,-1+ROWS(N$6:N10)*4)</f>
        <v>0</v>
      </c>
      <c r="O194" s="9">
        <f>INDEX(O$6:O$149,-1+ROWS(O$6:O10)*4)</f>
        <v>0</v>
      </c>
      <c r="P194" s="9">
        <f>INDEX(P$6:P$149,-1+ROWS(P$6:P10)*4)</f>
        <v>0</v>
      </c>
      <c r="Q194" s="9">
        <f>INDEX(Q$6:Q$149,-1+ROWS(Q$6:Q10)*4)</f>
        <v>0</v>
      </c>
      <c r="R194" s="9">
        <f>INDEX(R$6:R$149,-1+ROWS(R$6:R10)*4)</f>
        <v>0</v>
      </c>
      <c r="S194" s="9">
        <f>INDEX(S$6:S$149,-1+ROWS(S$6:S10)*4)</f>
        <v>0</v>
      </c>
      <c r="T194" s="9">
        <f>INDEX(T$6:T$149,-1+ROWS(T$6:T10)*4)</f>
        <v>0</v>
      </c>
      <c r="U194" s="9">
        <f>INDEX(U$6:U$149,-1+ROWS(U$6:U10)*4)</f>
        <v>0</v>
      </c>
      <c r="V194" s="9">
        <f>INDEX(V$6:V$149,-1+ROWS(V$6:V10)*4)</f>
        <v>0</v>
      </c>
      <c r="W194" s="9">
        <f>INDEX(W$6:W$149,-1+ROWS(W$6:W10)*4)</f>
        <v>0</v>
      </c>
      <c r="X194" s="9">
        <f>INDEX(X$6:X$149,-1+ROWS(X$6:X10)*4)</f>
        <v>0</v>
      </c>
      <c r="Y194" s="9">
        <f>INDEX(Y$6:Y$149,-1+ROWS(Y$6:Y10)*4)</f>
        <v>0</v>
      </c>
      <c r="Z194" s="9">
        <f>INDEX(Z$6:Z$149,-1+ROWS(Z$6:Z10)*4)</f>
        <v>0</v>
      </c>
      <c r="AA194" s="9">
        <f>INDEX(AA$6:AA$149,-1+ROWS(AA$6:AA10)*4)</f>
        <v>0</v>
      </c>
      <c r="AB194" s="9">
        <f>INDEX(AB$6:AB$149,-1+ROWS(AB$6:AB10)*4)</f>
        <v>0</v>
      </c>
      <c r="AC194" s="9">
        <f>INDEX(AC$6:AC$149,-1+ROWS(AC$6:AC10)*4)</f>
        <v>0</v>
      </c>
      <c r="AD194" s="9">
        <f>INDEX(AD$6:AD$149,-1+ROWS(AD$6:AD10)*4)</f>
        <v>0</v>
      </c>
      <c r="AE194" s="9">
        <f>INDEX(AE$6:AE$149,-1+ROWS(AE$6:AE10)*4)</f>
        <v>0</v>
      </c>
      <c r="AF194" s="9">
        <f>INDEX(AF$6:AF$149,-1+ROWS(AF$6:AF10)*4)</f>
        <v>0</v>
      </c>
      <c r="AG194" s="9">
        <f>INDEX(AG$6:AG$149,-1+ROWS(AG$6:AG10)*4)</f>
        <v>0</v>
      </c>
      <c r="AH194" s="9">
        <f>INDEX(AH$6:AH$149,-1+ROWS(AH$6:AH10)*4)</f>
        <v>0</v>
      </c>
      <c r="AI194" s="9">
        <f>INDEX(AI$6:AI$149,-1+ROWS(AI$6:AI10)*4)</f>
        <v>0</v>
      </c>
      <c r="AJ194" s="9">
        <f>INDEX(AJ$6:AJ$149,-1+ROWS(AJ$6:AJ10)*4)</f>
        <v>0</v>
      </c>
      <c r="AK194" s="9">
        <f>INDEX(AK$6:AK$149,-1+ROWS(AK$6:AK10)*4)</f>
        <v>0</v>
      </c>
      <c r="AL194" s="9">
        <f>INDEX(AL$6:AL$149,-1+ROWS(AL$6:AL10)*4)</f>
        <v>0</v>
      </c>
      <c r="AM194" s="9">
        <f>INDEX(AM$6:AM$149,-1+ROWS(AM$6:AM10)*4)</f>
        <v>0</v>
      </c>
      <c r="AN194" s="9">
        <f>INDEX(AN$6:AN$149,-1+ROWS(AN$6:AN10)*4)</f>
        <v>0</v>
      </c>
      <c r="AO194" s="9">
        <f>INDEX(AO$6:AO$149,-1+ROWS(AO$6:AO10)*4)</f>
        <v>0</v>
      </c>
      <c r="AP194" s="9">
        <f>INDEX(AP$6:AP$149,-1+ROWS(AP$6:AP10)*4)</f>
        <v>0</v>
      </c>
      <c r="AQ194" s="9">
        <f>INDEX(AQ$6:AQ$149,-1+ROWS(AQ$6:AQ10)*4)</f>
        <v>0</v>
      </c>
      <c r="AR194" s="9">
        <f>INDEX(AR$6:AR$149,-1+ROWS(AR$6:AR10)*4)</f>
        <v>0</v>
      </c>
      <c r="AS194" s="9">
        <f>INDEX(AS$6:AS$149,-1+ROWS(AS$6:AS10)*4)</f>
        <v>0</v>
      </c>
      <c r="AT194" s="9">
        <f>INDEX(AT$6:AT$149,-1+ROWS(AT$6:AT10)*4)</f>
        <v>0</v>
      </c>
      <c r="AU194" s="9">
        <f>INDEX(AU$6:AU$149,-1+ROWS(AU$6:AU10)*4)</f>
        <v>0</v>
      </c>
      <c r="AV194" s="9">
        <f>INDEX(AV$6:AV$149,-1+ROWS(AV$6:AV10)*4)</f>
        <v>0</v>
      </c>
      <c r="AW194" s="9">
        <f>INDEX(AW$6:AW$149,-1+ROWS(AW$6:AW10)*4)</f>
        <v>0</v>
      </c>
      <c r="AX194" s="9">
        <f>INDEX(AX$6:AX$149,-1+ROWS(AX$6:AX10)*4)</f>
        <v>0</v>
      </c>
      <c r="AY194" s="9">
        <f>INDEX(AY$6:AY$149,-1+ROWS(AY$6:AY10)*4)</f>
        <v>0</v>
      </c>
      <c r="AZ194" s="9">
        <f>INDEX(AZ$6:AZ$149,-1+ROWS(AZ$6:AZ10)*4)</f>
        <v>0</v>
      </c>
      <c r="BA194" s="9">
        <f>INDEX(BA$6:BA$149,-1+ROWS(BA$6:BA10)*4)</f>
        <v>0</v>
      </c>
      <c r="BB194" s="9">
        <f>INDEX(BB$6:BB$149,-1+ROWS(BB$6:BB10)*4)</f>
        <v>0</v>
      </c>
      <c r="BC194" s="9">
        <f>INDEX(BC$6:BC$149,-1+ROWS(BC$6:BC10)*4)</f>
        <v>0</v>
      </c>
      <c r="BD194" s="9">
        <f>INDEX(BD$6:BD$149,-1+ROWS(BD$6:BD10)*4)</f>
        <v>0</v>
      </c>
      <c r="BE194" s="9">
        <f>INDEX(BE$6:BE$149,-1+ROWS(BE$6:BE10)*4)</f>
        <v>0</v>
      </c>
      <c r="BF194" s="9">
        <f>INDEX(BF$6:BF$149,-1+ROWS(BF$6:BF10)*4)</f>
        <v>0</v>
      </c>
      <c r="BG194" s="9">
        <f>INDEX(BG$6:BG$149,-1+ROWS(BG$6:BG10)*4)</f>
        <v>0</v>
      </c>
      <c r="BH194" s="9">
        <f>INDEX(BH$6:BH$149,-1+ROWS(BH$6:BH10)*4)</f>
        <v>0</v>
      </c>
      <c r="BI194" s="9">
        <f>INDEX(BI$6:BI$149,-1+ROWS(BI$6:BI10)*4)</f>
        <v>0</v>
      </c>
      <c r="BJ194" s="9">
        <f>INDEX(BJ$6:BJ$149,-1+ROWS(BJ$6:BJ10)*4)</f>
        <v>0</v>
      </c>
      <c r="BK194" s="9">
        <f>INDEX(BK$6:BK$149,-1+ROWS(BK$6:BK10)*4)</f>
        <v>0</v>
      </c>
      <c r="BL194" s="9">
        <f>INDEX(BL$6:BL$149,-1+ROWS(BL$6:BL10)*4)</f>
        <v>0</v>
      </c>
      <c r="BM194" s="9">
        <f>INDEX(BM$6:BM$149,-1+ROWS(BM$6:BM10)*4)</f>
        <v>0</v>
      </c>
      <c r="BN194" s="9">
        <f>INDEX(BN$6:BN$149,-1+ROWS(BN$6:BN10)*4)</f>
        <v>0</v>
      </c>
      <c r="BO194" s="9">
        <f>INDEX(BO$6:BO$149,-1+ROWS(BO$6:BO10)*4)</f>
        <v>0</v>
      </c>
      <c r="BP194" s="9">
        <f>INDEX(BP$6:BP$149,-1+ROWS(BP$6:BP10)*4)</f>
        <v>0</v>
      </c>
      <c r="BQ194" s="9">
        <f>INDEX(BQ$6:BQ$149,-1+ROWS(BQ$6:BQ10)*4)</f>
        <v>0</v>
      </c>
      <c r="BR194" s="9">
        <f>INDEX(BR$6:BR$149,-1+ROWS(BR$6:BR10)*4)</f>
        <v>0</v>
      </c>
      <c r="BS194" s="9">
        <f>INDEX(BS$6:BS$149,-1+ROWS(BS$6:BS10)*4)</f>
        <v>0</v>
      </c>
      <c r="BT194" s="9">
        <f>INDEX(BT$6:BT$149,-1+ROWS(BT$6:BT10)*4)</f>
        <v>0</v>
      </c>
      <c r="BU194" s="9">
        <f>INDEX(BU$6:BU$149,-1+ROWS(BU$6:BU10)*4)</f>
        <v>0</v>
      </c>
      <c r="BV194" s="9">
        <f>INDEX(BV$6:BV$149,-1+ROWS(BV$6:BV10)*4)</f>
        <v>0</v>
      </c>
      <c r="BW194" s="9">
        <f>INDEX(BW$6:BW$149,-1+ROWS(BW$6:BW10)*4)</f>
        <v>0</v>
      </c>
      <c r="BX194" s="9">
        <f>INDEX(BX$6:BX$149,-1+ROWS(BX$6:BX10)*4)</f>
        <v>0</v>
      </c>
      <c r="BY194" s="9">
        <f>INDEX(BY$6:BY$149,-1+ROWS(BY$6:BY10)*4)</f>
        <v>0</v>
      </c>
      <c r="BZ194" s="9">
        <f>INDEX(BZ$6:BZ$149,-1+ROWS(BZ$6:BZ10)*4)</f>
        <v>0</v>
      </c>
    </row>
    <row r="195" spans="1:78" x14ac:dyDescent="0.2">
      <c r="A195" t="s">
        <v>83</v>
      </c>
      <c r="B195" t="s">
        <v>84</v>
      </c>
      <c r="E195" s="9">
        <f>INDEX(E$6:E$149,-1+ROWS(E$6:E11)*4)</f>
        <v>0</v>
      </c>
      <c r="F195" s="9">
        <f>INDEX(F$6:F$149,-1+ROWS(F$6:F11)*4)</f>
        <v>0</v>
      </c>
      <c r="G195" s="9">
        <f>INDEX(G$6:G$149,-1+ROWS(G$6:G11)*4)</f>
        <v>0</v>
      </c>
      <c r="H195" s="9">
        <f>INDEX(H$6:H$149,-1+ROWS(H$6:H11)*4)</f>
        <v>0</v>
      </c>
      <c r="I195" s="9">
        <f>INDEX(I$6:I$149,-1+ROWS(I$6:I11)*4)</f>
        <v>0</v>
      </c>
      <c r="J195" s="9">
        <f>INDEX(J$6:J$149,-1+ROWS(J$6:J11)*4)</f>
        <v>0</v>
      </c>
      <c r="K195" s="9">
        <f>INDEX(K$6:K$149,-1+ROWS(K$6:K11)*4)</f>
        <v>0</v>
      </c>
      <c r="L195" s="9">
        <f>INDEX(L$6:L$149,-1+ROWS(L$6:L11)*4)</f>
        <v>0</v>
      </c>
      <c r="M195" s="9">
        <f>INDEX(M$6:M$149,-1+ROWS(M$6:M11)*4)</f>
        <v>0</v>
      </c>
      <c r="N195" s="9">
        <f>INDEX(N$6:N$149,-1+ROWS(N$6:N11)*4)</f>
        <v>0</v>
      </c>
      <c r="O195" s="9">
        <f>INDEX(O$6:O$149,-1+ROWS(O$6:O11)*4)</f>
        <v>0.1</v>
      </c>
      <c r="P195" s="9">
        <f>INDEX(P$6:P$149,-1+ROWS(P$6:P11)*4)</f>
        <v>0.1</v>
      </c>
      <c r="Q195" s="9">
        <f>INDEX(Q$6:Q$149,-1+ROWS(Q$6:Q11)*4)</f>
        <v>0.1</v>
      </c>
      <c r="R195" s="9">
        <f>INDEX(R$6:R$149,-1+ROWS(R$6:R11)*4)</f>
        <v>0.1</v>
      </c>
      <c r="S195" s="9">
        <f>INDEX(S$6:S$149,-1+ROWS(S$6:S11)*4)</f>
        <v>0.1</v>
      </c>
      <c r="T195" s="9">
        <f>INDEX(T$6:T$149,-1+ROWS(T$6:T11)*4)</f>
        <v>0.1</v>
      </c>
      <c r="U195" s="9">
        <f>INDEX(U$6:U$149,-1+ROWS(U$6:U11)*4)</f>
        <v>0.2</v>
      </c>
      <c r="V195" s="9">
        <f>INDEX(V$6:V$149,-1+ROWS(V$6:V11)*4)</f>
        <v>0.2</v>
      </c>
      <c r="W195" s="9">
        <f>INDEX(W$6:W$149,-1+ROWS(W$6:W11)*4)</f>
        <v>0.2</v>
      </c>
      <c r="X195" s="9">
        <f>INDEX(X$6:X$149,-1+ROWS(X$6:X11)*4)</f>
        <v>0.2</v>
      </c>
      <c r="Y195" s="9">
        <f>INDEX(Y$6:Y$149,-1+ROWS(Y$6:Y11)*4)</f>
        <v>0.2</v>
      </c>
      <c r="Z195" s="9">
        <f>INDEX(Z$6:Z$149,-1+ROWS(Z$6:Z11)*4)</f>
        <v>0.3</v>
      </c>
      <c r="AA195" s="9">
        <f>INDEX(AA$6:AA$149,-1+ROWS(AA$6:AA11)*4)</f>
        <v>0.3</v>
      </c>
      <c r="AB195" s="9">
        <f>INDEX(AB$6:AB$149,-1+ROWS(AB$6:AB11)*4)</f>
        <v>0.3</v>
      </c>
      <c r="AC195" s="9">
        <f>INDEX(AC$6:AC$149,-1+ROWS(AC$6:AC11)*4)</f>
        <v>0.3</v>
      </c>
      <c r="AD195" s="9">
        <f>INDEX(AD$6:AD$149,-1+ROWS(AD$6:AD11)*4)</f>
        <v>0.3</v>
      </c>
      <c r="AE195" s="9">
        <f>INDEX(AE$6:AE$149,-1+ROWS(AE$6:AE11)*4)</f>
        <v>0.4</v>
      </c>
      <c r="AF195" s="9">
        <f>INDEX(AF$6:AF$149,-1+ROWS(AF$6:AF11)*4)</f>
        <v>0.4</v>
      </c>
      <c r="AG195" s="9">
        <f>INDEX(AG$6:AG$149,-1+ROWS(AG$6:AG11)*4)</f>
        <v>0.4</v>
      </c>
      <c r="AH195" s="9">
        <f>INDEX(AH$6:AH$149,-1+ROWS(AH$6:AH11)*4)</f>
        <v>0.4</v>
      </c>
      <c r="AI195" s="9">
        <f>INDEX(AI$6:AI$149,-1+ROWS(AI$6:AI11)*4)</f>
        <v>0.4</v>
      </c>
      <c r="AJ195" s="9">
        <f>INDEX(AJ$6:AJ$149,-1+ROWS(AJ$6:AJ11)*4)</f>
        <v>0.4</v>
      </c>
      <c r="AK195" s="9">
        <f>INDEX(AK$6:AK$149,-1+ROWS(AK$6:AK11)*4)</f>
        <v>0.4</v>
      </c>
      <c r="AL195" s="9">
        <f>INDEX(AL$6:AL$149,-1+ROWS(AL$6:AL11)*4)</f>
        <v>0.5</v>
      </c>
      <c r="AM195" s="9">
        <f>INDEX(AM$6:AM$149,-1+ROWS(AM$6:AM11)*4)</f>
        <v>0.5</v>
      </c>
      <c r="AN195" s="9">
        <f>INDEX(AN$6:AN$149,-1+ROWS(AN$6:AN11)*4)</f>
        <v>0.5</v>
      </c>
      <c r="AO195" s="9">
        <f>INDEX(AO$6:AO$149,-1+ROWS(AO$6:AO11)*4)</f>
        <v>0.5</v>
      </c>
      <c r="AP195" s="9">
        <f>INDEX(AP$6:AP$149,-1+ROWS(AP$6:AP11)*4)</f>
        <v>0.5</v>
      </c>
      <c r="AQ195" s="9">
        <f>INDEX(AQ$6:AQ$149,-1+ROWS(AQ$6:AQ11)*4)</f>
        <v>0.5</v>
      </c>
      <c r="AR195" s="9">
        <f>INDEX(AR$6:AR$149,-1+ROWS(AR$6:AR11)*4)</f>
        <v>0.5</v>
      </c>
      <c r="AS195" s="9">
        <f>INDEX(AS$6:AS$149,-1+ROWS(AS$6:AS11)*4)</f>
        <v>0.6</v>
      </c>
      <c r="AT195" s="9">
        <f>INDEX(AT$6:AT$149,-1+ROWS(AT$6:AT11)*4)</f>
        <v>0.5</v>
      </c>
      <c r="AU195" s="9">
        <f>INDEX(AU$6:AU$149,-1+ROWS(AU$6:AU11)*4)</f>
        <v>0.6</v>
      </c>
      <c r="AV195" s="9">
        <f>INDEX(AV$6:AV$149,-1+ROWS(AV$6:AV11)*4)</f>
        <v>0.6</v>
      </c>
      <c r="AW195" s="9">
        <f>INDEX(AW$6:AW$149,-1+ROWS(AW$6:AW11)*4)</f>
        <v>0.6</v>
      </c>
      <c r="AX195" s="9">
        <f>INDEX(AX$6:AX$149,-1+ROWS(AX$6:AX11)*4)</f>
        <v>0.6</v>
      </c>
      <c r="AY195" s="9">
        <f>INDEX(AY$6:AY$149,-1+ROWS(AY$6:AY11)*4)</f>
        <v>0.6</v>
      </c>
      <c r="AZ195" s="9">
        <f>INDEX(AZ$6:AZ$149,-1+ROWS(AZ$6:AZ11)*4)</f>
        <v>0.6</v>
      </c>
      <c r="BA195" s="9">
        <f>INDEX(BA$6:BA$149,-1+ROWS(BA$6:BA11)*4)</f>
        <v>0.6</v>
      </c>
      <c r="BB195" s="9">
        <f>INDEX(BB$6:BB$149,-1+ROWS(BB$6:BB11)*4)</f>
        <v>0.6</v>
      </c>
      <c r="BC195" s="9">
        <f>INDEX(BC$6:BC$149,-1+ROWS(BC$6:BC11)*4)</f>
        <v>0.6</v>
      </c>
      <c r="BD195" s="9">
        <f>INDEX(BD$6:BD$149,-1+ROWS(BD$6:BD11)*4)</f>
        <v>0.6</v>
      </c>
      <c r="BE195" s="9">
        <f>INDEX(BE$6:BE$149,-1+ROWS(BE$6:BE11)*4)</f>
        <v>0.6</v>
      </c>
      <c r="BF195" s="9">
        <f>INDEX(BF$6:BF$149,-1+ROWS(BF$6:BF11)*4)</f>
        <v>0.6</v>
      </c>
      <c r="BG195" s="9">
        <f>INDEX(BG$6:BG$149,-1+ROWS(BG$6:BG11)*4)</f>
        <v>0.7</v>
      </c>
      <c r="BH195" s="9">
        <f>INDEX(BH$6:BH$149,-1+ROWS(BH$6:BH11)*4)</f>
        <v>0.7</v>
      </c>
      <c r="BI195" s="9">
        <f>INDEX(BI$6:BI$149,-1+ROWS(BI$6:BI11)*4)</f>
        <v>0.7</v>
      </c>
      <c r="BJ195" s="9">
        <f>INDEX(BJ$6:BJ$149,-1+ROWS(BJ$6:BJ11)*4)</f>
        <v>0.7</v>
      </c>
      <c r="BK195" s="9">
        <f>INDEX(BK$6:BK$149,-1+ROWS(BK$6:BK11)*4)</f>
        <v>0.7</v>
      </c>
      <c r="BL195" s="9">
        <f>INDEX(BL$6:BL$149,-1+ROWS(BL$6:BL11)*4)</f>
        <v>0.7</v>
      </c>
      <c r="BM195" s="9">
        <f>INDEX(BM$6:BM$149,-1+ROWS(BM$6:BM11)*4)</f>
        <v>0.7</v>
      </c>
      <c r="BN195" s="9">
        <f>INDEX(BN$6:BN$149,-1+ROWS(BN$6:BN11)*4)</f>
        <v>0.7</v>
      </c>
      <c r="BO195" s="9">
        <f>INDEX(BO$6:BO$149,-1+ROWS(BO$6:BO11)*4)</f>
        <v>0.7</v>
      </c>
      <c r="BP195" s="9">
        <f>INDEX(BP$6:BP$149,-1+ROWS(BP$6:BP11)*4)</f>
        <v>0.7</v>
      </c>
      <c r="BQ195" s="9">
        <f>INDEX(BQ$6:BQ$149,-1+ROWS(BQ$6:BQ11)*4)</f>
        <v>0.7</v>
      </c>
      <c r="BR195" s="9">
        <f>INDEX(BR$6:BR$149,-1+ROWS(BR$6:BR11)*4)</f>
        <v>0.7</v>
      </c>
      <c r="BS195" s="9">
        <f>INDEX(BS$6:BS$149,-1+ROWS(BS$6:BS11)*4)</f>
        <v>0.7</v>
      </c>
      <c r="BT195" s="9">
        <f>INDEX(BT$6:BT$149,-1+ROWS(BT$6:BT11)*4)</f>
        <v>0.7</v>
      </c>
      <c r="BU195" s="9">
        <f>INDEX(BU$6:BU$149,-1+ROWS(BU$6:BU11)*4)</f>
        <v>0.7</v>
      </c>
      <c r="BV195" s="9">
        <f>INDEX(BV$6:BV$149,-1+ROWS(BV$6:BV11)*4)</f>
        <v>0.7</v>
      </c>
      <c r="BW195" s="9">
        <f>INDEX(BW$6:BW$149,-1+ROWS(BW$6:BW11)*4)</f>
        <v>0.7</v>
      </c>
      <c r="BX195" s="9">
        <f>INDEX(BX$6:BX$149,-1+ROWS(BX$6:BX11)*4)</f>
        <v>0.7</v>
      </c>
      <c r="BY195" s="9">
        <f>INDEX(BY$6:BY$149,-1+ROWS(BY$6:BY11)*4)</f>
        <v>0.7</v>
      </c>
      <c r="BZ195" s="9">
        <f>INDEX(BZ$6:BZ$149,-1+ROWS(BZ$6:BZ11)*4)</f>
        <v>0.7</v>
      </c>
    </row>
    <row r="196" spans="1:78" x14ac:dyDescent="0.2">
      <c r="A196" t="s">
        <v>85</v>
      </c>
      <c r="B196" t="s">
        <v>86</v>
      </c>
      <c r="E196" s="9">
        <f>INDEX(E$6:E$149,-1+ROWS(E$6:E12)*4)</f>
        <v>0</v>
      </c>
      <c r="F196" s="9">
        <f>INDEX(F$6:F$149,-1+ROWS(F$6:F12)*4)</f>
        <v>0</v>
      </c>
      <c r="G196" s="9">
        <f>INDEX(G$6:G$149,-1+ROWS(G$6:G12)*4)</f>
        <v>0</v>
      </c>
      <c r="H196" s="9">
        <f>INDEX(H$6:H$149,-1+ROWS(H$6:H12)*4)</f>
        <v>0</v>
      </c>
      <c r="I196" s="9">
        <f>INDEX(I$6:I$149,-1+ROWS(I$6:I12)*4)</f>
        <v>0</v>
      </c>
      <c r="J196" s="9">
        <f>INDEX(J$6:J$149,-1+ROWS(J$6:J12)*4)</f>
        <v>0</v>
      </c>
      <c r="K196" s="9">
        <f>INDEX(K$6:K$149,-1+ROWS(K$6:K12)*4)</f>
        <v>0</v>
      </c>
      <c r="L196" s="9">
        <f>INDEX(L$6:L$149,-1+ROWS(L$6:L12)*4)</f>
        <v>0</v>
      </c>
      <c r="M196" s="9">
        <f>INDEX(M$6:M$149,-1+ROWS(M$6:M12)*4)</f>
        <v>0</v>
      </c>
      <c r="N196" s="9">
        <f>INDEX(N$6:N$149,-1+ROWS(N$6:N12)*4)</f>
        <v>0</v>
      </c>
      <c r="O196" s="9">
        <f>INDEX(O$6:O$149,-1+ROWS(O$6:O12)*4)</f>
        <v>0</v>
      </c>
      <c r="P196" s="9">
        <f>INDEX(P$6:P$149,-1+ROWS(P$6:P12)*4)</f>
        <v>0</v>
      </c>
      <c r="Q196" s="9">
        <f>INDEX(Q$6:Q$149,-1+ROWS(Q$6:Q12)*4)</f>
        <v>0</v>
      </c>
      <c r="R196" s="9">
        <f>INDEX(R$6:R$149,-1+ROWS(R$6:R12)*4)</f>
        <v>0</v>
      </c>
      <c r="S196" s="9">
        <f>INDEX(S$6:S$149,-1+ROWS(S$6:S12)*4)</f>
        <v>0</v>
      </c>
      <c r="T196" s="9">
        <f>INDEX(T$6:T$149,-1+ROWS(T$6:T12)*4)</f>
        <v>0</v>
      </c>
      <c r="U196" s="9">
        <f>INDEX(U$6:U$149,-1+ROWS(U$6:U12)*4)</f>
        <v>0</v>
      </c>
      <c r="V196" s="9">
        <f>INDEX(V$6:V$149,-1+ROWS(V$6:V12)*4)</f>
        <v>0</v>
      </c>
      <c r="W196" s="9">
        <f>INDEX(W$6:W$149,-1+ROWS(W$6:W12)*4)</f>
        <v>0</v>
      </c>
      <c r="X196" s="9">
        <f>INDEX(X$6:X$149,-1+ROWS(X$6:X12)*4)</f>
        <v>0.1</v>
      </c>
      <c r="Y196" s="9">
        <f>INDEX(Y$6:Y$149,-1+ROWS(Y$6:Y12)*4)</f>
        <v>0.1</v>
      </c>
      <c r="Z196" s="9">
        <f>INDEX(Z$6:Z$149,-1+ROWS(Z$6:Z12)*4)</f>
        <v>0.1</v>
      </c>
      <c r="AA196" s="9">
        <f>INDEX(AA$6:AA$149,-1+ROWS(AA$6:AA12)*4)</f>
        <v>0.1</v>
      </c>
      <c r="AB196" s="9">
        <f>INDEX(AB$6:AB$149,-1+ROWS(AB$6:AB12)*4)</f>
        <v>0.1</v>
      </c>
      <c r="AC196" s="9">
        <f>INDEX(AC$6:AC$149,-1+ROWS(AC$6:AC12)*4)</f>
        <v>0.1</v>
      </c>
      <c r="AD196" s="9">
        <f>INDEX(AD$6:AD$149,-1+ROWS(AD$6:AD12)*4)</f>
        <v>0.1</v>
      </c>
      <c r="AE196" s="9">
        <f>INDEX(AE$6:AE$149,-1+ROWS(AE$6:AE12)*4)</f>
        <v>0.1</v>
      </c>
      <c r="AF196" s="9">
        <f>INDEX(AF$6:AF$149,-1+ROWS(AF$6:AF12)*4)</f>
        <v>0.1</v>
      </c>
      <c r="AG196" s="9">
        <f>INDEX(AG$6:AG$149,-1+ROWS(AG$6:AG12)*4)</f>
        <v>0.1</v>
      </c>
      <c r="AH196" s="9">
        <f>INDEX(AH$6:AH$149,-1+ROWS(AH$6:AH12)*4)</f>
        <v>0.1</v>
      </c>
      <c r="AI196" s="9">
        <f>INDEX(AI$6:AI$149,-1+ROWS(AI$6:AI12)*4)</f>
        <v>0.1</v>
      </c>
      <c r="AJ196" s="9">
        <f>INDEX(AJ$6:AJ$149,-1+ROWS(AJ$6:AJ12)*4)</f>
        <v>0.1</v>
      </c>
      <c r="AK196" s="9">
        <f>INDEX(AK$6:AK$149,-1+ROWS(AK$6:AK12)*4)</f>
        <v>0.1</v>
      </c>
      <c r="AL196" s="9">
        <f>INDEX(AL$6:AL$149,-1+ROWS(AL$6:AL12)*4)</f>
        <v>0.1</v>
      </c>
      <c r="AM196" s="9">
        <f>INDEX(AM$6:AM$149,-1+ROWS(AM$6:AM12)*4)</f>
        <v>0.1</v>
      </c>
      <c r="AN196" s="9">
        <f>INDEX(AN$6:AN$149,-1+ROWS(AN$6:AN12)*4)</f>
        <v>0.1</v>
      </c>
      <c r="AO196" s="9">
        <f>INDEX(AO$6:AO$149,-1+ROWS(AO$6:AO12)*4)</f>
        <v>0.1</v>
      </c>
      <c r="AP196" s="9">
        <f>INDEX(AP$6:AP$149,-1+ROWS(AP$6:AP12)*4)</f>
        <v>0.1</v>
      </c>
      <c r="AQ196" s="9">
        <f>INDEX(AQ$6:AQ$149,-1+ROWS(AQ$6:AQ12)*4)</f>
        <v>0.1</v>
      </c>
      <c r="AR196" s="9">
        <f>INDEX(AR$6:AR$149,-1+ROWS(AR$6:AR12)*4)</f>
        <v>0.1</v>
      </c>
      <c r="AS196" s="9">
        <f>INDEX(AS$6:AS$149,-1+ROWS(AS$6:AS12)*4)</f>
        <v>0.1</v>
      </c>
      <c r="AT196" s="9">
        <f>INDEX(AT$6:AT$149,-1+ROWS(AT$6:AT12)*4)</f>
        <v>0.1</v>
      </c>
      <c r="AU196" s="9">
        <f>INDEX(AU$6:AU$149,-1+ROWS(AU$6:AU12)*4)</f>
        <v>0.2</v>
      </c>
      <c r="AV196" s="9">
        <f>INDEX(AV$6:AV$149,-1+ROWS(AV$6:AV12)*4)</f>
        <v>0.1</v>
      </c>
      <c r="AW196" s="9">
        <f>INDEX(AW$6:AW$149,-1+ROWS(AW$6:AW12)*4)</f>
        <v>0.2</v>
      </c>
      <c r="AX196" s="9">
        <f>INDEX(AX$6:AX$149,-1+ROWS(AX$6:AX12)*4)</f>
        <v>0.2</v>
      </c>
      <c r="AY196" s="9">
        <f>INDEX(AY$6:AY$149,-1+ROWS(AY$6:AY12)*4)</f>
        <v>0.2</v>
      </c>
      <c r="AZ196" s="9">
        <f>INDEX(AZ$6:AZ$149,-1+ROWS(AZ$6:AZ12)*4)</f>
        <v>0.2</v>
      </c>
      <c r="BA196" s="9">
        <f>INDEX(BA$6:BA$149,-1+ROWS(BA$6:BA12)*4)</f>
        <v>0.2</v>
      </c>
      <c r="BB196" s="9">
        <f>INDEX(BB$6:BB$149,-1+ROWS(BB$6:BB12)*4)</f>
        <v>0.2</v>
      </c>
      <c r="BC196" s="9">
        <f>INDEX(BC$6:BC$149,-1+ROWS(BC$6:BC12)*4)</f>
        <v>0.2</v>
      </c>
      <c r="BD196" s="9">
        <f>INDEX(BD$6:BD$149,-1+ROWS(BD$6:BD12)*4)</f>
        <v>0.2</v>
      </c>
      <c r="BE196" s="9">
        <f>INDEX(BE$6:BE$149,-1+ROWS(BE$6:BE12)*4)</f>
        <v>0.2</v>
      </c>
      <c r="BF196" s="9">
        <f>INDEX(BF$6:BF$149,-1+ROWS(BF$6:BF12)*4)</f>
        <v>0.2</v>
      </c>
      <c r="BG196" s="9">
        <f>INDEX(BG$6:BG$149,-1+ROWS(BG$6:BG12)*4)</f>
        <v>0.2</v>
      </c>
      <c r="BH196" s="9">
        <f>INDEX(BH$6:BH$149,-1+ROWS(BH$6:BH12)*4)</f>
        <v>0.2</v>
      </c>
      <c r="BI196" s="9">
        <f>INDEX(BI$6:BI$149,-1+ROWS(BI$6:BI12)*4)</f>
        <v>0.2</v>
      </c>
      <c r="BJ196" s="9">
        <f>INDEX(BJ$6:BJ$149,-1+ROWS(BJ$6:BJ12)*4)</f>
        <v>0.2</v>
      </c>
      <c r="BK196" s="9">
        <f>INDEX(BK$6:BK$149,-1+ROWS(BK$6:BK12)*4)</f>
        <v>0.2</v>
      </c>
      <c r="BL196" s="9">
        <f>INDEX(BL$6:BL$149,-1+ROWS(BL$6:BL12)*4)</f>
        <v>0.2</v>
      </c>
      <c r="BM196" s="9">
        <f>INDEX(BM$6:BM$149,-1+ROWS(BM$6:BM12)*4)</f>
        <v>0.2</v>
      </c>
      <c r="BN196" s="9">
        <f>INDEX(BN$6:BN$149,-1+ROWS(BN$6:BN12)*4)</f>
        <v>0.2</v>
      </c>
      <c r="BO196" s="9">
        <f>INDEX(BO$6:BO$149,-1+ROWS(BO$6:BO12)*4)</f>
        <v>0.2</v>
      </c>
      <c r="BP196" s="9">
        <f>INDEX(BP$6:BP$149,-1+ROWS(BP$6:BP12)*4)</f>
        <v>0.2</v>
      </c>
      <c r="BQ196" s="9">
        <f>INDEX(BQ$6:BQ$149,-1+ROWS(BQ$6:BQ12)*4)</f>
        <v>0.2</v>
      </c>
      <c r="BR196" s="9">
        <f>INDEX(BR$6:BR$149,-1+ROWS(BR$6:BR12)*4)</f>
        <v>0.2</v>
      </c>
      <c r="BS196" s="9">
        <f>INDEX(BS$6:BS$149,-1+ROWS(BS$6:BS12)*4)</f>
        <v>0.2</v>
      </c>
      <c r="BT196" s="9">
        <f>INDEX(BT$6:BT$149,-1+ROWS(BT$6:BT12)*4)</f>
        <v>0.2</v>
      </c>
      <c r="BU196" s="9">
        <f>INDEX(BU$6:BU$149,-1+ROWS(BU$6:BU12)*4)</f>
        <v>0.2</v>
      </c>
      <c r="BV196" s="9">
        <f>INDEX(BV$6:BV$149,-1+ROWS(BV$6:BV12)*4)</f>
        <v>0.2</v>
      </c>
      <c r="BW196" s="9">
        <f>INDEX(BW$6:BW$149,-1+ROWS(BW$6:BW12)*4)</f>
        <v>0.2</v>
      </c>
      <c r="BX196" s="9">
        <f>INDEX(BX$6:BX$149,-1+ROWS(BX$6:BX12)*4)</f>
        <v>0.2</v>
      </c>
      <c r="BY196" s="9">
        <f>INDEX(BY$6:BY$149,-1+ROWS(BY$6:BY12)*4)</f>
        <v>0.2</v>
      </c>
      <c r="BZ196" s="9">
        <f>INDEX(BZ$6:BZ$149,-1+ROWS(BZ$6:BZ12)*4)</f>
        <v>0.2</v>
      </c>
    </row>
    <row r="197" spans="1:78" x14ac:dyDescent="0.2">
      <c r="A197" t="s">
        <v>87</v>
      </c>
      <c r="B197" t="s">
        <v>88</v>
      </c>
      <c r="E197" s="9">
        <f>INDEX(E$6:E$149,-1+ROWS(E$6:E13)*4)</f>
        <v>0</v>
      </c>
      <c r="F197" s="9">
        <f>INDEX(F$6:F$149,-1+ROWS(F$6:F13)*4)</f>
        <v>0</v>
      </c>
      <c r="G197" s="9">
        <f>INDEX(G$6:G$149,-1+ROWS(G$6:G13)*4)</f>
        <v>0</v>
      </c>
      <c r="H197" s="9">
        <f>INDEX(H$6:H$149,-1+ROWS(H$6:H13)*4)</f>
        <v>0</v>
      </c>
      <c r="I197" s="9">
        <f>INDEX(I$6:I$149,-1+ROWS(I$6:I13)*4)</f>
        <v>0</v>
      </c>
      <c r="J197" s="9">
        <f>INDEX(J$6:J$149,-1+ROWS(J$6:J13)*4)</f>
        <v>0</v>
      </c>
      <c r="K197" s="9">
        <f>INDEX(K$6:K$149,-1+ROWS(K$6:K13)*4)</f>
        <v>0</v>
      </c>
      <c r="L197" s="9">
        <f>INDEX(L$6:L$149,-1+ROWS(L$6:L13)*4)</f>
        <v>0</v>
      </c>
      <c r="M197" s="9">
        <f>INDEX(M$6:M$149,-1+ROWS(M$6:M13)*4)</f>
        <v>0</v>
      </c>
      <c r="N197" s="9">
        <f>INDEX(N$6:N$149,-1+ROWS(N$6:N13)*4)</f>
        <v>0</v>
      </c>
      <c r="O197" s="9">
        <f>INDEX(O$6:O$149,-1+ROWS(O$6:O13)*4)</f>
        <v>0</v>
      </c>
      <c r="P197" s="9">
        <f>INDEX(P$6:P$149,-1+ROWS(P$6:P13)*4)</f>
        <v>0</v>
      </c>
      <c r="Q197" s="9">
        <f>INDEX(Q$6:Q$149,-1+ROWS(Q$6:Q13)*4)</f>
        <v>0</v>
      </c>
      <c r="R197" s="9">
        <f>INDEX(R$6:R$149,-1+ROWS(R$6:R13)*4)</f>
        <v>0</v>
      </c>
      <c r="S197" s="9">
        <f>INDEX(S$6:S$149,-1+ROWS(S$6:S13)*4)</f>
        <v>0</v>
      </c>
      <c r="T197" s="9">
        <f>INDEX(T$6:T$149,-1+ROWS(T$6:T13)*4)</f>
        <v>0</v>
      </c>
      <c r="U197" s="9">
        <f>INDEX(U$6:U$149,-1+ROWS(U$6:U13)*4)</f>
        <v>0</v>
      </c>
      <c r="V197" s="9">
        <f>INDEX(V$6:V$149,-1+ROWS(V$6:V13)*4)</f>
        <v>0</v>
      </c>
      <c r="W197" s="9">
        <f>INDEX(W$6:W$149,-1+ROWS(W$6:W13)*4)</f>
        <v>0</v>
      </c>
      <c r="X197" s="9">
        <f>INDEX(X$6:X$149,-1+ROWS(X$6:X13)*4)</f>
        <v>0</v>
      </c>
      <c r="Y197" s="9">
        <f>INDEX(Y$6:Y$149,-1+ROWS(Y$6:Y13)*4)</f>
        <v>0</v>
      </c>
      <c r="Z197" s="9">
        <f>INDEX(Z$6:Z$149,-1+ROWS(Z$6:Z13)*4)</f>
        <v>0</v>
      </c>
      <c r="AA197" s="9">
        <f>INDEX(AA$6:AA$149,-1+ROWS(AA$6:AA13)*4)</f>
        <v>0</v>
      </c>
      <c r="AB197" s="9">
        <f>INDEX(AB$6:AB$149,-1+ROWS(AB$6:AB13)*4)</f>
        <v>0</v>
      </c>
      <c r="AC197" s="9">
        <f>INDEX(AC$6:AC$149,-1+ROWS(AC$6:AC13)*4)</f>
        <v>0</v>
      </c>
      <c r="AD197" s="9">
        <f>INDEX(AD$6:AD$149,-1+ROWS(AD$6:AD13)*4)</f>
        <v>0</v>
      </c>
      <c r="AE197" s="9">
        <f>INDEX(AE$6:AE$149,-1+ROWS(AE$6:AE13)*4)</f>
        <v>0</v>
      </c>
      <c r="AF197" s="9">
        <f>INDEX(AF$6:AF$149,-1+ROWS(AF$6:AF13)*4)</f>
        <v>0</v>
      </c>
      <c r="AG197" s="9">
        <f>INDEX(AG$6:AG$149,-1+ROWS(AG$6:AG13)*4)</f>
        <v>0</v>
      </c>
      <c r="AH197" s="9">
        <f>INDEX(AH$6:AH$149,-1+ROWS(AH$6:AH13)*4)</f>
        <v>0</v>
      </c>
      <c r="AI197" s="9">
        <f>INDEX(AI$6:AI$149,-1+ROWS(AI$6:AI13)*4)</f>
        <v>0</v>
      </c>
      <c r="AJ197" s="9">
        <f>INDEX(AJ$6:AJ$149,-1+ROWS(AJ$6:AJ13)*4)</f>
        <v>-0.1</v>
      </c>
      <c r="AK197" s="9">
        <f>INDEX(AK$6:AK$149,-1+ROWS(AK$6:AK13)*4)</f>
        <v>0</v>
      </c>
      <c r="AL197" s="9">
        <f>INDEX(AL$6:AL$149,-1+ROWS(AL$6:AL13)*4)</f>
        <v>0</v>
      </c>
      <c r="AM197" s="9">
        <f>INDEX(AM$6:AM$149,-1+ROWS(AM$6:AM13)*4)</f>
        <v>0</v>
      </c>
      <c r="AN197" s="9">
        <f>INDEX(AN$6:AN$149,-1+ROWS(AN$6:AN13)*4)</f>
        <v>0</v>
      </c>
      <c r="AO197" s="9">
        <f>INDEX(AO$6:AO$149,-1+ROWS(AO$6:AO13)*4)</f>
        <v>0</v>
      </c>
      <c r="AP197" s="9">
        <f>INDEX(AP$6:AP$149,-1+ROWS(AP$6:AP13)*4)</f>
        <v>0</v>
      </c>
      <c r="AQ197" s="9">
        <f>INDEX(AQ$6:AQ$149,-1+ROWS(AQ$6:AQ13)*4)</f>
        <v>-0.1</v>
      </c>
      <c r="AR197" s="9">
        <f>INDEX(AR$6:AR$149,-1+ROWS(AR$6:AR13)*4)</f>
        <v>-0.1</v>
      </c>
      <c r="AS197" s="9">
        <f>INDEX(AS$6:AS$149,-1+ROWS(AS$6:AS13)*4)</f>
        <v>0</v>
      </c>
      <c r="AT197" s="9">
        <f>INDEX(AT$6:AT$149,-1+ROWS(AT$6:AT13)*4)</f>
        <v>-0.1</v>
      </c>
      <c r="AU197" s="9">
        <f>INDEX(AU$6:AU$149,-1+ROWS(AU$6:AU13)*4)</f>
        <v>0</v>
      </c>
      <c r="AV197" s="9">
        <f>INDEX(AV$6:AV$149,-1+ROWS(AV$6:AV13)*4)</f>
        <v>-0.1</v>
      </c>
      <c r="AW197" s="9">
        <f>INDEX(AW$6:AW$149,-1+ROWS(AW$6:AW13)*4)</f>
        <v>-0.1</v>
      </c>
      <c r="AX197" s="9">
        <f>INDEX(AX$6:AX$149,-1+ROWS(AX$6:AX13)*4)</f>
        <v>0</v>
      </c>
      <c r="AY197" s="9">
        <f>INDEX(AY$6:AY$149,-1+ROWS(AY$6:AY13)*4)</f>
        <v>-0.1</v>
      </c>
      <c r="AZ197" s="9">
        <f>INDEX(AZ$6:AZ$149,-1+ROWS(AZ$6:AZ13)*4)</f>
        <v>-0.1</v>
      </c>
      <c r="BA197" s="9">
        <f>INDEX(BA$6:BA$149,-1+ROWS(BA$6:BA13)*4)</f>
        <v>-0.1</v>
      </c>
      <c r="BB197" s="9">
        <f>INDEX(BB$6:BB$149,-1+ROWS(BB$6:BB13)*4)</f>
        <v>-0.1</v>
      </c>
      <c r="BC197" s="9">
        <f>INDEX(BC$6:BC$149,-1+ROWS(BC$6:BC13)*4)</f>
        <v>-0.1</v>
      </c>
      <c r="BD197" s="9">
        <f>INDEX(BD$6:BD$149,-1+ROWS(BD$6:BD13)*4)</f>
        <v>-0.1</v>
      </c>
      <c r="BE197" s="9">
        <f>INDEX(BE$6:BE$149,-1+ROWS(BE$6:BE13)*4)</f>
        <v>-0.1</v>
      </c>
      <c r="BF197" s="9">
        <f>INDEX(BF$6:BF$149,-1+ROWS(BF$6:BF13)*4)</f>
        <v>-0.1</v>
      </c>
      <c r="BG197" s="9">
        <f>INDEX(BG$6:BG$149,-1+ROWS(BG$6:BG13)*4)</f>
        <v>-0.1</v>
      </c>
      <c r="BH197" s="9">
        <f>INDEX(BH$6:BH$149,-1+ROWS(BH$6:BH13)*4)</f>
        <v>0</v>
      </c>
      <c r="BI197" s="9">
        <f>INDEX(BI$6:BI$149,-1+ROWS(BI$6:BI13)*4)</f>
        <v>-0.1</v>
      </c>
      <c r="BJ197" s="9">
        <f>INDEX(BJ$6:BJ$149,-1+ROWS(BJ$6:BJ13)*4)</f>
        <v>-0.1</v>
      </c>
      <c r="BK197" s="9">
        <f>INDEX(BK$6:BK$149,-1+ROWS(BK$6:BK13)*4)</f>
        <v>-0.1</v>
      </c>
      <c r="BL197" s="9">
        <f>INDEX(BL$6:BL$149,-1+ROWS(BL$6:BL13)*4)</f>
        <v>-0.1</v>
      </c>
      <c r="BM197" s="9">
        <f>INDEX(BM$6:BM$149,-1+ROWS(BM$6:BM13)*4)</f>
        <v>-0.1</v>
      </c>
      <c r="BN197" s="9">
        <f>INDEX(BN$6:BN$149,-1+ROWS(BN$6:BN13)*4)</f>
        <v>-0.1</v>
      </c>
      <c r="BO197" s="9">
        <f>INDEX(BO$6:BO$149,-1+ROWS(BO$6:BO13)*4)</f>
        <v>-0.1</v>
      </c>
      <c r="BP197" s="9">
        <f>INDEX(BP$6:BP$149,-1+ROWS(BP$6:BP13)*4)</f>
        <v>-0.1</v>
      </c>
      <c r="BQ197" s="9">
        <f>INDEX(BQ$6:BQ$149,-1+ROWS(BQ$6:BQ13)*4)</f>
        <v>-0.1</v>
      </c>
      <c r="BR197" s="9">
        <f>INDEX(BR$6:BR$149,-1+ROWS(BR$6:BR13)*4)</f>
        <v>-0.1</v>
      </c>
      <c r="BS197" s="9">
        <f>INDEX(BS$6:BS$149,-1+ROWS(BS$6:BS13)*4)</f>
        <v>-0.1</v>
      </c>
      <c r="BT197" s="9">
        <f>INDEX(BT$6:BT$149,-1+ROWS(BT$6:BT13)*4)</f>
        <v>-0.1</v>
      </c>
      <c r="BU197" s="9">
        <f>INDEX(BU$6:BU$149,-1+ROWS(BU$6:BU13)*4)</f>
        <v>-0.1</v>
      </c>
      <c r="BV197" s="9">
        <f>INDEX(BV$6:BV$149,-1+ROWS(BV$6:BV13)*4)</f>
        <v>-0.1</v>
      </c>
      <c r="BW197" s="9">
        <f>INDEX(BW$6:BW$149,-1+ROWS(BW$6:BW13)*4)</f>
        <v>-0.1</v>
      </c>
      <c r="BX197" s="9">
        <f>INDEX(BX$6:BX$149,-1+ROWS(BX$6:BX13)*4)</f>
        <v>-0.1</v>
      </c>
      <c r="BY197" s="9">
        <f>INDEX(BY$6:BY$149,-1+ROWS(BY$6:BY13)*4)</f>
        <v>-0.1</v>
      </c>
      <c r="BZ197" s="9">
        <f>INDEX(BZ$6:BZ$149,-1+ROWS(BZ$6:BZ13)*4)</f>
        <v>-0.1</v>
      </c>
    </row>
    <row r="198" spans="1:78" x14ac:dyDescent="0.2">
      <c r="A198" t="s">
        <v>89</v>
      </c>
      <c r="B198" t="s">
        <v>90</v>
      </c>
      <c r="E198" s="9">
        <f>INDEX(E$6:E$149,-1+ROWS(E$6:E14)*4)</f>
        <v>0</v>
      </c>
      <c r="F198" s="9">
        <f>INDEX(F$6:F$149,-1+ROWS(F$6:F14)*4)</f>
        <v>0</v>
      </c>
      <c r="G198" s="9">
        <f>INDEX(G$6:G$149,-1+ROWS(G$6:G14)*4)</f>
        <v>0</v>
      </c>
      <c r="H198" s="9">
        <f>INDEX(H$6:H$149,-1+ROWS(H$6:H14)*4)</f>
        <v>0</v>
      </c>
      <c r="I198" s="9">
        <f>INDEX(I$6:I$149,-1+ROWS(I$6:I14)*4)</f>
        <v>0</v>
      </c>
      <c r="J198" s="9">
        <f>INDEX(J$6:J$149,-1+ROWS(J$6:J14)*4)</f>
        <v>0</v>
      </c>
      <c r="K198" s="9">
        <f>INDEX(K$6:K$149,-1+ROWS(K$6:K14)*4)</f>
        <v>0</v>
      </c>
      <c r="L198" s="9">
        <f>INDEX(L$6:L$149,-1+ROWS(L$6:L14)*4)</f>
        <v>0</v>
      </c>
      <c r="M198" s="9">
        <f>INDEX(M$6:M$149,-1+ROWS(M$6:M14)*4)</f>
        <v>0</v>
      </c>
      <c r="N198" s="9">
        <f>INDEX(N$6:N$149,-1+ROWS(N$6:N14)*4)</f>
        <v>0</v>
      </c>
      <c r="O198" s="9">
        <f>INDEX(O$6:O$149,-1+ROWS(O$6:O14)*4)</f>
        <v>0</v>
      </c>
      <c r="P198" s="9">
        <f>INDEX(P$6:P$149,-1+ROWS(P$6:P14)*4)</f>
        <v>0</v>
      </c>
      <c r="Q198" s="9">
        <f>INDEX(Q$6:Q$149,-1+ROWS(Q$6:Q14)*4)</f>
        <v>0</v>
      </c>
      <c r="R198" s="9">
        <f>INDEX(R$6:R$149,-1+ROWS(R$6:R14)*4)</f>
        <v>0</v>
      </c>
      <c r="S198" s="9">
        <f>INDEX(S$6:S$149,-1+ROWS(S$6:S14)*4)</f>
        <v>0</v>
      </c>
      <c r="T198" s="9">
        <f>INDEX(T$6:T$149,-1+ROWS(T$6:T14)*4)</f>
        <v>0</v>
      </c>
      <c r="U198" s="9">
        <f>INDEX(U$6:U$149,-1+ROWS(U$6:U14)*4)</f>
        <v>0</v>
      </c>
      <c r="V198" s="9">
        <f>INDEX(V$6:V$149,-1+ROWS(V$6:V14)*4)</f>
        <v>0</v>
      </c>
      <c r="W198" s="9">
        <f>INDEX(W$6:W$149,-1+ROWS(W$6:W14)*4)</f>
        <v>0</v>
      </c>
      <c r="X198" s="9">
        <f>INDEX(X$6:X$149,-1+ROWS(X$6:X14)*4)</f>
        <v>0</v>
      </c>
      <c r="Y198" s="9">
        <f>INDEX(Y$6:Y$149,-1+ROWS(Y$6:Y14)*4)</f>
        <v>0</v>
      </c>
      <c r="Z198" s="9">
        <f>INDEX(Z$6:Z$149,-1+ROWS(Z$6:Z14)*4)</f>
        <v>0</v>
      </c>
      <c r="AA198" s="9">
        <f>INDEX(AA$6:AA$149,-1+ROWS(AA$6:AA14)*4)</f>
        <v>0</v>
      </c>
      <c r="AB198" s="9">
        <f>INDEX(AB$6:AB$149,-1+ROWS(AB$6:AB14)*4)</f>
        <v>0</v>
      </c>
      <c r="AC198" s="9">
        <f>INDEX(AC$6:AC$149,-1+ROWS(AC$6:AC14)*4)</f>
        <v>0</v>
      </c>
      <c r="AD198" s="9">
        <f>INDEX(AD$6:AD$149,-1+ROWS(AD$6:AD14)*4)</f>
        <v>0</v>
      </c>
      <c r="AE198" s="9">
        <f>INDEX(AE$6:AE$149,-1+ROWS(AE$6:AE14)*4)</f>
        <v>0</v>
      </c>
      <c r="AF198" s="9">
        <f>INDEX(AF$6:AF$149,-1+ROWS(AF$6:AF14)*4)</f>
        <v>0</v>
      </c>
      <c r="AG198" s="9">
        <f>INDEX(AG$6:AG$149,-1+ROWS(AG$6:AG14)*4)</f>
        <v>0</v>
      </c>
      <c r="AH198" s="9">
        <f>INDEX(AH$6:AH$149,-1+ROWS(AH$6:AH14)*4)</f>
        <v>0</v>
      </c>
      <c r="AI198" s="9">
        <f>INDEX(AI$6:AI$149,-1+ROWS(AI$6:AI14)*4)</f>
        <v>0</v>
      </c>
      <c r="AJ198" s="9">
        <f>INDEX(AJ$6:AJ$149,-1+ROWS(AJ$6:AJ14)*4)</f>
        <v>0</v>
      </c>
      <c r="AK198" s="9">
        <f>INDEX(AK$6:AK$149,-1+ROWS(AK$6:AK14)*4)</f>
        <v>0</v>
      </c>
      <c r="AL198" s="9">
        <f>INDEX(AL$6:AL$149,-1+ROWS(AL$6:AL14)*4)</f>
        <v>0</v>
      </c>
      <c r="AM198" s="9">
        <f>INDEX(AM$6:AM$149,-1+ROWS(AM$6:AM14)*4)</f>
        <v>0</v>
      </c>
      <c r="AN198" s="9">
        <f>INDEX(AN$6:AN$149,-1+ROWS(AN$6:AN14)*4)</f>
        <v>0</v>
      </c>
      <c r="AO198" s="9">
        <f>INDEX(AO$6:AO$149,-1+ROWS(AO$6:AO14)*4)</f>
        <v>0</v>
      </c>
      <c r="AP198" s="9">
        <f>INDEX(AP$6:AP$149,-1+ROWS(AP$6:AP14)*4)</f>
        <v>0</v>
      </c>
      <c r="AQ198" s="9">
        <f>INDEX(AQ$6:AQ$149,-1+ROWS(AQ$6:AQ14)*4)</f>
        <v>0</v>
      </c>
      <c r="AR198" s="9">
        <f>INDEX(AR$6:AR$149,-1+ROWS(AR$6:AR14)*4)</f>
        <v>0</v>
      </c>
      <c r="AS198" s="9">
        <f>INDEX(AS$6:AS$149,-1+ROWS(AS$6:AS14)*4)</f>
        <v>0</v>
      </c>
      <c r="AT198" s="9">
        <f>INDEX(AT$6:AT$149,-1+ROWS(AT$6:AT14)*4)</f>
        <v>0</v>
      </c>
      <c r="AU198" s="9">
        <f>INDEX(AU$6:AU$149,-1+ROWS(AU$6:AU14)*4)</f>
        <v>0</v>
      </c>
      <c r="AV198" s="9">
        <f>INDEX(AV$6:AV$149,-1+ROWS(AV$6:AV14)*4)</f>
        <v>0</v>
      </c>
      <c r="AW198" s="9">
        <f>INDEX(AW$6:AW$149,-1+ROWS(AW$6:AW14)*4)</f>
        <v>0</v>
      </c>
      <c r="AX198" s="9">
        <f>INDEX(AX$6:AX$149,-1+ROWS(AX$6:AX14)*4)</f>
        <v>0</v>
      </c>
      <c r="AY198" s="9">
        <f>INDEX(AY$6:AY$149,-1+ROWS(AY$6:AY14)*4)</f>
        <v>0</v>
      </c>
      <c r="AZ198" s="9">
        <f>INDEX(AZ$6:AZ$149,-1+ROWS(AZ$6:AZ14)*4)</f>
        <v>0</v>
      </c>
      <c r="BA198" s="9">
        <f>INDEX(BA$6:BA$149,-1+ROWS(BA$6:BA14)*4)</f>
        <v>0</v>
      </c>
      <c r="BB198" s="9">
        <f>INDEX(BB$6:BB$149,-1+ROWS(BB$6:BB14)*4)</f>
        <v>0</v>
      </c>
      <c r="BC198" s="9">
        <f>INDEX(BC$6:BC$149,-1+ROWS(BC$6:BC14)*4)</f>
        <v>0</v>
      </c>
      <c r="BD198" s="9">
        <f>INDEX(BD$6:BD$149,-1+ROWS(BD$6:BD14)*4)</f>
        <v>0</v>
      </c>
      <c r="BE198" s="9">
        <f>INDEX(BE$6:BE$149,-1+ROWS(BE$6:BE14)*4)</f>
        <v>0</v>
      </c>
      <c r="BF198" s="9">
        <f>INDEX(BF$6:BF$149,-1+ROWS(BF$6:BF14)*4)</f>
        <v>0</v>
      </c>
      <c r="BG198" s="9">
        <f>INDEX(BG$6:BG$149,-1+ROWS(BG$6:BG14)*4)</f>
        <v>0</v>
      </c>
      <c r="BH198" s="9">
        <f>INDEX(BH$6:BH$149,-1+ROWS(BH$6:BH14)*4)</f>
        <v>0</v>
      </c>
      <c r="BI198" s="9">
        <f>INDEX(BI$6:BI$149,-1+ROWS(BI$6:BI14)*4)</f>
        <v>0</v>
      </c>
      <c r="BJ198" s="9">
        <f>INDEX(BJ$6:BJ$149,-1+ROWS(BJ$6:BJ14)*4)</f>
        <v>0</v>
      </c>
      <c r="BK198" s="9">
        <f>INDEX(BK$6:BK$149,-1+ROWS(BK$6:BK14)*4)</f>
        <v>0</v>
      </c>
      <c r="BL198" s="9">
        <f>INDEX(BL$6:BL$149,-1+ROWS(BL$6:BL14)*4)</f>
        <v>0</v>
      </c>
      <c r="BM198" s="9">
        <f>INDEX(BM$6:BM$149,-1+ROWS(BM$6:BM14)*4)</f>
        <v>0</v>
      </c>
      <c r="BN198" s="9">
        <f>INDEX(BN$6:BN$149,-1+ROWS(BN$6:BN14)*4)</f>
        <v>0</v>
      </c>
      <c r="BO198" s="9">
        <f>INDEX(BO$6:BO$149,-1+ROWS(BO$6:BO14)*4)</f>
        <v>0</v>
      </c>
      <c r="BP198" s="9">
        <f>INDEX(BP$6:BP$149,-1+ROWS(BP$6:BP14)*4)</f>
        <v>0</v>
      </c>
      <c r="BQ198" s="9">
        <f>INDEX(BQ$6:BQ$149,-1+ROWS(BQ$6:BQ14)*4)</f>
        <v>0</v>
      </c>
      <c r="BR198" s="9">
        <f>INDEX(BR$6:BR$149,-1+ROWS(BR$6:BR14)*4)</f>
        <v>0</v>
      </c>
      <c r="BS198" s="9">
        <f>INDEX(BS$6:BS$149,-1+ROWS(BS$6:BS14)*4)</f>
        <v>0</v>
      </c>
      <c r="BT198" s="9">
        <f>INDEX(BT$6:BT$149,-1+ROWS(BT$6:BT14)*4)</f>
        <v>0</v>
      </c>
      <c r="BU198" s="9">
        <f>INDEX(BU$6:BU$149,-1+ROWS(BU$6:BU14)*4)</f>
        <v>0</v>
      </c>
      <c r="BV198" s="9">
        <f>INDEX(BV$6:BV$149,-1+ROWS(BV$6:BV14)*4)</f>
        <v>0</v>
      </c>
      <c r="BW198" s="9">
        <f>INDEX(BW$6:BW$149,-1+ROWS(BW$6:BW14)*4)</f>
        <v>0</v>
      </c>
      <c r="BX198" s="9">
        <f>INDEX(BX$6:BX$149,-1+ROWS(BX$6:BX14)*4)</f>
        <v>0</v>
      </c>
      <c r="BY198" s="9">
        <f>INDEX(BY$6:BY$149,-1+ROWS(BY$6:BY14)*4)</f>
        <v>0</v>
      </c>
      <c r="BZ198" s="9">
        <f>INDEX(BZ$6:BZ$149,-1+ROWS(BZ$6:BZ14)*4)</f>
        <v>0</v>
      </c>
    </row>
    <row r="199" spans="1:78" x14ac:dyDescent="0.2">
      <c r="A199" t="s">
        <v>91</v>
      </c>
      <c r="B199" t="s">
        <v>92</v>
      </c>
      <c r="E199" s="9">
        <f>INDEX(E$6:E$149,-1+ROWS(E$6:E15)*4)</f>
        <v>0</v>
      </c>
      <c r="F199" s="9">
        <f>INDEX(F$6:F$149,-1+ROWS(F$6:F15)*4)</f>
        <v>0</v>
      </c>
      <c r="G199" s="9">
        <f>INDEX(G$6:G$149,-1+ROWS(G$6:G15)*4)</f>
        <v>0</v>
      </c>
      <c r="H199" s="9">
        <f>INDEX(H$6:H$149,-1+ROWS(H$6:H15)*4)</f>
        <v>0</v>
      </c>
      <c r="I199" s="9">
        <f>INDEX(I$6:I$149,-1+ROWS(I$6:I15)*4)</f>
        <v>0</v>
      </c>
      <c r="J199" s="9">
        <f>INDEX(J$6:J$149,-1+ROWS(J$6:J15)*4)</f>
        <v>0</v>
      </c>
      <c r="K199" s="9">
        <f>INDEX(K$6:K$149,-1+ROWS(K$6:K15)*4)</f>
        <v>0</v>
      </c>
      <c r="L199" s="9">
        <f>INDEX(L$6:L$149,-1+ROWS(L$6:L15)*4)</f>
        <v>0</v>
      </c>
      <c r="M199" s="9">
        <f>INDEX(M$6:M$149,-1+ROWS(M$6:M15)*4)</f>
        <v>0</v>
      </c>
      <c r="N199" s="9">
        <f>INDEX(N$6:N$149,-1+ROWS(N$6:N15)*4)</f>
        <v>0</v>
      </c>
      <c r="O199" s="9">
        <f>INDEX(O$6:O$149,-1+ROWS(O$6:O15)*4)</f>
        <v>0</v>
      </c>
      <c r="P199" s="9">
        <f>INDEX(P$6:P$149,-1+ROWS(P$6:P15)*4)</f>
        <v>0</v>
      </c>
      <c r="Q199" s="9">
        <f>INDEX(Q$6:Q$149,-1+ROWS(Q$6:Q15)*4)</f>
        <v>0</v>
      </c>
      <c r="R199" s="9">
        <f>INDEX(R$6:R$149,-1+ROWS(R$6:R15)*4)</f>
        <v>0</v>
      </c>
      <c r="S199" s="9">
        <f>INDEX(S$6:S$149,-1+ROWS(S$6:S15)*4)</f>
        <v>0</v>
      </c>
      <c r="T199" s="9">
        <f>INDEX(T$6:T$149,-1+ROWS(T$6:T15)*4)</f>
        <v>0</v>
      </c>
      <c r="U199" s="9">
        <f>INDEX(U$6:U$149,-1+ROWS(U$6:U15)*4)</f>
        <v>0</v>
      </c>
      <c r="V199" s="9">
        <f>INDEX(V$6:V$149,-1+ROWS(V$6:V15)*4)</f>
        <v>0</v>
      </c>
      <c r="W199" s="9">
        <f>INDEX(W$6:W$149,-1+ROWS(W$6:W15)*4)</f>
        <v>0</v>
      </c>
      <c r="X199" s="9">
        <f>INDEX(X$6:X$149,-1+ROWS(X$6:X15)*4)</f>
        <v>0</v>
      </c>
      <c r="Y199" s="9">
        <f>INDEX(Y$6:Y$149,-1+ROWS(Y$6:Y15)*4)</f>
        <v>0</v>
      </c>
      <c r="Z199" s="9">
        <f>INDEX(Z$6:Z$149,-1+ROWS(Z$6:Z15)*4)</f>
        <v>0</v>
      </c>
      <c r="AA199" s="9">
        <f>INDEX(AA$6:AA$149,-1+ROWS(AA$6:AA15)*4)</f>
        <v>0</v>
      </c>
      <c r="AB199" s="9">
        <f>INDEX(AB$6:AB$149,-1+ROWS(AB$6:AB15)*4)</f>
        <v>0</v>
      </c>
      <c r="AC199" s="9">
        <f>INDEX(AC$6:AC$149,-1+ROWS(AC$6:AC15)*4)</f>
        <v>0</v>
      </c>
      <c r="AD199" s="9">
        <f>INDEX(AD$6:AD$149,-1+ROWS(AD$6:AD15)*4)</f>
        <v>0</v>
      </c>
      <c r="AE199" s="9">
        <f>INDEX(AE$6:AE$149,-1+ROWS(AE$6:AE15)*4)</f>
        <v>0</v>
      </c>
      <c r="AF199" s="9">
        <f>INDEX(AF$6:AF$149,-1+ROWS(AF$6:AF15)*4)</f>
        <v>0</v>
      </c>
      <c r="AG199" s="9">
        <f>INDEX(AG$6:AG$149,-1+ROWS(AG$6:AG15)*4)</f>
        <v>0</v>
      </c>
      <c r="AH199" s="9">
        <f>INDEX(AH$6:AH$149,-1+ROWS(AH$6:AH15)*4)</f>
        <v>0</v>
      </c>
      <c r="AI199" s="9">
        <f>INDEX(AI$6:AI$149,-1+ROWS(AI$6:AI15)*4)</f>
        <v>0</v>
      </c>
      <c r="AJ199" s="9">
        <f>INDEX(AJ$6:AJ$149,-1+ROWS(AJ$6:AJ15)*4)</f>
        <v>0</v>
      </c>
      <c r="AK199" s="9">
        <f>INDEX(AK$6:AK$149,-1+ROWS(AK$6:AK15)*4)</f>
        <v>0</v>
      </c>
      <c r="AL199" s="9">
        <f>INDEX(AL$6:AL$149,-1+ROWS(AL$6:AL15)*4)</f>
        <v>0</v>
      </c>
      <c r="AM199" s="9">
        <f>INDEX(AM$6:AM$149,-1+ROWS(AM$6:AM15)*4)</f>
        <v>0</v>
      </c>
      <c r="AN199" s="9">
        <f>INDEX(AN$6:AN$149,-1+ROWS(AN$6:AN15)*4)</f>
        <v>0</v>
      </c>
      <c r="AO199" s="9">
        <f>INDEX(AO$6:AO$149,-1+ROWS(AO$6:AO15)*4)</f>
        <v>0</v>
      </c>
      <c r="AP199" s="9">
        <f>INDEX(AP$6:AP$149,-1+ROWS(AP$6:AP15)*4)</f>
        <v>0</v>
      </c>
      <c r="AQ199" s="9">
        <f>INDEX(AQ$6:AQ$149,-1+ROWS(AQ$6:AQ15)*4)</f>
        <v>0</v>
      </c>
      <c r="AR199" s="9">
        <f>INDEX(AR$6:AR$149,-1+ROWS(AR$6:AR15)*4)</f>
        <v>0</v>
      </c>
      <c r="AS199" s="9">
        <f>INDEX(AS$6:AS$149,-1+ROWS(AS$6:AS15)*4)</f>
        <v>0</v>
      </c>
      <c r="AT199" s="9">
        <f>INDEX(AT$6:AT$149,-1+ROWS(AT$6:AT15)*4)</f>
        <v>0</v>
      </c>
      <c r="AU199" s="9">
        <f>INDEX(AU$6:AU$149,-1+ROWS(AU$6:AU15)*4)</f>
        <v>0</v>
      </c>
      <c r="AV199" s="9">
        <f>INDEX(AV$6:AV$149,-1+ROWS(AV$6:AV15)*4)</f>
        <v>0</v>
      </c>
      <c r="AW199" s="9">
        <f>INDEX(AW$6:AW$149,-1+ROWS(AW$6:AW15)*4)</f>
        <v>0</v>
      </c>
      <c r="AX199" s="9">
        <f>INDEX(AX$6:AX$149,-1+ROWS(AX$6:AX15)*4)</f>
        <v>0</v>
      </c>
      <c r="AY199" s="9">
        <f>INDEX(AY$6:AY$149,-1+ROWS(AY$6:AY15)*4)</f>
        <v>0</v>
      </c>
      <c r="AZ199" s="9">
        <f>INDEX(AZ$6:AZ$149,-1+ROWS(AZ$6:AZ15)*4)</f>
        <v>0</v>
      </c>
      <c r="BA199" s="9">
        <f>INDEX(BA$6:BA$149,-1+ROWS(BA$6:BA15)*4)</f>
        <v>0</v>
      </c>
      <c r="BB199" s="9">
        <f>INDEX(BB$6:BB$149,-1+ROWS(BB$6:BB15)*4)</f>
        <v>0</v>
      </c>
      <c r="BC199" s="9">
        <f>INDEX(BC$6:BC$149,-1+ROWS(BC$6:BC15)*4)</f>
        <v>0</v>
      </c>
      <c r="BD199" s="9">
        <f>INDEX(BD$6:BD$149,-1+ROWS(BD$6:BD15)*4)</f>
        <v>0</v>
      </c>
      <c r="BE199" s="9">
        <f>INDEX(BE$6:BE$149,-1+ROWS(BE$6:BE15)*4)</f>
        <v>0</v>
      </c>
      <c r="BF199" s="9">
        <f>INDEX(BF$6:BF$149,-1+ROWS(BF$6:BF15)*4)</f>
        <v>0</v>
      </c>
      <c r="BG199" s="9">
        <f>INDEX(BG$6:BG$149,-1+ROWS(BG$6:BG15)*4)</f>
        <v>0</v>
      </c>
      <c r="BH199" s="9">
        <f>INDEX(BH$6:BH$149,-1+ROWS(BH$6:BH15)*4)</f>
        <v>0</v>
      </c>
      <c r="BI199" s="9">
        <f>INDEX(BI$6:BI$149,-1+ROWS(BI$6:BI15)*4)</f>
        <v>0</v>
      </c>
      <c r="BJ199" s="9">
        <f>INDEX(BJ$6:BJ$149,-1+ROWS(BJ$6:BJ15)*4)</f>
        <v>0</v>
      </c>
      <c r="BK199" s="9">
        <f>INDEX(BK$6:BK$149,-1+ROWS(BK$6:BK15)*4)</f>
        <v>0</v>
      </c>
      <c r="BL199" s="9">
        <f>INDEX(BL$6:BL$149,-1+ROWS(BL$6:BL15)*4)</f>
        <v>0</v>
      </c>
      <c r="BM199" s="9">
        <f>INDEX(BM$6:BM$149,-1+ROWS(BM$6:BM15)*4)</f>
        <v>0</v>
      </c>
      <c r="BN199" s="9">
        <f>INDEX(BN$6:BN$149,-1+ROWS(BN$6:BN15)*4)</f>
        <v>0</v>
      </c>
      <c r="BO199" s="9">
        <f>INDEX(BO$6:BO$149,-1+ROWS(BO$6:BO15)*4)</f>
        <v>0</v>
      </c>
      <c r="BP199" s="9">
        <f>INDEX(BP$6:BP$149,-1+ROWS(BP$6:BP15)*4)</f>
        <v>0</v>
      </c>
      <c r="BQ199" s="9">
        <f>INDEX(BQ$6:BQ$149,-1+ROWS(BQ$6:BQ15)*4)</f>
        <v>0</v>
      </c>
      <c r="BR199" s="9">
        <f>INDEX(BR$6:BR$149,-1+ROWS(BR$6:BR15)*4)</f>
        <v>0</v>
      </c>
      <c r="BS199" s="9">
        <f>INDEX(BS$6:BS$149,-1+ROWS(BS$6:BS15)*4)</f>
        <v>0</v>
      </c>
      <c r="BT199" s="9">
        <f>INDEX(BT$6:BT$149,-1+ROWS(BT$6:BT15)*4)</f>
        <v>0</v>
      </c>
      <c r="BU199" s="9">
        <f>INDEX(BU$6:BU$149,-1+ROWS(BU$6:BU15)*4)</f>
        <v>0</v>
      </c>
      <c r="BV199" s="9">
        <f>INDEX(BV$6:BV$149,-1+ROWS(BV$6:BV15)*4)</f>
        <v>0</v>
      </c>
      <c r="BW199" s="9">
        <f>INDEX(BW$6:BW$149,-1+ROWS(BW$6:BW15)*4)</f>
        <v>0</v>
      </c>
      <c r="BX199" s="9">
        <f>INDEX(BX$6:BX$149,-1+ROWS(BX$6:BX15)*4)</f>
        <v>0</v>
      </c>
      <c r="BY199" s="9">
        <f>INDEX(BY$6:BY$149,-1+ROWS(BY$6:BY15)*4)</f>
        <v>0</v>
      </c>
      <c r="BZ199" s="9">
        <f>INDEX(BZ$6:BZ$149,-1+ROWS(BZ$6:BZ15)*4)</f>
        <v>0</v>
      </c>
    </row>
    <row r="200" spans="1:78" x14ac:dyDescent="0.2">
      <c r="A200" t="s">
        <v>93</v>
      </c>
      <c r="B200" t="s">
        <v>94</v>
      </c>
      <c r="E200" s="9">
        <f>INDEX(E$6:E$149,-1+ROWS(E$6:E16)*4)</f>
        <v>0</v>
      </c>
      <c r="F200" s="9">
        <f>INDEX(F$6:F$149,-1+ROWS(F$6:F16)*4)</f>
        <v>0</v>
      </c>
      <c r="G200" s="9">
        <f>INDEX(G$6:G$149,-1+ROWS(G$6:G16)*4)</f>
        <v>0</v>
      </c>
      <c r="H200" s="9">
        <f>INDEX(H$6:H$149,-1+ROWS(H$6:H16)*4)</f>
        <v>0</v>
      </c>
      <c r="I200" s="9">
        <f>INDEX(I$6:I$149,-1+ROWS(I$6:I16)*4)</f>
        <v>0</v>
      </c>
      <c r="J200" s="9">
        <f>INDEX(J$6:J$149,-1+ROWS(J$6:J16)*4)</f>
        <v>0</v>
      </c>
      <c r="K200" s="9">
        <f>INDEX(K$6:K$149,-1+ROWS(K$6:K16)*4)</f>
        <v>0</v>
      </c>
      <c r="L200" s="9">
        <f>INDEX(L$6:L$149,-1+ROWS(L$6:L16)*4)</f>
        <v>0</v>
      </c>
      <c r="M200" s="9">
        <f>INDEX(M$6:M$149,-1+ROWS(M$6:M16)*4)</f>
        <v>0</v>
      </c>
      <c r="N200" s="9">
        <f>INDEX(N$6:N$149,-1+ROWS(N$6:N16)*4)</f>
        <v>0</v>
      </c>
      <c r="O200" s="9">
        <f>INDEX(O$6:O$149,-1+ROWS(O$6:O16)*4)</f>
        <v>0</v>
      </c>
      <c r="P200" s="9">
        <f>INDEX(P$6:P$149,-1+ROWS(P$6:P16)*4)</f>
        <v>0</v>
      </c>
      <c r="Q200" s="9">
        <f>INDEX(Q$6:Q$149,-1+ROWS(Q$6:Q16)*4)</f>
        <v>0</v>
      </c>
      <c r="R200" s="9">
        <f>INDEX(R$6:R$149,-1+ROWS(R$6:R16)*4)</f>
        <v>0</v>
      </c>
      <c r="S200" s="9">
        <f>INDEX(S$6:S$149,-1+ROWS(S$6:S16)*4)</f>
        <v>-0.1</v>
      </c>
      <c r="T200" s="9">
        <f>INDEX(T$6:T$149,-1+ROWS(T$6:T16)*4)</f>
        <v>-0.1</v>
      </c>
      <c r="U200" s="9">
        <f>INDEX(U$6:U$149,-1+ROWS(U$6:U16)*4)</f>
        <v>-0.1</v>
      </c>
      <c r="V200" s="9">
        <f>INDEX(V$6:V$149,-1+ROWS(V$6:V16)*4)</f>
        <v>-0.1</v>
      </c>
      <c r="W200" s="9">
        <f>INDEX(W$6:W$149,-1+ROWS(W$6:W16)*4)</f>
        <v>-0.1</v>
      </c>
      <c r="X200" s="9">
        <f>INDEX(X$6:X$149,-1+ROWS(X$6:X16)*4)</f>
        <v>-0.1</v>
      </c>
      <c r="Y200" s="9">
        <f>INDEX(Y$6:Y$149,-1+ROWS(Y$6:Y16)*4)</f>
        <v>-0.1</v>
      </c>
      <c r="Z200" s="9">
        <f>INDEX(Z$6:Z$149,-1+ROWS(Z$6:Z16)*4)</f>
        <v>-0.1</v>
      </c>
      <c r="AA200" s="9">
        <f>INDEX(AA$6:AA$149,-1+ROWS(AA$6:AA16)*4)</f>
        <v>-0.1</v>
      </c>
      <c r="AB200" s="9">
        <f>INDEX(AB$6:AB$149,-1+ROWS(AB$6:AB16)*4)</f>
        <v>-0.1</v>
      </c>
      <c r="AC200" s="9">
        <f>INDEX(AC$6:AC$149,-1+ROWS(AC$6:AC16)*4)</f>
        <v>-0.1</v>
      </c>
      <c r="AD200" s="9">
        <f>INDEX(AD$6:AD$149,-1+ROWS(AD$6:AD16)*4)</f>
        <v>-0.1</v>
      </c>
      <c r="AE200" s="9">
        <f>INDEX(AE$6:AE$149,-1+ROWS(AE$6:AE16)*4)</f>
        <v>-0.1</v>
      </c>
      <c r="AF200" s="9">
        <f>INDEX(AF$6:AF$149,-1+ROWS(AF$6:AF16)*4)</f>
        <v>-0.1</v>
      </c>
      <c r="AG200" s="9">
        <f>INDEX(AG$6:AG$149,-1+ROWS(AG$6:AG16)*4)</f>
        <v>-0.1</v>
      </c>
      <c r="AH200" s="9">
        <f>INDEX(AH$6:AH$149,-1+ROWS(AH$6:AH16)*4)</f>
        <v>-0.2</v>
      </c>
      <c r="AI200" s="9">
        <f>INDEX(AI$6:AI$149,-1+ROWS(AI$6:AI16)*4)</f>
        <v>-0.2</v>
      </c>
      <c r="AJ200" s="9">
        <f>INDEX(AJ$6:AJ$149,-1+ROWS(AJ$6:AJ16)*4)</f>
        <v>-0.2</v>
      </c>
      <c r="AK200" s="9">
        <f>INDEX(AK$6:AK$149,-1+ROWS(AK$6:AK16)*4)</f>
        <v>-0.2</v>
      </c>
      <c r="AL200" s="9">
        <f>INDEX(AL$6:AL$149,-1+ROWS(AL$6:AL16)*4)</f>
        <v>-0.2</v>
      </c>
      <c r="AM200" s="9">
        <f>INDEX(AM$6:AM$149,-1+ROWS(AM$6:AM16)*4)</f>
        <v>-0.2</v>
      </c>
      <c r="AN200" s="9">
        <f>INDEX(AN$6:AN$149,-1+ROWS(AN$6:AN16)*4)</f>
        <v>-0.2</v>
      </c>
      <c r="AO200" s="9">
        <f>INDEX(AO$6:AO$149,-1+ROWS(AO$6:AO16)*4)</f>
        <v>-0.2</v>
      </c>
      <c r="AP200" s="9">
        <f>INDEX(AP$6:AP$149,-1+ROWS(AP$6:AP16)*4)</f>
        <v>-0.2</v>
      </c>
      <c r="AQ200" s="9">
        <f>INDEX(AQ$6:AQ$149,-1+ROWS(AQ$6:AQ16)*4)</f>
        <v>-0.2</v>
      </c>
      <c r="AR200" s="9">
        <f>INDEX(AR$6:AR$149,-1+ROWS(AR$6:AR16)*4)</f>
        <v>-0.2</v>
      </c>
      <c r="AS200" s="9">
        <f>INDEX(AS$6:AS$149,-1+ROWS(AS$6:AS16)*4)</f>
        <v>-0.2</v>
      </c>
      <c r="AT200" s="9">
        <f>INDEX(AT$6:AT$149,-1+ROWS(AT$6:AT16)*4)</f>
        <v>-0.2</v>
      </c>
      <c r="AU200" s="9">
        <f>INDEX(AU$6:AU$149,-1+ROWS(AU$6:AU16)*4)</f>
        <v>-0.2</v>
      </c>
      <c r="AV200" s="9">
        <f>INDEX(AV$6:AV$149,-1+ROWS(AV$6:AV16)*4)</f>
        <v>-0.2</v>
      </c>
      <c r="AW200" s="9">
        <f>INDEX(AW$6:AW$149,-1+ROWS(AW$6:AW16)*4)</f>
        <v>-0.2</v>
      </c>
      <c r="AX200" s="9">
        <f>INDEX(AX$6:AX$149,-1+ROWS(AX$6:AX16)*4)</f>
        <v>-0.2</v>
      </c>
      <c r="AY200" s="9">
        <f>INDEX(AY$6:AY$149,-1+ROWS(AY$6:AY16)*4)</f>
        <v>-0.2</v>
      </c>
      <c r="AZ200" s="9">
        <f>INDEX(AZ$6:AZ$149,-1+ROWS(AZ$6:AZ16)*4)</f>
        <v>-0.2</v>
      </c>
      <c r="BA200" s="9">
        <f>INDEX(BA$6:BA$149,-1+ROWS(BA$6:BA16)*4)</f>
        <v>-0.2</v>
      </c>
      <c r="BB200" s="9">
        <f>INDEX(BB$6:BB$149,-1+ROWS(BB$6:BB16)*4)</f>
        <v>-0.2</v>
      </c>
      <c r="BC200" s="9">
        <f>INDEX(BC$6:BC$149,-1+ROWS(BC$6:BC16)*4)</f>
        <v>-0.2</v>
      </c>
      <c r="BD200" s="9">
        <f>INDEX(BD$6:BD$149,-1+ROWS(BD$6:BD16)*4)</f>
        <v>-0.2</v>
      </c>
      <c r="BE200" s="9">
        <f>INDEX(BE$6:BE$149,-1+ROWS(BE$6:BE16)*4)</f>
        <v>-0.2</v>
      </c>
      <c r="BF200" s="9">
        <f>INDEX(BF$6:BF$149,-1+ROWS(BF$6:BF16)*4)</f>
        <v>-0.2</v>
      </c>
      <c r="BG200" s="9">
        <f>INDEX(BG$6:BG$149,-1+ROWS(BG$6:BG16)*4)</f>
        <v>-0.2</v>
      </c>
      <c r="BH200" s="9">
        <f>INDEX(BH$6:BH$149,-1+ROWS(BH$6:BH16)*4)</f>
        <v>-0.2</v>
      </c>
      <c r="BI200" s="9">
        <f>INDEX(BI$6:BI$149,-1+ROWS(BI$6:BI16)*4)</f>
        <v>-0.2</v>
      </c>
      <c r="BJ200" s="9">
        <f>INDEX(BJ$6:BJ$149,-1+ROWS(BJ$6:BJ16)*4)</f>
        <v>-0.2</v>
      </c>
      <c r="BK200" s="9">
        <f>INDEX(BK$6:BK$149,-1+ROWS(BK$6:BK16)*4)</f>
        <v>-0.2</v>
      </c>
      <c r="BL200" s="9">
        <f>INDEX(BL$6:BL$149,-1+ROWS(BL$6:BL16)*4)</f>
        <v>-0.2</v>
      </c>
      <c r="BM200" s="9">
        <f>INDEX(BM$6:BM$149,-1+ROWS(BM$6:BM16)*4)</f>
        <v>-0.2</v>
      </c>
      <c r="BN200" s="9">
        <f>INDEX(BN$6:BN$149,-1+ROWS(BN$6:BN16)*4)</f>
        <v>-0.2</v>
      </c>
      <c r="BO200" s="9">
        <f>INDEX(BO$6:BO$149,-1+ROWS(BO$6:BO16)*4)</f>
        <v>-0.2</v>
      </c>
      <c r="BP200" s="9">
        <f>INDEX(BP$6:BP$149,-1+ROWS(BP$6:BP16)*4)</f>
        <v>-0.2</v>
      </c>
      <c r="BQ200" s="9">
        <f>INDEX(BQ$6:BQ$149,-1+ROWS(BQ$6:BQ16)*4)</f>
        <v>-0.2</v>
      </c>
      <c r="BR200" s="9">
        <f>INDEX(BR$6:BR$149,-1+ROWS(BR$6:BR16)*4)</f>
        <v>-0.2</v>
      </c>
      <c r="BS200" s="9">
        <f>INDEX(BS$6:BS$149,-1+ROWS(BS$6:BS16)*4)</f>
        <v>-0.2</v>
      </c>
      <c r="BT200" s="9">
        <f>INDEX(BT$6:BT$149,-1+ROWS(BT$6:BT16)*4)</f>
        <v>-0.2</v>
      </c>
      <c r="BU200" s="9">
        <f>INDEX(BU$6:BU$149,-1+ROWS(BU$6:BU16)*4)</f>
        <v>-0.2</v>
      </c>
      <c r="BV200" s="9">
        <f>INDEX(BV$6:BV$149,-1+ROWS(BV$6:BV16)*4)</f>
        <v>-0.2</v>
      </c>
      <c r="BW200" s="9">
        <f>INDEX(BW$6:BW$149,-1+ROWS(BW$6:BW16)*4)</f>
        <v>-0.2</v>
      </c>
      <c r="BX200" s="9">
        <f>INDEX(BX$6:BX$149,-1+ROWS(BX$6:BX16)*4)</f>
        <v>-0.2</v>
      </c>
      <c r="BY200" s="9">
        <f>INDEX(BY$6:BY$149,-1+ROWS(BY$6:BY16)*4)</f>
        <v>-0.2</v>
      </c>
      <c r="BZ200" s="9">
        <f>INDEX(BZ$6:BZ$149,-1+ROWS(BZ$6:BZ16)*4)</f>
        <v>-0.2</v>
      </c>
    </row>
    <row r="201" spans="1:78" x14ac:dyDescent="0.2">
      <c r="A201" t="s">
        <v>95</v>
      </c>
      <c r="B201" t="s">
        <v>96</v>
      </c>
      <c r="E201" s="9">
        <f>INDEX(E$6:E$149,-1+ROWS(E$6:E17)*4)</f>
        <v>0</v>
      </c>
      <c r="F201" s="9">
        <f>INDEX(F$6:F$149,-1+ROWS(F$6:F17)*4)</f>
        <v>0</v>
      </c>
      <c r="G201" s="9">
        <f>INDEX(G$6:G$149,-1+ROWS(G$6:G17)*4)</f>
        <v>0</v>
      </c>
      <c r="H201" s="9">
        <f>INDEX(H$6:H$149,-1+ROWS(H$6:H17)*4)</f>
        <v>0</v>
      </c>
      <c r="I201" s="9">
        <f>INDEX(I$6:I$149,-1+ROWS(I$6:I17)*4)</f>
        <v>0</v>
      </c>
      <c r="J201" s="9">
        <f>INDEX(J$6:J$149,-1+ROWS(J$6:J17)*4)</f>
        <v>0</v>
      </c>
      <c r="K201" s="9">
        <f>INDEX(K$6:K$149,-1+ROWS(K$6:K17)*4)</f>
        <v>0</v>
      </c>
      <c r="L201" s="9">
        <f>INDEX(L$6:L$149,-1+ROWS(L$6:L17)*4)</f>
        <v>0</v>
      </c>
      <c r="M201" s="9">
        <f>INDEX(M$6:M$149,-1+ROWS(M$6:M17)*4)</f>
        <v>0</v>
      </c>
      <c r="N201" s="9">
        <f>INDEX(N$6:N$149,-1+ROWS(N$6:N17)*4)</f>
        <v>0</v>
      </c>
      <c r="O201" s="9">
        <f>INDEX(O$6:O$149,-1+ROWS(O$6:O17)*4)</f>
        <v>0</v>
      </c>
      <c r="P201" s="9">
        <f>INDEX(P$6:P$149,-1+ROWS(P$6:P17)*4)</f>
        <v>0</v>
      </c>
      <c r="Q201" s="9">
        <f>INDEX(Q$6:Q$149,-1+ROWS(Q$6:Q17)*4)</f>
        <v>0</v>
      </c>
      <c r="R201" s="9">
        <f>INDEX(R$6:R$149,-1+ROWS(R$6:R17)*4)</f>
        <v>0</v>
      </c>
      <c r="S201" s="9">
        <f>INDEX(S$6:S$149,-1+ROWS(S$6:S17)*4)</f>
        <v>0</v>
      </c>
      <c r="T201" s="9">
        <f>INDEX(T$6:T$149,-1+ROWS(T$6:T17)*4)</f>
        <v>0</v>
      </c>
      <c r="U201" s="9">
        <f>INDEX(U$6:U$149,-1+ROWS(U$6:U17)*4)</f>
        <v>0</v>
      </c>
      <c r="V201" s="9">
        <f>INDEX(V$6:V$149,-1+ROWS(V$6:V17)*4)</f>
        <v>0</v>
      </c>
      <c r="W201" s="9">
        <f>INDEX(W$6:W$149,-1+ROWS(W$6:W17)*4)</f>
        <v>0</v>
      </c>
      <c r="X201" s="9">
        <f>INDEX(X$6:X$149,-1+ROWS(X$6:X17)*4)</f>
        <v>0</v>
      </c>
      <c r="Y201" s="9">
        <f>INDEX(Y$6:Y$149,-1+ROWS(Y$6:Y17)*4)</f>
        <v>0</v>
      </c>
      <c r="Z201" s="9">
        <f>INDEX(Z$6:Z$149,-1+ROWS(Z$6:Z17)*4)</f>
        <v>0</v>
      </c>
      <c r="AA201" s="9">
        <f>INDEX(AA$6:AA$149,-1+ROWS(AA$6:AA17)*4)</f>
        <v>0</v>
      </c>
      <c r="AB201" s="9">
        <f>INDEX(AB$6:AB$149,-1+ROWS(AB$6:AB17)*4)</f>
        <v>0</v>
      </c>
      <c r="AC201" s="9">
        <f>INDEX(AC$6:AC$149,-1+ROWS(AC$6:AC17)*4)</f>
        <v>0</v>
      </c>
      <c r="AD201" s="9">
        <f>INDEX(AD$6:AD$149,-1+ROWS(AD$6:AD17)*4)</f>
        <v>-0.1</v>
      </c>
      <c r="AE201" s="9">
        <f>INDEX(AE$6:AE$149,-1+ROWS(AE$6:AE17)*4)</f>
        <v>-0.1</v>
      </c>
      <c r="AF201" s="9">
        <f>INDEX(AF$6:AF$149,-1+ROWS(AF$6:AF17)*4)</f>
        <v>-0.1</v>
      </c>
      <c r="AG201" s="9">
        <f>INDEX(AG$6:AG$149,-1+ROWS(AG$6:AG17)*4)</f>
        <v>-0.1</v>
      </c>
      <c r="AH201" s="9">
        <f>INDEX(AH$6:AH$149,-1+ROWS(AH$6:AH17)*4)</f>
        <v>-0.1</v>
      </c>
      <c r="AI201" s="9">
        <f>INDEX(AI$6:AI$149,-1+ROWS(AI$6:AI17)*4)</f>
        <v>-0.1</v>
      </c>
      <c r="AJ201" s="9">
        <f>INDEX(AJ$6:AJ$149,-1+ROWS(AJ$6:AJ17)*4)</f>
        <v>-0.1</v>
      </c>
      <c r="AK201" s="9">
        <f>INDEX(AK$6:AK$149,-1+ROWS(AK$6:AK17)*4)</f>
        <v>-0.1</v>
      </c>
      <c r="AL201" s="9">
        <f>INDEX(AL$6:AL$149,-1+ROWS(AL$6:AL17)*4)</f>
        <v>-0.1</v>
      </c>
      <c r="AM201" s="9">
        <f>INDEX(AM$6:AM$149,-1+ROWS(AM$6:AM17)*4)</f>
        <v>-0.2</v>
      </c>
      <c r="AN201" s="9">
        <f>INDEX(AN$6:AN$149,-1+ROWS(AN$6:AN17)*4)</f>
        <v>-0.2</v>
      </c>
      <c r="AO201" s="9">
        <f>INDEX(AO$6:AO$149,-1+ROWS(AO$6:AO17)*4)</f>
        <v>-0.2</v>
      </c>
      <c r="AP201" s="9">
        <f>INDEX(AP$6:AP$149,-1+ROWS(AP$6:AP17)*4)</f>
        <v>-0.2</v>
      </c>
      <c r="AQ201" s="9">
        <f>INDEX(AQ$6:AQ$149,-1+ROWS(AQ$6:AQ17)*4)</f>
        <v>-0.2</v>
      </c>
      <c r="AR201" s="9">
        <f>INDEX(AR$6:AR$149,-1+ROWS(AR$6:AR17)*4)</f>
        <v>-0.2</v>
      </c>
      <c r="AS201" s="9">
        <f>INDEX(AS$6:AS$149,-1+ROWS(AS$6:AS17)*4)</f>
        <v>-0.3</v>
      </c>
      <c r="AT201" s="9">
        <f>INDEX(AT$6:AT$149,-1+ROWS(AT$6:AT17)*4)</f>
        <v>-0.3</v>
      </c>
      <c r="AU201" s="9">
        <f>INDEX(AU$6:AU$149,-1+ROWS(AU$6:AU17)*4)</f>
        <v>-0.3</v>
      </c>
      <c r="AV201" s="9">
        <f>INDEX(AV$6:AV$149,-1+ROWS(AV$6:AV17)*4)</f>
        <v>-0.3</v>
      </c>
      <c r="AW201" s="9">
        <f>INDEX(AW$6:AW$149,-1+ROWS(AW$6:AW17)*4)</f>
        <v>-0.3</v>
      </c>
      <c r="AX201" s="9">
        <f>INDEX(AX$6:AX$149,-1+ROWS(AX$6:AX17)*4)</f>
        <v>-0.4</v>
      </c>
      <c r="AY201" s="9">
        <f>INDEX(AY$6:AY$149,-1+ROWS(AY$6:AY17)*4)</f>
        <v>-0.4</v>
      </c>
      <c r="AZ201" s="9">
        <f>INDEX(AZ$6:AZ$149,-1+ROWS(AZ$6:AZ17)*4)</f>
        <v>-0.4</v>
      </c>
      <c r="BA201" s="9">
        <f>INDEX(BA$6:BA$149,-1+ROWS(BA$6:BA17)*4)</f>
        <v>-0.4</v>
      </c>
      <c r="BB201" s="9">
        <f>INDEX(BB$6:BB$149,-1+ROWS(BB$6:BB17)*4)</f>
        <v>-0.4</v>
      </c>
      <c r="BC201" s="9">
        <f>INDEX(BC$6:BC$149,-1+ROWS(BC$6:BC17)*4)</f>
        <v>-0.4</v>
      </c>
      <c r="BD201" s="9">
        <f>INDEX(BD$6:BD$149,-1+ROWS(BD$6:BD17)*4)</f>
        <v>-0.4</v>
      </c>
      <c r="BE201" s="9">
        <f>INDEX(BE$6:BE$149,-1+ROWS(BE$6:BE17)*4)</f>
        <v>-0.4</v>
      </c>
      <c r="BF201" s="9">
        <f>INDEX(BF$6:BF$149,-1+ROWS(BF$6:BF17)*4)</f>
        <v>-0.5</v>
      </c>
      <c r="BG201" s="9">
        <f>INDEX(BG$6:BG$149,-1+ROWS(BG$6:BG17)*4)</f>
        <v>-0.5</v>
      </c>
      <c r="BH201" s="9">
        <f>INDEX(BH$6:BH$149,-1+ROWS(BH$6:BH17)*4)</f>
        <v>-0.5</v>
      </c>
      <c r="BI201" s="9">
        <f>INDEX(BI$6:BI$149,-1+ROWS(BI$6:BI17)*4)</f>
        <v>-0.5</v>
      </c>
      <c r="BJ201" s="9">
        <f>INDEX(BJ$6:BJ$149,-1+ROWS(BJ$6:BJ17)*4)</f>
        <v>-0.5</v>
      </c>
      <c r="BK201" s="9">
        <f>INDEX(BK$6:BK$149,-1+ROWS(BK$6:BK17)*4)</f>
        <v>-0.5</v>
      </c>
      <c r="BL201" s="9">
        <f>INDEX(BL$6:BL$149,-1+ROWS(BL$6:BL17)*4)</f>
        <v>-0.5</v>
      </c>
      <c r="BM201" s="9">
        <f>INDEX(BM$6:BM$149,-1+ROWS(BM$6:BM17)*4)</f>
        <v>-0.5</v>
      </c>
      <c r="BN201" s="9">
        <f>INDEX(BN$6:BN$149,-1+ROWS(BN$6:BN17)*4)</f>
        <v>-0.5</v>
      </c>
      <c r="BO201" s="9">
        <f>INDEX(BO$6:BO$149,-1+ROWS(BO$6:BO17)*4)</f>
        <v>-0.5</v>
      </c>
      <c r="BP201" s="9">
        <f>INDEX(BP$6:BP$149,-1+ROWS(BP$6:BP17)*4)</f>
        <v>-0.5</v>
      </c>
      <c r="BQ201" s="9">
        <f>INDEX(BQ$6:BQ$149,-1+ROWS(BQ$6:BQ17)*4)</f>
        <v>-0.5</v>
      </c>
      <c r="BR201" s="9">
        <f>INDEX(BR$6:BR$149,-1+ROWS(BR$6:BR17)*4)</f>
        <v>-0.5</v>
      </c>
      <c r="BS201" s="9">
        <f>INDEX(BS$6:BS$149,-1+ROWS(BS$6:BS17)*4)</f>
        <v>-0.5</v>
      </c>
      <c r="BT201" s="9">
        <f>INDEX(BT$6:BT$149,-1+ROWS(BT$6:BT17)*4)</f>
        <v>-0.5</v>
      </c>
      <c r="BU201" s="9">
        <f>INDEX(BU$6:BU$149,-1+ROWS(BU$6:BU17)*4)</f>
        <v>-0.5</v>
      </c>
      <c r="BV201" s="9">
        <f>INDEX(BV$6:BV$149,-1+ROWS(BV$6:BV17)*4)</f>
        <v>-0.6</v>
      </c>
      <c r="BW201" s="9">
        <f>INDEX(BW$6:BW$149,-1+ROWS(BW$6:BW17)*4)</f>
        <v>-0.6</v>
      </c>
      <c r="BX201" s="9">
        <f>INDEX(BX$6:BX$149,-1+ROWS(BX$6:BX17)*4)</f>
        <v>-0.6</v>
      </c>
      <c r="BY201" s="9">
        <f>INDEX(BY$6:BY$149,-1+ROWS(BY$6:BY17)*4)</f>
        <v>-0.6</v>
      </c>
      <c r="BZ201" s="9">
        <f>INDEX(BZ$6:BZ$149,-1+ROWS(BZ$6:BZ17)*4)</f>
        <v>-0.6</v>
      </c>
    </row>
    <row r="202" spans="1:78" x14ac:dyDescent="0.2">
      <c r="A202" t="s">
        <v>97</v>
      </c>
      <c r="B202" t="s">
        <v>98</v>
      </c>
      <c r="E202" s="9">
        <f>INDEX(E$6:E$149,-1+ROWS(E$6:E18)*4)</f>
        <v>0</v>
      </c>
      <c r="F202" s="9">
        <f>INDEX(F$6:F$149,-1+ROWS(F$6:F18)*4)</f>
        <v>0</v>
      </c>
      <c r="G202" s="9">
        <f>INDEX(G$6:G$149,-1+ROWS(G$6:G18)*4)</f>
        <v>0</v>
      </c>
      <c r="H202" s="9">
        <f>INDEX(H$6:H$149,-1+ROWS(H$6:H18)*4)</f>
        <v>0</v>
      </c>
      <c r="I202" s="9">
        <f>INDEX(I$6:I$149,-1+ROWS(I$6:I18)*4)</f>
        <v>0</v>
      </c>
      <c r="J202" s="9">
        <f>INDEX(J$6:J$149,-1+ROWS(J$6:J18)*4)</f>
        <v>0</v>
      </c>
      <c r="K202" s="9">
        <f>INDEX(K$6:K$149,-1+ROWS(K$6:K18)*4)</f>
        <v>0</v>
      </c>
      <c r="L202" s="9">
        <f>INDEX(L$6:L$149,-1+ROWS(L$6:L18)*4)</f>
        <v>0</v>
      </c>
      <c r="M202" s="9">
        <f>INDEX(M$6:M$149,-1+ROWS(M$6:M18)*4)</f>
        <v>0</v>
      </c>
      <c r="N202" s="9">
        <f>INDEX(N$6:N$149,-1+ROWS(N$6:N18)*4)</f>
        <v>0</v>
      </c>
      <c r="O202" s="9">
        <f>INDEX(O$6:O$149,-1+ROWS(O$6:O18)*4)</f>
        <v>0</v>
      </c>
      <c r="P202" s="9">
        <f>INDEX(P$6:P$149,-1+ROWS(P$6:P18)*4)</f>
        <v>0</v>
      </c>
      <c r="Q202" s="9">
        <f>INDEX(Q$6:Q$149,-1+ROWS(Q$6:Q18)*4)</f>
        <v>0</v>
      </c>
      <c r="R202" s="9">
        <f>INDEX(R$6:R$149,-1+ROWS(R$6:R18)*4)</f>
        <v>0</v>
      </c>
      <c r="S202" s="9">
        <f>INDEX(S$6:S$149,-1+ROWS(S$6:S18)*4)</f>
        <v>0</v>
      </c>
      <c r="T202" s="9">
        <f>INDEX(T$6:T$149,-1+ROWS(T$6:T18)*4)</f>
        <v>-0.1</v>
      </c>
      <c r="U202" s="9">
        <f>INDEX(U$6:U$149,-1+ROWS(U$6:U18)*4)</f>
        <v>-0.1</v>
      </c>
      <c r="V202" s="9">
        <f>INDEX(V$6:V$149,-1+ROWS(V$6:V18)*4)</f>
        <v>-0.1</v>
      </c>
      <c r="W202" s="9">
        <f>INDEX(W$6:W$149,-1+ROWS(W$6:W18)*4)</f>
        <v>-0.1</v>
      </c>
      <c r="X202" s="9">
        <f>INDEX(X$6:X$149,-1+ROWS(X$6:X18)*4)</f>
        <v>-0.1</v>
      </c>
      <c r="Y202" s="9">
        <f>INDEX(Y$6:Y$149,-1+ROWS(Y$6:Y18)*4)</f>
        <v>-0.1</v>
      </c>
      <c r="Z202" s="9">
        <f>INDEX(Z$6:Z$149,-1+ROWS(Z$6:Z18)*4)</f>
        <v>-0.1</v>
      </c>
      <c r="AA202" s="9">
        <f>INDEX(AA$6:AA$149,-1+ROWS(AA$6:AA18)*4)</f>
        <v>-0.2</v>
      </c>
      <c r="AB202" s="9">
        <f>INDEX(AB$6:AB$149,-1+ROWS(AB$6:AB18)*4)</f>
        <v>-0.2</v>
      </c>
      <c r="AC202" s="9">
        <f>INDEX(AC$6:AC$149,-1+ROWS(AC$6:AC18)*4)</f>
        <v>-0.2</v>
      </c>
      <c r="AD202" s="9">
        <f>INDEX(AD$6:AD$149,-1+ROWS(AD$6:AD18)*4)</f>
        <v>-0.2</v>
      </c>
      <c r="AE202" s="9">
        <f>INDEX(AE$6:AE$149,-1+ROWS(AE$6:AE18)*4)</f>
        <v>-0.2</v>
      </c>
      <c r="AF202" s="9">
        <f>INDEX(AF$6:AF$149,-1+ROWS(AF$6:AF18)*4)</f>
        <v>-0.2</v>
      </c>
      <c r="AG202" s="9">
        <f>INDEX(AG$6:AG$149,-1+ROWS(AG$6:AG18)*4)</f>
        <v>-0.2</v>
      </c>
      <c r="AH202" s="9">
        <f>INDEX(AH$6:AH$149,-1+ROWS(AH$6:AH18)*4)</f>
        <v>-0.2</v>
      </c>
      <c r="AI202" s="9">
        <f>INDEX(AI$6:AI$149,-1+ROWS(AI$6:AI18)*4)</f>
        <v>-0.2</v>
      </c>
      <c r="AJ202" s="9">
        <f>INDEX(AJ$6:AJ$149,-1+ROWS(AJ$6:AJ18)*4)</f>
        <v>-0.2</v>
      </c>
      <c r="AK202" s="9">
        <f>INDEX(AK$6:AK$149,-1+ROWS(AK$6:AK18)*4)</f>
        <v>-0.2</v>
      </c>
      <c r="AL202" s="9">
        <f>INDEX(AL$6:AL$149,-1+ROWS(AL$6:AL18)*4)</f>
        <v>-0.2</v>
      </c>
      <c r="AM202" s="9">
        <f>INDEX(AM$6:AM$149,-1+ROWS(AM$6:AM18)*4)</f>
        <v>-0.2</v>
      </c>
      <c r="AN202" s="9">
        <f>INDEX(AN$6:AN$149,-1+ROWS(AN$6:AN18)*4)</f>
        <v>-0.2</v>
      </c>
      <c r="AO202" s="9">
        <f>INDEX(AO$6:AO$149,-1+ROWS(AO$6:AO18)*4)</f>
        <v>-0.2</v>
      </c>
      <c r="AP202" s="9">
        <f>INDEX(AP$6:AP$149,-1+ROWS(AP$6:AP18)*4)</f>
        <v>-0.2</v>
      </c>
      <c r="AQ202" s="9">
        <f>INDEX(AQ$6:AQ$149,-1+ROWS(AQ$6:AQ18)*4)</f>
        <v>-0.2</v>
      </c>
      <c r="AR202" s="9">
        <f>INDEX(AR$6:AR$149,-1+ROWS(AR$6:AR18)*4)</f>
        <v>-0.2</v>
      </c>
      <c r="AS202" s="9">
        <f>INDEX(AS$6:AS$149,-1+ROWS(AS$6:AS18)*4)</f>
        <v>-0.2</v>
      </c>
      <c r="AT202" s="9">
        <f>INDEX(AT$6:AT$149,-1+ROWS(AT$6:AT18)*4)</f>
        <v>-0.3</v>
      </c>
      <c r="AU202" s="9">
        <f>INDEX(AU$6:AU$149,-1+ROWS(AU$6:AU18)*4)</f>
        <v>-0.3</v>
      </c>
      <c r="AV202" s="9">
        <f>INDEX(AV$6:AV$149,-1+ROWS(AV$6:AV18)*4)</f>
        <v>-0.3</v>
      </c>
      <c r="AW202" s="9">
        <f>INDEX(AW$6:AW$149,-1+ROWS(AW$6:AW18)*4)</f>
        <v>-0.3</v>
      </c>
      <c r="AX202" s="9">
        <f>INDEX(AX$6:AX$149,-1+ROWS(AX$6:AX18)*4)</f>
        <v>-0.3</v>
      </c>
      <c r="AY202" s="9">
        <f>INDEX(AY$6:AY$149,-1+ROWS(AY$6:AY18)*4)</f>
        <v>-0.3</v>
      </c>
      <c r="AZ202" s="9">
        <f>INDEX(AZ$6:AZ$149,-1+ROWS(AZ$6:AZ18)*4)</f>
        <v>-0.3</v>
      </c>
      <c r="BA202" s="9">
        <f>INDEX(BA$6:BA$149,-1+ROWS(BA$6:BA18)*4)</f>
        <v>-0.3</v>
      </c>
      <c r="BB202" s="9">
        <f>INDEX(BB$6:BB$149,-1+ROWS(BB$6:BB18)*4)</f>
        <v>-0.3</v>
      </c>
      <c r="BC202" s="9">
        <f>INDEX(BC$6:BC$149,-1+ROWS(BC$6:BC18)*4)</f>
        <v>-0.3</v>
      </c>
      <c r="BD202" s="9">
        <f>INDEX(BD$6:BD$149,-1+ROWS(BD$6:BD18)*4)</f>
        <v>-0.3</v>
      </c>
      <c r="BE202" s="9">
        <f>INDEX(BE$6:BE$149,-1+ROWS(BE$6:BE18)*4)</f>
        <v>-0.3</v>
      </c>
      <c r="BF202" s="9">
        <f>INDEX(BF$6:BF$149,-1+ROWS(BF$6:BF18)*4)</f>
        <v>-0.3</v>
      </c>
      <c r="BG202" s="9">
        <f>INDEX(BG$6:BG$149,-1+ROWS(BG$6:BG18)*4)</f>
        <v>-0.3</v>
      </c>
      <c r="BH202" s="9">
        <f>INDEX(BH$6:BH$149,-1+ROWS(BH$6:BH18)*4)</f>
        <v>-0.3</v>
      </c>
      <c r="BI202" s="9">
        <f>INDEX(BI$6:BI$149,-1+ROWS(BI$6:BI18)*4)</f>
        <v>-0.3</v>
      </c>
      <c r="BJ202" s="9">
        <f>INDEX(BJ$6:BJ$149,-1+ROWS(BJ$6:BJ18)*4)</f>
        <v>-0.3</v>
      </c>
      <c r="BK202" s="9">
        <f>INDEX(BK$6:BK$149,-1+ROWS(BK$6:BK18)*4)</f>
        <v>-0.3</v>
      </c>
      <c r="BL202" s="9">
        <f>INDEX(BL$6:BL$149,-1+ROWS(BL$6:BL18)*4)</f>
        <v>-0.3</v>
      </c>
      <c r="BM202" s="9">
        <f>INDEX(BM$6:BM$149,-1+ROWS(BM$6:BM18)*4)</f>
        <v>-0.3</v>
      </c>
      <c r="BN202" s="9">
        <f>INDEX(BN$6:BN$149,-1+ROWS(BN$6:BN18)*4)</f>
        <v>-0.3</v>
      </c>
      <c r="BO202" s="9">
        <f>INDEX(BO$6:BO$149,-1+ROWS(BO$6:BO18)*4)</f>
        <v>-0.3</v>
      </c>
      <c r="BP202" s="9">
        <f>INDEX(BP$6:BP$149,-1+ROWS(BP$6:BP18)*4)</f>
        <v>-0.3</v>
      </c>
      <c r="BQ202" s="9">
        <f>INDEX(BQ$6:BQ$149,-1+ROWS(BQ$6:BQ18)*4)</f>
        <v>-0.3</v>
      </c>
      <c r="BR202" s="9">
        <f>INDEX(BR$6:BR$149,-1+ROWS(BR$6:BR18)*4)</f>
        <v>-0.3</v>
      </c>
      <c r="BS202" s="9">
        <f>INDEX(BS$6:BS$149,-1+ROWS(BS$6:BS18)*4)</f>
        <v>-0.3</v>
      </c>
      <c r="BT202" s="9">
        <f>INDEX(BT$6:BT$149,-1+ROWS(BT$6:BT18)*4)</f>
        <v>-0.3</v>
      </c>
      <c r="BU202" s="9">
        <f>INDEX(BU$6:BU$149,-1+ROWS(BU$6:BU18)*4)</f>
        <v>-0.3</v>
      </c>
      <c r="BV202" s="9">
        <f>INDEX(BV$6:BV$149,-1+ROWS(BV$6:BV18)*4)</f>
        <v>-0.3</v>
      </c>
      <c r="BW202" s="9">
        <f>INDEX(BW$6:BW$149,-1+ROWS(BW$6:BW18)*4)</f>
        <v>-0.3</v>
      </c>
      <c r="BX202" s="9">
        <f>INDEX(BX$6:BX$149,-1+ROWS(BX$6:BX18)*4)</f>
        <v>-0.3</v>
      </c>
      <c r="BY202" s="9">
        <f>INDEX(BY$6:BY$149,-1+ROWS(BY$6:BY18)*4)</f>
        <v>-0.3</v>
      </c>
      <c r="BZ202" s="9">
        <f>INDEX(BZ$6:BZ$149,-1+ROWS(BZ$6:BZ18)*4)</f>
        <v>-0.3</v>
      </c>
    </row>
    <row r="203" spans="1:78" x14ac:dyDescent="0.2">
      <c r="A203" t="s">
        <v>99</v>
      </c>
      <c r="B203" t="s">
        <v>100</v>
      </c>
      <c r="E203" s="9">
        <f>INDEX(E$6:E$149,-1+ROWS(E$6:E19)*4)</f>
        <v>0</v>
      </c>
      <c r="F203" s="9">
        <f>INDEX(F$6:F$149,-1+ROWS(F$6:F19)*4)</f>
        <v>0</v>
      </c>
      <c r="G203" s="9">
        <f>INDEX(G$6:G$149,-1+ROWS(G$6:G19)*4)</f>
        <v>0</v>
      </c>
      <c r="H203" s="9">
        <f>INDEX(H$6:H$149,-1+ROWS(H$6:H19)*4)</f>
        <v>0</v>
      </c>
      <c r="I203" s="9">
        <f>INDEX(I$6:I$149,-1+ROWS(I$6:I19)*4)</f>
        <v>0</v>
      </c>
      <c r="J203" s="9">
        <f>INDEX(J$6:J$149,-1+ROWS(J$6:J19)*4)</f>
        <v>0</v>
      </c>
      <c r="K203" s="9">
        <f>INDEX(K$6:K$149,-1+ROWS(K$6:K19)*4)</f>
        <v>0</v>
      </c>
      <c r="L203" s="9">
        <f>INDEX(L$6:L$149,-1+ROWS(L$6:L19)*4)</f>
        <v>0</v>
      </c>
      <c r="M203" s="9">
        <f>INDEX(M$6:M$149,-1+ROWS(M$6:M19)*4)</f>
        <v>0</v>
      </c>
      <c r="N203" s="9">
        <f>INDEX(N$6:N$149,-1+ROWS(N$6:N19)*4)</f>
        <v>0</v>
      </c>
      <c r="O203" s="9">
        <f>INDEX(O$6:O$149,-1+ROWS(O$6:O19)*4)</f>
        <v>0</v>
      </c>
      <c r="P203" s="9">
        <f>INDEX(P$6:P$149,-1+ROWS(P$6:P19)*4)</f>
        <v>0</v>
      </c>
      <c r="Q203" s="9">
        <f>INDEX(Q$6:Q$149,-1+ROWS(Q$6:Q19)*4)</f>
        <v>-0.1</v>
      </c>
      <c r="R203" s="9">
        <f>INDEX(R$6:R$149,-1+ROWS(R$6:R19)*4)</f>
        <v>-0.1</v>
      </c>
      <c r="S203" s="9">
        <f>INDEX(S$6:S$149,-1+ROWS(S$6:S19)*4)</f>
        <v>-0.1</v>
      </c>
      <c r="T203" s="9">
        <f>INDEX(T$6:T$149,-1+ROWS(T$6:T19)*4)</f>
        <v>-0.2</v>
      </c>
      <c r="U203" s="9">
        <f>INDEX(U$6:U$149,-1+ROWS(U$6:U19)*4)</f>
        <v>-0.2</v>
      </c>
      <c r="V203" s="9">
        <f>INDEX(V$6:V$149,-1+ROWS(V$6:V19)*4)</f>
        <v>-0.2</v>
      </c>
      <c r="W203" s="9">
        <f>INDEX(W$6:W$149,-1+ROWS(W$6:W19)*4)</f>
        <v>-0.3</v>
      </c>
      <c r="X203" s="9">
        <f>INDEX(X$6:X$149,-1+ROWS(X$6:X19)*4)</f>
        <v>-0.3</v>
      </c>
      <c r="Y203" s="9">
        <f>INDEX(Y$6:Y$149,-1+ROWS(Y$6:Y19)*4)</f>
        <v>-0.3</v>
      </c>
      <c r="Z203" s="9">
        <f>INDEX(Z$6:Z$149,-1+ROWS(Z$6:Z19)*4)</f>
        <v>-0.4</v>
      </c>
      <c r="AA203" s="9">
        <f>INDEX(AA$6:AA$149,-1+ROWS(AA$6:AA19)*4)</f>
        <v>-0.4</v>
      </c>
      <c r="AB203" s="9">
        <f>INDEX(AB$6:AB$149,-1+ROWS(AB$6:AB19)*4)</f>
        <v>-0.4</v>
      </c>
      <c r="AC203" s="9">
        <f>INDEX(AC$6:AC$149,-1+ROWS(AC$6:AC19)*4)</f>
        <v>-0.4</v>
      </c>
      <c r="AD203" s="9">
        <f>INDEX(AD$6:AD$149,-1+ROWS(AD$6:AD19)*4)</f>
        <v>-0.5</v>
      </c>
      <c r="AE203" s="9">
        <f>INDEX(AE$6:AE$149,-1+ROWS(AE$6:AE19)*4)</f>
        <v>-0.5</v>
      </c>
      <c r="AF203" s="9">
        <f>INDEX(AF$6:AF$149,-1+ROWS(AF$6:AF19)*4)</f>
        <v>-0.5</v>
      </c>
      <c r="AG203" s="9">
        <f>INDEX(AG$6:AG$149,-1+ROWS(AG$6:AG19)*4)</f>
        <v>-0.5</v>
      </c>
      <c r="AH203" s="9">
        <f>INDEX(AH$6:AH$149,-1+ROWS(AH$6:AH19)*4)</f>
        <v>-0.6</v>
      </c>
      <c r="AI203" s="9">
        <f>INDEX(AI$6:AI$149,-1+ROWS(AI$6:AI19)*4)</f>
        <v>-0.6</v>
      </c>
      <c r="AJ203" s="9">
        <f>INDEX(AJ$6:AJ$149,-1+ROWS(AJ$6:AJ19)*4)</f>
        <v>-0.6</v>
      </c>
      <c r="AK203" s="9">
        <f>INDEX(AK$6:AK$149,-1+ROWS(AK$6:AK19)*4)</f>
        <v>-0.6</v>
      </c>
      <c r="AL203" s="9">
        <f>INDEX(AL$6:AL$149,-1+ROWS(AL$6:AL19)*4)</f>
        <v>-0.6</v>
      </c>
      <c r="AM203" s="9">
        <f>INDEX(AM$6:AM$149,-1+ROWS(AM$6:AM19)*4)</f>
        <v>-0.7</v>
      </c>
      <c r="AN203" s="9">
        <f>INDEX(AN$6:AN$149,-1+ROWS(AN$6:AN19)*4)</f>
        <v>-0.7</v>
      </c>
      <c r="AO203" s="9">
        <f>INDEX(AO$6:AO$149,-1+ROWS(AO$6:AO19)*4)</f>
        <v>-0.7</v>
      </c>
      <c r="AP203" s="9">
        <f>INDEX(AP$6:AP$149,-1+ROWS(AP$6:AP19)*4)</f>
        <v>-0.7</v>
      </c>
      <c r="AQ203" s="9">
        <f>INDEX(AQ$6:AQ$149,-1+ROWS(AQ$6:AQ19)*4)</f>
        <v>-0.7</v>
      </c>
      <c r="AR203" s="9">
        <f>INDEX(AR$6:AR$149,-1+ROWS(AR$6:AR19)*4)</f>
        <v>-0.7</v>
      </c>
      <c r="AS203" s="9">
        <f>INDEX(AS$6:AS$149,-1+ROWS(AS$6:AS19)*4)</f>
        <v>-0.8</v>
      </c>
      <c r="AT203" s="9">
        <f>INDEX(AT$6:AT$149,-1+ROWS(AT$6:AT19)*4)</f>
        <v>-0.8</v>
      </c>
      <c r="AU203" s="9">
        <f>INDEX(AU$6:AU$149,-1+ROWS(AU$6:AU19)*4)</f>
        <v>-0.8</v>
      </c>
      <c r="AV203" s="9">
        <f>INDEX(AV$6:AV$149,-1+ROWS(AV$6:AV19)*4)</f>
        <v>-0.8</v>
      </c>
      <c r="AW203" s="9">
        <f>INDEX(AW$6:AW$149,-1+ROWS(AW$6:AW19)*4)</f>
        <v>-0.8</v>
      </c>
      <c r="AX203" s="9">
        <f>INDEX(AX$6:AX$149,-1+ROWS(AX$6:AX19)*4)</f>
        <v>-0.8</v>
      </c>
      <c r="AY203" s="9">
        <f>INDEX(AY$6:AY$149,-1+ROWS(AY$6:AY19)*4)</f>
        <v>-0.8</v>
      </c>
      <c r="AZ203" s="9">
        <f>INDEX(AZ$6:AZ$149,-1+ROWS(AZ$6:AZ19)*4)</f>
        <v>-0.8</v>
      </c>
      <c r="BA203" s="9">
        <f>INDEX(BA$6:BA$149,-1+ROWS(BA$6:BA19)*4)</f>
        <v>-0.8</v>
      </c>
      <c r="BB203" s="9">
        <f>INDEX(BB$6:BB$149,-1+ROWS(BB$6:BB19)*4)</f>
        <v>-0.9</v>
      </c>
      <c r="BC203" s="9">
        <f>INDEX(BC$6:BC$149,-1+ROWS(BC$6:BC19)*4)</f>
        <v>-0.9</v>
      </c>
      <c r="BD203" s="9">
        <f>INDEX(BD$6:BD$149,-1+ROWS(BD$6:BD19)*4)</f>
        <v>-0.9</v>
      </c>
      <c r="BE203" s="9">
        <f>INDEX(BE$6:BE$149,-1+ROWS(BE$6:BE19)*4)</f>
        <v>-0.9</v>
      </c>
      <c r="BF203" s="9">
        <f>INDEX(BF$6:BF$149,-1+ROWS(BF$6:BF19)*4)</f>
        <v>-0.9</v>
      </c>
      <c r="BG203" s="9">
        <f>INDEX(BG$6:BG$149,-1+ROWS(BG$6:BG19)*4)</f>
        <v>-0.9</v>
      </c>
      <c r="BH203" s="9">
        <f>INDEX(BH$6:BH$149,-1+ROWS(BH$6:BH19)*4)</f>
        <v>-0.9</v>
      </c>
      <c r="BI203" s="9">
        <f>INDEX(BI$6:BI$149,-1+ROWS(BI$6:BI19)*4)</f>
        <v>-0.9</v>
      </c>
      <c r="BJ203" s="9">
        <f>INDEX(BJ$6:BJ$149,-1+ROWS(BJ$6:BJ19)*4)</f>
        <v>-0.9</v>
      </c>
      <c r="BK203" s="9">
        <f>INDEX(BK$6:BK$149,-1+ROWS(BK$6:BK19)*4)</f>
        <v>-0.9</v>
      </c>
      <c r="BL203" s="9">
        <f>INDEX(BL$6:BL$149,-1+ROWS(BL$6:BL19)*4)</f>
        <v>-0.9</v>
      </c>
      <c r="BM203" s="9">
        <f>INDEX(BM$6:BM$149,-1+ROWS(BM$6:BM19)*4)</f>
        <v>-0.9</v>
      </c>
      <c r="BN203" s="9">
        <f>INDEX(BN$6:BN$149,-1+ROWS(BN$6:BN19)*4)</f>
        <v>-0.9</v>
      </c>
      <c r="BO203" s="9">
        <f>INDEX(BO$6:BO$149,-1+ROWS(BO$6:BO19)*4)</f>
        <v>-0.9</v>
      </c>
      <c r="BP203" s="9">
        <f>INDEX(BP$6:BP$149,-1+ROWS(BP$6:BP19)*4)</f>
        <v>-0.9</v>
      </c>
      <c r="BQ203" s="9">
        <f>INDEX(BQ$6:BQ$149,-1+ROWS(BQ$6:BQ19)*4)</f>
        <v>-0.9</v>
      </c>
      <c r="BR203" s="9">
        <f>INDEX(BR$6:BR$149,-1+ROWS(BR$6:BR19)*4)</f>
        <v>-0.9</v>
      </c>
      <c r="BS203" s="9">
        <f>INDEX(BS$6:BS$149,-1+ROWS(BS$6:BS19)*4)</f>
        <v>-0.9</v>
      </c>
      <c r="BT203" s="9">
        <f>INDEX(BT$6:BT$149,-1+ROWS(BT$6:BT19)*4)</f>
        <v>-0.9</v>
      </c>
      <c r="BU203" s="9">
        <f>INDEX(BU$6:BU$149,-1+ROWS(BU$6:BU19)*4)</f>
        <v>-0.9</v>
      </c>
      <c r="BV203" s="9">
        <f>INDEX(BV$6:BV$149,-1+ROWS(BV$6:BV19)*4)</f>
        <v>-0.9</v>
      </c>
      <c r="BW203" s="9">
        <f>INDEX(BW$6:BW$149,-1+ROWS(BW$6:BW19)*4)</f>
        <v>-0.9</v>
      </c>
      <c r="BX203" s="9">
        <f>INDEX(BX$6:BX$149,-1+ROWS(BX$6:BX19)*4)</f>
        <v>-0.9</v>
      </c>
      <c r="BY203" s="9">
        <f>INDEX(BY$6:BY$149,-1+ROWS(BY$6:BY19)*4)</f>
        <v>-0.9</v>
      </c>
      <c r="BZ203" s="9">
        <f>INDEX(BZ$6:BZ$149,-1+ROWS(BZ$6:BZ19)*4)</f>
        <v>-0.9</v>
      </c>
    </row>
    <row r="204" spans="1:78" x14ac:dyDescent="0.2">
      <c r="A204" t="s">
        <v>101</v>
      </c>
      <c r="B204" t="s">
        <v>102</v>
      </c>
      <c r="E204" s="9">
        <f>INDEX(E$6:E$149,-1+ROWS(E$6:E20)*4)</f>
        <v>0</v>
      </c>
      <c r="F204" s="9">
        <f>INDEX(F$6:F$149,-1+ROWS(F$6:F20)*4)</f>
        <v>0</v>
      </c>
      <c r="G204" s="9">
        <f>INDEX(G$6:G$149,-1+ROWS(G$6:G20)*4)</f>
        <v>0</v>
      </c>
      <c r="H204" s="9">
        <f>INDEX(H$6:H$149,-1+ROWS(H$6:H20)*4)</f>
        <v>0</v>
      </c>
      <c r="I204" s="9">
        <f>INDEX(I$6:I$149,-1+ROWS(I$6:I20)*4)</f>
        <v>0</v>
      </c>
      <c r="J204" s="9">
        <f>INDEX(J$6:J$149,-1+ROWS(J$6:J20)*4)</f>
        <v>0</v>
      </c>
      <c r="K204" s="9">
        <f>INDEX(K$6:K$149,-1+ROWS(K$6:K20)*4)</f>
        <v>0</v>
      </c>
      <c r="L204" s="9">
        <f>INDEX(L$6:L$149,-1+ROWS(L$6:L20)*4)</f>
        <v>0</v>
      </c>
      <c r="M204" s="9">
        <f>INDEX(M$6:M$149,-1+ROWS(M$6:M20)*4)</f>
        <v>0</v>
      </c>
      <c r="N204" s="9">
        <f>INDEX(N$6:N$149,-1+ROWS(N$6:N20)*4)</f>
        <v>0</v>
      </c>
      <c r="O204" s="9">
        <f>INDEX(O$6:O$149,-1+ROWS(O$6:O20)*4)</f>
        <v>0</v>
      </c>
      <c r="P204" s="9">
        <f>INDEX(P$6:P$149,-1+ROWS(P$6:P20)*4)</f>
        <v>0</v>
      </c>
      <c r="Q204" s="9">
        <f>INDEX(Q$6:Q$149,-1+ROWS(Q$6:Q20)*4)</f>
        <v>0</v>
      </c>
      <c r="R204" s="9">
        <f>INDEX(R$6:R$149,-1+ROWS(R$6:R20)*4)</f>
        <v>0</v>
      </c>
      <c r="S204" s="9">
        <f>INDEX(S$6:S$149,-1+ROWS(S$6:S20)*4)</f>
        <v>0</v>
      </c>
      <c r="T204" s="9">
        <f>INDEX(T$6:T$149,-1+ROWS(T$6:T20)*4)</f>
        <v>0</v>
      </c>
      <c r="U204" s="9">
        <f>INDEX(U$6:U$149,-1+ROWS(U$6:U20)*4)</f>
        <v>0</v>
      </c>
      <c r="V204" s="9">
        <f>INDEX(V$6:V$149,-1+ROWS(V$6:V20)*4)</f>
        <v>0</v>
      </c>
      <c r="W204" s="9">
        <f>INDEX(W$6:W$149,-1+ROWS(W$6:W20)*4)</f>
        <v>0</v>
      </c>
      <c r="X204" s="9">
        <f>INDEX(X$6:X$149,-1+ROWS(X$6:X20)*4)</f>
        <v>0</v>
      </c>
      <c r="Y204" s="9">
        <f>INDEX(Y$6:Y$149,-1+ROWS(Y$6:Y20)*4)</f>
        <v>0</v>
      </c>
      <c r="Z204" s="9">
        <f>INDEX(Z$6:Z$149,-1+ROWS(Z$6:Z20)*4)</f>
        <v>0</v>
      </c>
      <c r="AA204" s="9">
        <f>INDEX(AA$6:AA$149,-1+ROWS(AA$6:AA20)*4)</f>
        <v>0</v>
      </c>
      <c r="AB204" s="9">
        <f>INDEX(AB$6:AB$149,-1+ROWS(AB$6:AB20)*4)</f>
        <v>0</v>
      </c>
      <c r="AC204" s="9">
        <f>INDEX(AC$6:AC$149,-1+ROWS(AC$6:AC20)*4)</f>
        <v>0</v>
      </c>
      <c r="AD204" s="9">
        <f>INDEX(AD$6:AD$149,-1+ROWS(AD$6:AD20)*4)</f>
        <v>-0.1</v>
      </c>
      <c r="AE204" s="9">
        <f>INDEX(AE$6:AE$149,-1+ROWS(AE$6:AE20)*4)</f>
        <v>-0.1</v>
      </c>
      <c r="AF204" s="9">
        <f>INDEX(AF$6:AF$149,-1+ROWS(AF$6:AF20)*4)</f>
        <v>-0.1</v>
      </c>
      <c r="AG204" s="9">
        <f>INDEX(AG$6:AG$149,-1+ROWS(AG$6:AG20)*4)</f>
        <v>-0.1</v>
      </c>
      <c r="AH204" s="9">
        <f>INDEX(AH$6:AH$149,-1+ROWS(AH$6:AH20)*4)</f>
        <v>-0.1</v>
      </c>
      <c r="AI204" s="9">
        <f>INDEX(AI$6:AI$149,-1+ROWS(AI$6:AI20)*4)</f>
        <v>-0.1</v>
      </c>
      <c r="AJ204" s="9">
        <f>INDEX(AJ$6:AJ$149,-1+ROWS(AJ$6:AJ20)*4)</f>
        <v>-0.1</v>
      </c>
      <c r="AK204" s="9">
        <f>INDEX(AK$6:AK$149,-1+ROWS(AK$6:AK20)*4)</f>
        <v>-0.1</v>
      </c>
      <c r="AL204" s="9">
        <f>INDEX(AL$6:AL$149,-1+ROWS(AL$6:AL20)*4)</f>
        <v>-0.1</v>
      </c>
      <c r="AM204" s="9">
        <f>INDEX(AM$6:AM$149,-1+ROWS(AM$6:AM20)*4)</f>
        <v>-0.1</v>
      </c>
      <c r="AN204" s="9">
        <f>INDEX(AN$6:AN$149,-1+ROWS(AN$6:AN20)*4)</f>
        <v>-0.1</v>
      </c>
      <c r="AO204" s="9">
        <f>INDEX(AO$6:AO$149,-1+ROWS(AO$6:AO20)*4)</f>
        <v>-0.1</v>
      </c>
      <c r="AP204" s="9">
        <f>INDEX(AP$6:AP$149,-1+ROWS(AP$6:AP20)*4)</f>
        <v>-0.1</v>
      </c>
      <c r="AQ204" s="9">
        <f>INDEX(AQ$6:AQ$149,-1+ROWS(AQ$6:AQ20)*4)</f>
        <v>-0.1</v>
      </c>
      <c r="AR204" s="9">
        <f>INDEX(AR$6:AR$149,-1+ROWS(AR$6:AR20)*4)</f>
        <v>-0.1</v>
      </c>
      <c r="AS204" s="9">
        <f>INDEX(AS$6:AS$149,-1+ROWS(AS$6:AS20)*4)</f>
        <v>-0.1</v>
      </c>
      <c r="AT204" s="9">
        <f>INDEX(AT$6:AT$149,-1+ROWS(AT$6:AT20)*4)</f>
        <v>-0.1</v>
      </c>
      <c r="AU204" s="9">
        <f>INDEX(AU$6:AU$149,-1+ROWS(AU$6:AU20)*4)</f>
        <v>-0.1</v>
      </c>
      <c r="AV204" s="9">
        <f>INDEX(AV$6:AV$149,-1+ROWS(AV$6:AV20)*4)</f>
        <v>-0.1</v>
      </c>
      <c r="AW204" s="9">
        <f>INDEX(AW$6:AW$149,-1+ROWS(AW$6:AW20)*4)</f>
        <v>-0.1</v>
      </c>
      <c r="AX204" s="9">
        <f>INDEX(AX$6:AX$149,-1+ROWS(AX$6:AX20)*4)</f>
        <v>-0.1</v>
      </c>
      <c r="AY204" s="9">
        <f>INDEX(AY$6:AY$149,-1+ROWS(AY$6:AY20)*4)</f>
        <v>-0.1</v>
      </c>
      <c r="AZ204" s="9">
        <f>INDEX(AZ$6:AZ$149,-1+ROWS(AZ$6:AZ20)*4)</f>
        <v>-0.1</v>
      </c>
      <c r="BA204" s="9">
        <f>INDEX(BA$6:BA$149,-1+ROWS(BA$6:BA20)*4)</f>
        <v>-0.1</v>
      </c>
      <c r="BB204" s="9">
        <f>INDEX(BB$6:BB$149,-1+ROWS(BB$6:BB20)*4)</f>
        <v>-0.1</v>
      </c>
      <c r="BC204" s="9">
        <f>INDEX(BC$6:BC$149,-1+ROWS(BC$6:BC20)*4)</f>
        <v>-0.1</v>
      </c>
      <c r="BD204" s="9">
        <f>INDEX(BD$6:BD$149,-1+ROWS(BD$6:BD20)*4)</f>
        <v>-0.1</v>
      </c>
      <c r="BE204" s="9">
        <f>INDEX(BE$6:BE$149,-1+ROWS(BE$6:BE20)*4)</f>
        <v>-0.1</v>
      </c>
      <c r="BF204" s="9">
        <f>INDEX(BF$6:BF$149,-1+ROWS(BF$6:BF20)*4)</f>
        <v>-0.1</v>
      </c>
      <c r="BG204" s="9">
        <f>INDEX(BG$6:BG$149,-1+ROWS(BG$6:BG20)*4)</f>
        <v>-0.1</v>
      </c>
      <c r="BH204" s="9">
        <f>INDEX(BH$6:BH$149,-1+ROWS(BH$6:BH20)*4)</f>
        <v>-0.1</v>
      </c>
      <c r="BI204" s="9">
        <f>INDEX(BI$6:BI$149,-1+ROWS(BI$6:BI20)*4)</f>
        <v>-0.1</v>
      </c>
      <c r="BJ204" s="9">
        <f>INDEX(BJ$6:BJ$149,-1+ROWS(BJ$6:BJ20)*4)</f>
        <v>-0.1</v>
      </c>
      <c r="BK204" s="9">
        <f>INDEX(BK$6:BK$149,-1+ROWS(BK$6:BK20)*4)</f>
        <v>-0.1</v>
      </c>
      <c r="BL204" s="9">
        <f>INDEX(BL$6:BL$149,-1+ROWS(BL$6:BL20)*4)</f>
        <v>-0.1</v>
      </c>
      <c r="BM204" s="9">
        <f>INDEX(BM$6:BM$149,-1+ROWS(BM$6:BM20)*4)</f>
        <v>-0.1</v>
      </c>
      <c r="BN204" s="9">
        <f>INDEX(BN$6:BN$149,-1+ROWS(BN$6:BN20)*4)</f>
        <v>-0.1</v>
      </c>
      <c r="BO204" s="9">
        <f>INDEX(BO$6:BO$149,-1+ROWS(BO$6:BO20)*4)</f>
        <v>-0.1</v>
      </c>
      <c r="BP204" s="9">
        <f>INDEX(BP$6:BP$149,-1+ROWS(BP$6:BP20)*4)</f>
        <v>-0.1</v>
      </c>
      <c r="BQ204" s="9">
        <f>INDEX(BQ$6:BQ$149,-1+ROWS(BQ$6:BQ20)*4)</f>
        <v>-0.1</v>
      </c>
      <c r="BR204" s="9">
        <f>INDEX(BR$6:BR$149,-1+ROWS(BR$6:BR20)*4)</f>
        <v>-0.1</v>
      </c>
      <c r="BS204" s="9">
        <f>INDEX(BS$6:BS$149,-1+ROWS(BS$6:BS20)*4)</f>
        <v>-0.1</v>
      </c>
      <c r="BT204" s="9">
        <f>INDEX(BT$6:BT$149,-1+ROWS(BT$6:BT20)*4)</f>
        <v>-0.1</v>
      </c>
      <c r="BU204" s="9">
        <f>INDEX(BU$6:BU$149,-1+ROWS(BU$6:BU20)*4)</f>
        <v>-0.1</v>
      </c>
      <c r="BV204" s="9">
        <f>INDEX(BV$6:BV$149,-1+ROWS(BV$6:BV20)*4)</f>
        <v>-0.1</v>
      </c>
      <c r="BW204" s="9">
        <f>INDEX(BW$6:BW$149,-1+ROWS(BW$6:BW20)*4)</f>
        <v>-0.1</v>
      </c>
      <c r="BX204" s="9">
        <f>INDEX(BX$6:BX$149,-1+ROWS(BX$6:BX20)*4)</f>
        <v>-0.1</v>
      </c>
      <c r="BY204" s="9">
        <f>INDEX(BY$6:BY$149,-1+ROWS(BY$6:BY20)*4)</f>
        <v>-0.1</v>
      </c>
      <c r="BZ204" s="9">
        <f>INDEX(BZ$6:BZ$149,-1+ROWS(BZ$6:BZ20)*4)</f>
        <v>-0.1</v>
      </c>
    </row>
    <row r="205" spans="1:78" x14ac:dyDescent="0.2">
      <c r="A205" t="s">
        <v>103</v>
      </c>
      <c r="B205" t="s">
        <v>104</v>
      </c>
      <c r="E205" s="9">
        <f>INDEX(E$6:E$149,-1+ROWS(E$6:E21)*4)</f>
        <v>0</v>
      </c>
      <c r="F205" s="9">
        <f>INDEX(F$6:F$149,-1+ROWS(F$6:F21)*4)</f>
        <v>0</v>
      </c>
      <c r="G205" s="9">
        <f>INDEX(G$6:G$149,-1+ROWS(G$6:G21)*4)</f>
        <v>0</v>
      </c>
      <c r="H205" s="9">
        <f>INDEX(H$6:H$149,-1+ROWS(H$6:H21)*4)</f>
        <v>0</v>
      </c>
      <c r="I205" s="9">
        <f>INDEX(I$6:I$149,-1+ROWS(I$6:I21)*4)</f>
        <v>0</v>
      </c>
      <c r="J205" s="9">
        <f>INDEX(J$6:J$149,-1+ROWS(J$6:J21)*4)</f>
        <v>0</v>
      </c>
      <c r="K205" s="9">
        <f>INDEX(K$6:K$149,-1+ROWS(K$6:K21)*4)</f>
        <v>0</v>
      </c>
      <c r="L205" s="9">
        <f>INDEX(L$6:L$149,-1+ROWS(L$6:L21)*4)</f>
        <v>0</v>
      </c>
      <c r="M205" s="9">
        <f>INDEX(M$6:M$149,-1+ROWS(M$6:M21)*4)</f>
        <v>0</v>
      </c>
      <c r="N205" s="9">
        <f>INDEX(N$6:N$149,-1+ROWS(N$6:N21)*4)</f>
        <v>0</v>
      </c>
      <c r="O205" s="9">
        <f>INDEX(O$6:O$149,-1+ROWS(O$6:O21)*4)</f>
        <v>0</v>
      </c>
      <c r="P205" s="9">
        <f>INDEX(P$6:P$149,-1+ROWS(P$6:P21)*4)</f>
        <v>0</v>
      </c>
      <c r="Q205" s="9">
        <f>INDEX(Q$6:Q$149,-1+ROWS(Q$6:Q21)*4)</f>
        <v>0</v>
      </c>
      <c r="R205" s="9">
        <f>INDEX(R$6:R$149,-1+ROWS(R$6:R21)*4)</f>
        <v>0</v>
      </c>
      <c r="S205" s="9">
        <f>INDEX(S$6:S$149,-1+ROWS(S$6:S21)*4)</f>
        <v>0</v>
      </c>
      <c r="T205" s="9">
        <f>INDEX(T$6:T$149,-1+ROWS(T$6:T21)*4)</f>
        <v>-0.1</v>
      </c>
      <c r="U205" s="9">
        <f>INDEX(U$6:U$149,-1+ROWS(U$6:U21)*4)</f>
        <v>-0.1</v>
      </c>
      <c r="V205" s="9">
        <f>INDEX(V$6:V$149,-1+ROWS(V$6:V21)*4)</f>
        <v>-0.1</v>
      </c>
      <c r="W205" s="9">
        <f>INDEX(W$6:W$149,-1+ROWS(W$6:W21)*4)</f>
        <v>-0.1</v>
      </c>
      <c r="X205" s="9">
        <f>INDEX(X$6:X$149,-1+ROWS(X$6:X21)*4)</f>
        <v>-0.1</v>
      </c>
      <c r="Y205" s="9">
        <f>INDEX(Y$6:Y$149,-1+ROWS(Y$6:Y21)*4)</f>
        <v>-0.1</v>
      </c>
      <c r="Z205" s="9">
        <f>INDEX(Z$6:Z$149,-1+ROWS(Z$6:Z21)*4)</f>
        <v>-0.1</v>
      </c>
      <c r="AA205" s="9">
        <f>INDEX(AA$6:AA$149,-1+ROWS(AA$6:AA21)*4)</f>
        <v>-0.2</v>
      </c>
      <c r="AB205" s="9">
        <f>INDEX(AB$6:AB$149,-1+ROWS(AB$6:AB21)*4)</f>
        <v>-0.2</v>
      </c>
      <c r="AC205" s="9">
        <f>INDEX(AC$6:AC$149,-1+ROWS(AC$6:AC21)*4)</f>
        <v>-0.2</v>
      </c>
      <c r="AD205" s="9">
        <f>INDEX(AD$6:AD$149,-1+ROWS(AD$6:AD21)*4)</f>
        <v>-0.2</v>
      </c>
      <c r="AE205" s="9">
        <f>INDEX(AE$6:AE$149,-1+ROWS(AE$6:AE21)*4)</f>
        <v>-0.2</v>
      </c>
      <c r="AF205" s="9">
        <f>INDEX(AF$6:AF$149,-1+ROWS(AF$6:AF21)*4)</f>
        <v>-0.2</v>
      </c>
      <c r="AG205" s="9">
        <f>INDEX(AG$6:AG$149,-1+ROWS(AG$6:AG21)*4)</f>
        <v>-0.3</v>
      </c>
      <c r="AH205" s="9">
        <f>INDEX(AH$6:AH$149,-1+ROWS(AH$6:AH21)*4)</f>
        <v>-0.3</v>
      </c>
      <c r="AI205" s="9">
        <f>INDEX(AI$6:AI$149,-1+ROWS(AI$6:AI21)*4)</f>
        <v>-0.3</v>
      </c>
      <c r="AJ205" s="9">
        <f>INDEX(AJ$6:AJ$149,-1+ROWS(AJ$6:AJ21)*4)</f>
        <v>-0.3</v>
      </c>
      <c r="AK205" s="9">
        <f>INDEX(AK$6:AK$149,-1+ROWS(AK$6:AK21)*4)</f>
        <v>-0.3</v>
      </c>
      <c r="AL205" s="9">
        <f>INDEX(AL$6:AL$149,-1+ROWS(AL$6:AL21)*4)</f>
        <v>-0.4</v>
      </c>
      <c r="AM205" s="9">
        <f>INDEX(AM$6:AM$149,-1+ROWS(AM$6:AM21)*4)</f>
        <v>-0.4</v>
      </c>
      <c r="AN205" s="9">
        <f>INDEX(AN$6:AN$149,-1+ROWS(AN$6:AN21)*4)</f>
        <v>-0.4</v>
      </c>
      <c r="AO205" s="9">
        <f>INDEX(AO$6:AO$149,-1+ROWS(AO$6:AO21)*4)</f>
        <v>-0.4</v>
      </c>
      <c r="AP205" s="9">
        <f>INDEX(AP$6:AP$149,-1+ROWS(AP$6:AP21)*4)</f>
        <v>-0.4</v>
      </c>
      <c r="AQ205" s="9">
        <f>INDEX(AQ$6:AQ$149,-1+ROWS(AQ$6:AQ21)*4)</f>
        <v>-0.5</v>
      </c>
      <c r="AR205" s="9">
        <f>INDEX(AR$6:AR$149,-1+ROWS(AR$6:AR21)*4)</f>
        <v>-0.5</v>
      </c>
      <c r="AS205" s="9">
        <f>INDEX(AS$6:AS$149,-1+ROWS(AS$6:AS21)*4)</f>
        <v>-0.5</v>
      </c>
      <c r="AT205" s="9">
        <f>INDEX(AT$6:AT$149,-1+ROWS(AT$6:AT21)*4)</f>
        <v>-0.6</v>
      </c>
      <c r="AU205" s="9">
        <f>INDEX(AU$6:AU$149,-1+ROWS(AU$6:AU21)*4)</f>
        <v>-0.6</v>
      </c>
      <c r="AV205" s="9">
        <f>INDEX(AV$6:AV$149,-1+ROWS(AV$6:AV21)*4)</f>
        <v>-0.6</v>
      </c>
      <c r="AW205" s="9">
        <f>INDEX(AW$6:AW$149,-1+ROWS(AW$6:AW21)*4)</f>
        <v>-0.6</v>
      </c>
      <c r="AX205" s="9">
        <f>INDEX(AX$6:AX$149,-1+ROWS(AX$6:AX21)*4)</f>
        <v>-0.7</v>
      </c>
      <c r="AY205" s="9">
        <f>INDEX(AY$6:AY$149,-1+ROWS(AY$6:AY21)*4)</f>
        <v>-0.7</v>
      </c>
      <c r="AZ205" s="9">
        <f>INDEX(AZ$6:AZ$149,-1+ROWS(AZ$6:AZ21)*4)</f>
        <v>-0.7</v>
      </c>
      <c r="BA205" s="9">
        <f>INDEX(BA$6:BA$149,-1+ROWS(BA$6:BA21)*4)</f>
        <v>-0.7</v>
      </c>
      <c r="BB205" s="9">
        <f>INDEX(BB$6:BB$149,-1+ROWS(BB$6:BB21)*4)</f>
        <v>-0.8</v>
      </c>
      <c r="BC205" s="9">
        <f>INDEX(BC$6:BC$149,-1+ROWS(BC$6:BC21)*4)</f>
        <v>-0.8</v>
      </c>
      <c r="BD205" s="9">
        <f>INDEX(BD$6:BD$149,-1+ROWS(BD$6:BD21)*4)</f>
        <v>-0.8</v>
      </c>
      <c r="BE205" s="9">
        <f>INDEX(BE$6:BE$149,-1+ROWS(BE$6:BE21)*4)</f>
        <v>-0.9</v>
      </c>
      <c r="BF205" s="9">
        <f>INDEX(BF$6:BF$149,-1+ROWS(BF$6:BF21)*4)</f>
        <v>-0.9</v>
      </c>
      <c r="BG205" s="9">
        <f>INDEX(BG$6:BG$149,-1+ROWS(BG$6:BG21)*4)</f>
        <v>-0.9</v>
      </c>
      <c r="BH205" s="9">
        <f>INDEX(BH$6:BH$149,-1+ROWS(BH$6:BH21)*4)</f>
        <v>-0.9</v>
      </c>
      <c r="BI205" s="9">
        <f>INDEX(BI$6:BI$149,-1+ROWS(BI$6:BI21)*4)</f>
        <v>-0.9</v>
      </c>
      <c r="BJ205" s="9">
        <f>INDEX(BJ$6:BJ$149,-1+ROWS(BJ$6:BJ21)*4)</f>
        <v>-1</v>
      </c>
      <c r="BK205" s="9">
        <f>INDEX(BK$6:BK$149,-1+ROWS(BK$6:BK21)*4)</f>
        <v>-1</v>
      </c>
      <c r="BL205" s="9">
        <f>INDEX(BL$6:BL$149,-1+ROWS(BL$6:BL21)*4)</f>
        <v>-1</v>
      </c>
      <c r="BM205" s="9">
        <f>INDEX(BM$6:BM$149,-1+ROWS(BM$6:BM21)*4)</f>
        <v>-1.1000000000000001</v>
      </c>
      <c r="BN205" s="9">
        <f>INDEX(BN$6:BN$149,-1+ROWS(BN$6:BN21)*4)</f>
        <v>-1.1000000000000001</v>
      </c>
      <c r="BO205" s="9">
        <f>INDEX(BO$6:BO$149,-1+ROWS(BO$6:BO21)*4)</f>
        <v>-1.1000000000000001</v>
      </c>
      <c r="BP205" s="9">
        <f>INDEX(BP$6:BP$149,-1+ROWS(BP$6:BP21)*4)</f>
        <v>-1.1000000000000001</v>
      </c>
      <c r="BQ205" s="9">
        <f>INDEX(BQ$6:BQ$149,-1+ROWS(BQ$6:BQ21)*4)</f>
        <v>-1.2</v>
      </c>
      <c r="BR205" s="9">
        <f>INDEX(BR$6:BR$149,-1+ROWS(BR$6:BR21)*4)</f>
        <v>-1.2</v>
      </c>
      <c r="BS205" s="9">
        <f>INDEX(BS$6:BS$149,-1+ROWS(BS$6:BS21)*4)</f>
        <v>-1.2</v>
      </c>
      <c r="BT205" s="9">
        <f>INDEX(BT$6:BT$149,-1+ROWS(BT$6:BT21)*4)</f>
        <v>-1.2</v>
      </c>
      <c r="BU205" s="9">
        <f>INDEX(BU$6:BU$149,-1+ROWS(BU$6:BU21)*4)</f>
        <v>-1.3</v>
      </c>
      <c r="BV205" s="9">
        <f>INDEX(BV$6:BV$149,-1+ROWS(BV$6:BV21)*4)</f>
        <v>-1.3</v>
      </c>
      <c r="BW205" s="9">
        <f>INDEX(BW$6:BW$149,-1+ROWS(BW$6:BW21)*4)</f>
        <v>-1.3</v>
      </c>
      <c r="BX205" s="9">
        <f>INDEX(BX$6:BX$149,-1+ROWS(BX$6:BX21)*4)</f>
        <v>-1.4</v>
      </c>
      <c r="BY205" s="9">
        <f>INDEX(BY$6:BY$149,-1+ROWS(BY$6:BY21)*4)</f>
        <v>-1.4</v>
      </c>
      <c r="BZ205" s="9">
        <f>INDEX(BZ$6:BZ$149,-1+ROWS(BZ$6:BZ21)*4)</f>
        <v>-1.4</v>
      </c>
    </row>
    <row r="206" spans="1:78" x14ac:dyDescent="0.2">
      <c r="A206" t="s">
        <v>105</v>
      </c>
      <c r="B206" t="s">
        <v>106</v>
      </c>
      <c r="E206" s="9">
        <f>INDEX(E$6:E$149,-1+ROWS(E$6:E22)*4)</f>
        <v>0</v>
      </c>
      <c r="F206" s="9">
        <f>INDEX(F$6:F$149,-1+ROWS(F$6:F22)*4)</f>
        <v>0</v>
      </c>
      <c r="G206" s="9">
        <f>INDEX(G$6:G$149,-1+ROWS(G$6:G22)*4)</f>
        <v>0</v>
      </c>
      <c r="H206" s="9">
        <f>INDEX(H$6:H$149,-1+ROWS(H$6:H22)*4)</f>
        <v>0</v>
      </c>
      <c r="I206" s="9">
        <f>INDEX(I$6:I$149,-1+ROWS(I$6:I22)*4)</f>
        <v>0</v>
      </c>
      <c r="J206" s="9">
        <f>INDEX(J$6:J$149,-1+ROWS(J$6:J22)*4)</f>
        <v>0</v>
      </c>
      <c r="K206" s="9">
        <f>INDEX(K$6:K$149,-1+ROWS(K$6:K22)*4)</f>
        <v>0</v>
      </c>
      <c r="L206" s="9">
        <f>INDEX(L$6:L$149,-1+ROWS(L$6:L22)*4)</f>
        <v>0</v>
      </c>
      <c r="M206" s="9">
        <f>INDEX(M$6:M$149,-1+ROWS(M$6:M22)*4)</f>
        <v>0</v>
      </c>
      <c r="N206" s="9">
        <f>INDEX(N$6:N$149,-1+ROWS(N$6:N22)*4)</f>
        <v>0</v>
      </c>
      <c r="O206" s="9">
        <f>INDEX(O$6:O$149,-1+ROWS(O$6:O22)*4)</f>
        <v>0</v>
      </c>
      <c r="P206" s="9">
        <f>INDEX(P$6:P$149,-1+ROWS(P$6:P22)*4)</f>
        <v>0</v>
      </c>
      <c r="Q206" s="9">
        <f>INDEX(Q$6:Q$149,-1+ROWS(Q$6:Q22)*4)</f>
        <v>0</v>
      </c>
      <c r="R206" s="9">
        <f>INDEX(R$6:R$149,-1+ROWS(R$6:R22)*4)</f>
        <v>0</v>
      </c>
      <c r="S206" s="9">
        <f>INDEX(S$6:S$149,-1+ROWS(S$6:S22)*4)</f>
        <v>0</v>
      </c>
      <c r="T206" s="9">
        <f>INDEX(T$6:T$149,-1+ROWS(T$6:T22)*4)</f>
        <v>0</v>
      </c>
      <c r="U206" s="9">
        <f>INDEX(U$6:U$149,-1+ROWS(U$6:U22)*4)</f>
        <v>0</v>
      </c>
      <c r="V206" s="9">
        <f>INDEX(V$6:V$149,-1+ROWS(V$6:V22)*4)</f>
        <v>0</v>
      </c>
      <c r="W206" s="9">
        <f>INDEX(W$6:W$149,-1+ROWS(W$6:W22)*4)</f>
        <v>-0.1</v>
      </c>
      <c r="X206" s="9">
        <f>INDEX(X$6:X$149,-1+ROWS(X$6:X22)*4)</f>
        <v>-0.1</v>
      </c>
      <c r="Y206" s="9">
        <f>INDEX(Y$6:Y$149,-1+ROWS(Y$6:Y22)*4)</f>
        <v>-0.1</v>
      </c>
      <c r="Z206" s="9">
        <f>INDEX(Z$6:Z$149,-1+ROWS(Z$6:Z22)*4)</f>
        <v>-0.1</v>
      </c>
      <c r="AA206" s="9">
        <f>INDEX(AA$6:AA$149,-1+ROWS(AA$6:AA22)*4)</f>
        <v>-0.1</v>
      </c>
      <c r="AB206" s="9">
        <f>INDEX(AB$6:AB$149,-1+ROWS(AB$6:AB22)*4)</f>
        <v>-0.1</v>
      </c>
      <c r="AC206" s="9">
        <f>INDEX(AC$6:AC$149,-1+ROWS(AC$6:AC22)*4)</f>
        <v>-0.1</v>
      </c>
      <c r="AD206" s="9">
        <f>INDEX(AD$6:AD$149,-1+ROWS(AD$6:AD22)*4)</f>
        <v>-0.1</v>
      </c>
      <c r="AE206" s="9">
        <f>INDEX(AE$6:AE$149,-1+ROWS(AE$6:AE22)*4)</f>
        <v>-0.1</v>
      </c>
      <c r="AF206" s="9">
        <f>INDEX(AF$6:AF$149,-1+ROWS(AF$6:AF22)*4)</f>
        <v>-0.1</v>
      </c>
      <c r="AG206" s="9">
        <f>INDEX(AG$6:AG$149,-1+ROWS(AG$6:AG22)*4)</f>
        <v>-0.2</v>
      </c>
      <c r="AH206" s="9">
        <f>INDEX(AH$6:AH$149,-1+ROWS(AH$6:AH22)*4)</f>
        <v>-0.2</v>
      </c>
      <c r="AI206" s="9">
        <f>INDEX(AI$6:AI$149,-1+ROWS(AI$6:AI22)*4)</f>
        <v>-0.2</v>
      </c>
      <c r="AJ206" s="9">
        <f>INDEX(AJ$6:AJ$149,-1+ROWS(AJ$6:AJ22)*4)</f>
        <v>-0.2</v>
      </c>
      <c r="AK206" s="9">
        <f>INDEX(AK$6:AK$149,-1+ROWS(AK$6:AK22)*4)</f>
        <v>-0.2</v>
      </c>
      <c r="AL206" s="9">
        <f>INDEX(AL$6:AL$149,-1+ROWS(AL$6:AL22)*4)</f>
        <v>-0.2</v>
      </c>
      <c r="AM206" s="9">
        <f>INDEX(AM$6:AM$149,-1+ROWS(AM$6:AM22)*4)</f>
        <v>-0.2</v>
      </c>
      <c r="AN206" s="9">
        <f>INDEX(AN$6:AN$149,-1+ROWS(AN$6:AN22)*4)</f>
        <v>-0.2</v>
      </c>
      <c r="AO206" s="9">
        <f>INDEX(AO$6:AO$149,-1+ROWS(AO$6:AO22)*4)</f>
        <v>-0.3</v>
      </c>
      <c r="AP206" s="9">
        <f>INDEX(AP$6:AP$149,-1+ROWS(AP$6:AP22)*4)</f>
        <v>-0.3</v>
      </c>
      <c r="AQ206" s="9">
        <f>INDEX(AQ$6:AQ$149,-1+ROWS(AQ$6:AQ22)*4)</f>
        <v>-0.3</v>
      </c>
      <c r="AR206" s="9">
        <f>INDEX(AR$6:AR$149,-1+ROWS(AR$6:AR22)*4)</f>
        <v>-0.3</v>
      </c>
      <c r="AS206" s="9">
        <f>INDEX(AS$6:AS$149,-1+ROWS(AS$6:AS22)*4)</f>
        <v>-0.3</v>
      </c>
      <c r="AT206" s="9">
        <f>INDEX(AT$6:AT$149,-1+ROWS(AT$6:AT22)*4)</f>
        <v>-0.3</v>
      </c>
      <c r="AU206" s="9">
        <f>INDEX(AU$6:AU$149,-1+ROWS(AU$6:AU22)*4)</f>
        <v>-0.4</v>
      </c>
      <c r="AV206" s="9">
        <f>INDEX(AV$6:AV$149,-1+ROWS(AV$6:AV22)*4)</f>
        <v>-0.4</v>
      </c>
      <c r="AW206" s="9">
        <f>INDEX(AW$6:AW$149,-1+ROWS(AW$6:AW22)*4)</f>
        <v>-0.4</v>
      </c>
      <c r="AX206" s="9">
        <f>INDEX(AX$6:AX$149,-1+ROWS(AX$6:AX22)*4)</f>
        <v>-0.4</v>
      </c>
      <c r="AY206" s="9">
        <f>INDEX(AY$6:AY$149,-1+ROWS(AY$6:AY22)*4)</f>
        <v>-0.4</v>
      </c>
      <c r="AZ206" s="9">
        <f>INDEX(AZ$6:AZ$149,-1+ROWS(AZ$6:AZ22)*4)</f>
        <v>-0.4</v>
      </c>
      <c r="BA206" s="9">
        <f>INDEX(BA$6:BA$149,-1+ROWS(BA$6:BA22)*4)</f>
        <v>-0.5</v>
      </c>
      <c r="BB206" s="9">
        <f>INDEX(BB$6:BB$149,-1+ROWS(BB$6:BB22)*4)</f>
        <v>-0.5</v>
      </c>
      <c r="BC206" s="9">
        <f>INDEX(BC$6:BC$149,-1+ROWS(BC$6:BC22)*4)</f>
        <v>-0.5</v>
      </c>
      <c r="BD206" s="9">
        <f>INDEX(BD$6:BD$149,-1+ROWS(BD$6:BD22)*4)</f>
        <v>-0.5</v>
      </c>
      <c r="BE206" s="9">
        <f>INDEX(BE$6:BE$149,-1+ROWS(BE$6:BE22)*4)</f>
        <v>-0.5</v>
      </c>
      <c r="BF206" s="9">
        <f>INDEX(BF$6:BF$149,-1+ROWS(BF$6:BF22)*4)</f>
        <v>-0.5</v>
      </c>
      <c r="BG206" s="9">
        <f>INDEX(BG$6:BG$149,-1+ROWS(BG$6:BG22)*4)</f>
        <v>-0.6</v>
      </c>
      <c r="BH206" s="9">
        <f>INDEX(BH$6:BH$149,-1+ROWS(BH$6:BH22)*4)</f>
        <v>-0.6</v>
      </c>
      <c r="BI206" s="9">
        <f>INDEX(BI$6:BI$149,-1+ROWS(BI$6:BI22)*4)</f>
        <v>-0.6</v>
      </c>
      <c r="BJ206" s="9">
        <f>INDEX(BJ$6:BJ$149,-1+ROWS(BJ$6:BJ22)*4)</f>
        <v>-0.6</v>
      </c>
      <c r="BK206" s="9">
        <f>INDEX(BK$6:BK$149,-1+ROWS(BK$6:BK22)*4)</f>
        <v>-0.6</v>
      </c>
      <c r="BL206" s="9">
        <f>INDEX(BL$6:BL$149,-1+ROWS(BL$6:BL22)*4)</f>
        <v>-0.6</v>
      </c>
      <c r="BM206" s="9">
        <f>INDEX(BM$6:BM$149,-1+ROWS(BM$6:BM22)*4)</f>
        <v>-0.6</v>
      </c>
      <c r="BN206" s="9">
        <f>INDEX(BN$6:BN$149,-1+ROWS(BN$6:BN22)*4)</f>
        <v>-0.7</v>
      </c>
      <c r="BO206" s="9">
        <f>INDEX(BO$6:BO$149,-1+ROWS(BO$6:BO22)*4)</f>
        <v>-0.7</v>
      </c>
      <c r="BP206" s="9">
        <f>INDEX(BP$6:BP$149,-1+ROWS(BP$6:BP22)*4)</f>
        <v>-0.7</v>
      </c>
      <c r="BQ206" s="9">
        <f>INDEX(BQ$6:BQ$149,-1+ROWS(BQ$6:BQ22)*4)</f>
        <v>-0.7</v>
      </c>
      <c r="BR206" s="9">
        <f>INDEX(BR$6:BR$149,-1+ROWS(BR$6:BR22)*4)</f>
        <v>-0.7</v>
      </c>
      <c r="BS206" s="9">
        <f>INDEX(BS$6:BS$149,-1+ROWS(BS$6:BS22)*4)</f>
        <v>-0.7</v>
      </c>
      <c r="BT206" s="9">
        <f>INDEX(BT$6:BT$149,-1+ROWS(BT$6:BT22)*4)</f>
        <v>-0.7</v>
      </c>
      <c r="BU206" s="9">
        <f>INDEX(BU$6:BU$149,-1+ROWS(BU$6:BU22)*4)</f>
        <v>-0.8</v>
      </c>
      <c r="BV206" s="9">
        <f>INDEX(BV$6:BV$149,-1+ROWS(BV$6:BV22)*4)</f>
        <v>-0.8</v>
      </c>
      <c r="BW206" s="9">
        <f>INDEX(BW$6:BW$149,-1+ROWS(BW$6:BW22)*4)</f>
        <v>-0.8</v>
      </c>
      <c r="BX206" s="9">
        <f>INDEX(BX$6:BX$149,-1+ROWS(BX$6:BX22)*4)</f>
        <v>-0.8</v>
      </c>
      <c r="BY206" s="9">
        <f>INDEX(BY$6:BY$149,-1+ROWS(BY$6:BY22)*4)</f>
        <v>-0.8</v>
      </c>
      <c r="BZ206" s="9">
        <f>INDEX(BZ$6:BZ$149,-1+ROWS(BZ$6:BZ22)*4)</f>
        <v>-0.8</v>
      </c>
    </row>
    <row r="207" spans="1:78" x14ac:dyDescent="0.2">
      <c r="A207" t="s">
        <v>107</v>
      </c>
      <c r="B207" t="s">
        <v>108</v>
      </c>
      <c r="E207" s="9">
        <f>INDEX(E$6:E$149,-1+ROWS(E$6:E23)*4)</f>
        <v>0</v>
      </c>
      <c r="F207" s="9">
        <f>INDEX(F$6:F$149,-1+ROWS(F$6:F23)*4)</f>
        <v>0</v>
      </c>
      <c r="G207" s="9">
        <f>INDEX(G$6:G$149,-1+ROWS(G$6:G23)*4)</f>
        <v>0</v>
      </c>
      <c r="H207" s="9">
        <f>INDEX(H$6:H$149,-1+ROWS(H$6:H23)*4)</f>
        <v>0</v>
      </c>
      <c r="I207" s="9">
        <f>INDEX(I$6:I$149,-1+ROWS(I$6:I23)*4)</f>
        <v>0</v>
      </c>
      <c r="J207" s="9">
        <f>INDEX(J$6:J$149,-1+ROWS(J$6:J23)*4)</f>
        <v>0</v>
      </c>
      <c r="K207" s="9">
        <f>INDEX(K$6:K$149,-1+ROWS(K$6:K23)*4)</f>
        <v>0</v>
      </c>
      <c r="L207" s="9">
        <f>INDEX(L$6:L$149,-1+ROWS(L$6:L23)*4)</f>
        <v>0</v>
      </c>
      <c r="M207" s="9">
        <f>INDEX(M$6:M$149,-1+ROWS(M$6:M23)*4)</f>
        <v>0</v>
      </c>
      <c r="N207" s="9">
        <f>INDEX(N$6:N$149,-1+ROWS(N$6:N23)*4)</f>
        <v>0</v>
      </c>
      <c r="O207" s="9">
        <f>INDEX(O$6:O$149,-1+ROWS(O$6:O23)*4)</f>
        <v>0</v>
      </c>
      <c r="P207" s="9">
        <f>INDEX(P$6:P$149,-1+ROWS(P$6:P23)*4)</f>
        <v>0</v>
      </c>
      <c r="Q207" s="9">
        <f>INDEX(Q$6:Q$149,-1+ROWS(Q$6:Q23)*4)</f>
        <v>-0.1</v>
      </c>
      <c r="R207" s="9">
        <f>INDEX(R$6:R$149,-1+ROWS(R$6:R23)*4)</f>
        <v>-0.1</v>
      </c>
      <c r="S207" s="9">
        <f>INDEX(S$6:S$149,-1+ROWS(S$6:S23)*4)</f>
        <v>-0.1</v>
      </c>
      <c r="T207" s="9">
        <f>INDEX(T$6:T$149,-1+ROWS(T$6:T23)*4)</f>
        <v>-0.1</v>
      </c>
      <c r="U207" s="9">
        <f>INDEX(U$6:U$149,-1+ROWS(U$6:U23)*4)</f>
        <v>-0.2</v>
      </c>
      <c r="V207" s="9">
        <f>INDEX(V$6:V$149,-1+ROWS(V$6:V23)*4)</f>
        <v>-0.2</v>
      </c>
      <c r="W207" s="9">
        <f>INDEX(W$6:W$149,-1+ROWS(W$6:W23)*4)</f>
        <v>-0.2</v>
      </c>
      <c r="X207" s="9">
        <f>INDEX(X$6:X$149,-1+ROWS(X$6:X23)*4)</f>
        <v>-0.3</v>
      </c>
      <c r="Y207" s="9">
        <f>INDEX(Y$6:Y$149,-1+ROWS(Y$6:Y23)*4)</f>
        <v>-0.3</v>
      </c>
      <c r="Z207" s="9">
        <f>INDEX(Z$6:Z$149,-1+ROWS(Z$6:Z23)*4)</f>
        <v>-0.3</v>
      </c>
      <c r="AA207" s="9">
        <f>INDEX(AA$6:AA$149,-1+ROWS(AA$6:AA23)*4)</f>
        <v>-0.4</v>
      </c>
      <c r="AB207" s="9">
        <f>INDEX(AB$6:AB$149,-1+ROWS(AB$6:AB23)*4)</f>
        <v>-0.4</v>
      </c>
      <c r="AC207" s="9">
        <f>INDEX(AC$6:AC$149,-1+ROWS(AC$6:AC23)*4)</f>
        <v>-0.4</v>
      </c>
      <c r="AD207" s="9">
        <f>INDEX(AD$6:AD$149,-1+ROWS(AD$6:AD23)*4)</f>
        <v>-0.5</v>
      </c>
      <c r="AE207" s="9">
        <f>INDEX(AE$6:AE$149,-1+ROWS(AE$6:AE23)*4)</f>
        <v>-0.5</v>
      </c>
      <c r="AF207" s="9">
        <f>INDEX(AF$6:AF$149,-1+ROWS(AF$6:AF23)*4)</f>
        <v>-0.6</v>
      </c>
      <c r="AG207" s="9">
        <f>INDEX(AG$6:AG$149,-1+ROWS(AG$6:AG23)*4)</f>
        <v>-0.6</v>
      </c>
      <c r="AH207" s="9">
        <f>INDEX(AH$6:AH$149,-1+ROWS(AH$6:AH23)*4)</f>
        <v>-0.6</v>
      </c>
      <c r="AI207" s="9">
        <f>INDEX(AI$6:AI$149,-1+ROWS(AI$6:AI23)*4)</f>
        <v>-0.7</v>
      </c>
      <c r="AJ207" s="9">
        <f>INDEX(AJ$6:AJ$149,-1+ROWS(AJ$6:AJ23)*4)</f>
        <v>-0.7</v>
      </c>
      <c r="AK207" s="9">
        <f>INDEX(AK$6:AK$149,-1+ROWS(AK$6:AK23)*4)</f>
        <v>-0.8</v>
      </c>
      <c r="AL207" s="9">
        <f>INDEX(AL$6:AL$149,-1+ROWS(AL$6:AL23)*4)</f>
        <v>-0.8</v>
      </c>
      <c r="AM207" s="9">
        <f>INDEX(AM$6:AM$149,-1+ROWS(AM$6:AM23)*4)</f>
        <v>-0.9</v>
      </c>
      <c r="AN207" s="9">
        <f>INDEX(AN$6:AN$149,-1+ROWS(AN$6:AN23)*4)</f>
        <v>-0.9</v>
      </c>
      <c r="AO207" s="9">
        <f>INDEX(AO$6:AO$149,-1+ROWS(AO$6:AO23)*4)</f>
        <v>-1</v>
      </c>
      <c r="AP207" s="9">
        <f>INDEX(AP$6:AP$149,-1+ROWS(AP$6:AP23)*4)</f>
        <v>-1.1000000000000001</v>
      </c>
      <c r="AQ207" s="9">
        <f>INDEX(AQ$6:AQ$149,-1+ROWS(AQ$6:AQ23)*4)</f>
        <v>-1.1000000000000001</v>
      </c>
      <c r="AR207" s="9">
        <f>INDEX(AR$6:AR$149,-1+ROWS(AR$6:AR23)*4)</f>
        <v>-1.2</v>
      </c>
      <c r="AS207" s="9">
        <f>INDEX(AS$6:AS$149,-1+ROWS(AS$6:AS23)*4)</f>
        <v>-1.2</v>
      </c>
      <c r="AT207" s="9">
        <f>INDEX(AT$6:AT$149,-1+ROWS(AT$6:AT23)*4)</f>
        <v>-1.3</v>
      </c>
      <c r="AU207" s="9">
        <f>INDEX(AU$6:AU$149,-1+ROWS(AU$6:AU23)*4)</f>
        <v>-1.4</v>
      </c>
      <c r="AV207" s="9">
        <f>INDEX(AV$6:AV$149,-1+ROWS(AV$6:AV23)*4)</f>
        <v>-1.4</v>
      </c>
      <c r="AW207" s="9">
        <f>INDEX(AW$6:AW$149,-1+ROWS(AW$6:AW23)*4)</f>
        <v>-1.5</v>
      </c>
      <c r="AX207" s="9">
        <f>INDEX(AX$6:AX$149,-1+ROWS(AX$6:AX23)*4)</f>
        <v>-1.6</v>
      </c>
      <c r="AY207" s="9">
        <f>INDEX(AY$6:AY$149,-1+ROWS(AY$6:AY23)*4)</f>
        <v>-1.6</v>
      </c>
      <c r="AZ207" s="9">
        <f>INDEX(AZ$6:AZ$149,-1+ROWS(AZ$6:AZ23)*4)</f>
        <v>-1.7</v>
      </c>
      <c r="BA207" s="9">
        <f>INDEX(BA$6:BA$149,-1+ROWS(BA$6:BA23)*4)</f>
        <v>-1.7</v>
      </c>
      <c r="BB207" s="9">
        <f>INDEX(BB$6:BB$149,-1+ROWS(BB$6:BB23)*4)</f>
        <v>-1.8</v>
      </c>
      <c r="BC207" s="9">
        <f>INDEX(BC$6:BC$149,-1+ROWS(BC$6:BC23)*4)</f>
        <v>-1.9</v>
      </c>
      <c r="BD207" s="9">
        <f>INDEX(BD$6:BD$149,-1+ROWS(BD$6:BD23)*4)</f>
        <v>-1.9</v>
      </c>
      <c r="BE207" s="9">
        <f>INDEX(BE$6:BE$149,-1+ROWS(BE$6:BE23)*4)</f>
        <v>-2</v>
      </c>
      <c r="BF207" s="9">
        <f>INDEX(BF$6:BF$149,-1+ROWS(BF$6:BF23)*4)</f>
        <v>-2</v>
      </c>
      <c r="BG207" s="9">
        <f>INDEX(BG$6:BG$149,-1+ROWS(BG$6:BG23)*4)</f>
        <v>-2.1</v>
      </c>
      <c r="BH207" s="9">
        <f>INDEX(BH$6:BH$149,-1+ROWS(BH$6:BH23)*4)</f>
        <v>-2.1</v>
      </c>
      <c r="BI207" s="9">
        <f>INDEX(BI$6:BI$149,-1+ROWS(BI$6:BI23)*4)</f>
        <v>-2.2000000000000002</v>
      </c>
      <c r="BJ207" s="9">
        <f>INDEX(BJ$6:BJ$149,-1+ROWS(BJ$6:BJ23)*4)</f>
        <v>-2.2999999999999998</v>
      </c>
      <c r="BK207" s="9">
        <f>INDEX(BK$6:BK$149,-1+ROWS(BK$6:BK23)*4)</f>
        <v>-2.2999999999999998</v>
      </c>
      <c r="BL207" s="9">
        <f>INDEX(BL$6:BL$149,-1+ROWS(BL$6:BL23)*4)</f>
        <v>-2.4</v>
      </c>
      <c r="BM207" s="9">
        <f>INDEX(BM$6:BM$149,-1+ROWS(BM$6:BM23)*4)</f>
        <v>-2.4</v>
      </c>
      <c r="BN207" s="9">
        <f>INDEX(BN$6:BN$149,-1+ROWS(BN$6:BN23)*4)</f>
        <v>-2.5</v>
      </c>
      <c r="BO207" s="9">
        <f>INDEX(BO$6:BO$149,-1+ROWS(BO$6:BO23)*4)</f>
        <v>-2.5</v>
      </c>
      <c r="BP207" s="9">
        <f>INDEX(BP$6:BP$149,-1+ROWS(BP$6:BP23)*4)</f>
        <v>-2.5</v>
      </c>
      <c r="BQ207" s="9">
        <f>INDEX(BQ$6:BQ$149,-1+ROWS(BQ$6:BQ23)*4)</f>
        <v>-2.6</v>
      </c>
      <c r="BR207" s="9">
        <f>INDEX(BR$6:BR$149,-1+ROWS(BR$6:BR23)*4)</f>
        <v>-2.6</v>
      </c>
      <c r="BS207" s="9">
        <f>INDEX(BS$6:BS$149,-1+ROWS(BS$6:BS23)*4)</f>
        <v>-2.7</v>
      </c>
      <c r="BT207" s="9">
        <f>INDEX(BT$6:BT$149,-1+ROWS(BT$6:BT23)*4)</f>
        <v>-2.8</v>
      </c>
      <c r="BU207" s="9">
        <f>INDEX(BU$6:BU$149,-1+ROWS(BU$6:BU23)*4)</f>
        <v>-2.8</v>
      </c>
      <c r="BV207" s="9">
        <f>INDEX(BV$6:BV$149,-1+ROWS(BV$6:BV23)*4)</f>
        <v>-2.9</v>
      </c>
      <c r="BW207" s="9">
        <f>INDEX(BW$6:BW$149,-1+ROWS(BW$6:BW23)*4)</f>
        <v>-2.9</v>
      </c>
      <c r="BX207" s="9">
        <f>INDEX(BX$6:BX$149,-1+ROWS(BX$6:BX23)*4)</f>
        <v>-3</v>
      </c>
      <c r="BY207" s="9">
        <f>INDEX(BY$6:BY$149,-1+ROWS(BY$6:BY23)*4)</f>
        <v>-3</v>
      </c>
      <c r="BZ207" s="9">
        <f>INDEX(BZ$6:BZ$149,-1+ROWS(BZ$6:BZ23)*4)</f>
        <v>-3.1</v>
      </c>
    </row>
    <row r="208" spans="1:78" x14ac:dyDescent="0.2">
      <c r="A208" t="s">
        <v>109</v>
      </c>
      <c r="B208" t="s">
        <v>110</v>
      </c>
      <c r="E208" s="9">
        <f>INDEX(E$6:E$149,-1+ROWS(E$6:E24)*4)</f>
        <v>0</v>
      </c>
      <c r="F208" s="9">
        <f>INDEX(F$6:F$149,-1+ROWS(F$6:F24)*4)</f>
        <v>0</v>
      </c>
      <c r="G208" s="9">
        <f>INDEX(G$6:G$149,-1+ROWS(G$6:G24)*4)</f>
        <v>0</v>
      </c>
      <c r="H208" s="9">
        <f>INDEX(H$6:H$149,-1+ROWS(H$6:H24)*4)</f>
        <v>0</v>
      </c>
      <c r="I208" s="9">
        <f>INDEX(I$6:I$149,-1+ROWS(I$6:I24)*4)</f>
        <v>0</v>
      </c>
      <c r="J208" s="9">
        <f>INDEX(J$6:J$149,-1+ROWS(J$6:J24)*4)</f>
        <v>0</v>
      </c>
      <c r="K208" s="9">
        <f>INDEX(K$6:K$149,-1+ROWS(K$6:K24)*4)</f>
        <v>0</v>
      </c>
      <c r="L208" s="9">
        <f>INDEX(L$6:L$149,-1+ROWS(L$6:L24)*4)</f>
        <v>0</v>
      </c>
      <c r="M208" s="9">
        <f>INDEX(M$6:M$149,-1+ROWS(M$6:M24)*4)</f>
        <v>0</v>
      </c>
      <c r="N208" s="9">
        <f>INDEX(N$6:N$149,-1+ROWS(N$6:N24)*4)</f>
        <v>0</v>
      </c>
      <c r="O208" s="9">
        <f>INDEX(O$6:O$149,-1+ROWS(O$6:O24)*4)</f>
        <v>0</v>
      </c>
      <c r="P208" s="9">
        <f>INDEX(P$6:P$149,-1+ROWS(P$6:P24)*4)</f>
        <v>0</v>
      </c>
      <c r="Q208" s="9">
        <f>INDEX(Q$6:Q$149,-1+ROWS(Q$6:Q24)*4)</f>
        <v>0</v>
      </c>
      <c r="R208" s="9">
        <f>INDEX(R$6:R$149,-1+ROWS(R$6:R24)*4)</f>
        <v>0</v>
      </c>
      <c r="S208" s="9">
        <f>INDEX(S$6:S$149,-1+ROWS(S$6:S24)*4)</f>
        <v>-0.1</v>
      </c>
      <c r="T208" s="9">
        <f>INDEX(T$6:T$149,-1+ROWS(T$6:T24)*4)</f>
        <v>-0.1</v>
      </c>
      <c r="U208" s="9">
        <f>INDEX(U$6:U$149,-1+ROWS(U$6:U24)*4)</f>
        <v>-0.1</v>
      </c>
      <c r="V208" s="9">
        <f>INDEX(V$6:V$149,-1+ROWS(V$6:V24)*4)</f>
        <v>-0.1</v>
      </c>
      <c r="W208" s="9">
        <f>INDEX(W$6:W$149,-1+ROWS(W$6:W24)*4)</f>
        <v>-0.1</v>
      </c>
      <c r="X208" s="9">
        <f>INDEX(X$6:X$149,-1+ROWS(X$6:X24)*4)</f>
        <v>-0.1</v>
      </c>
      <c r="Y208" s="9">
        <f>INDEX(Y$6:Y$149,-1+ROWS(Y$6:Y24)*4)</f>
        <v>-0.2</v>
      </c>
      <c r="Z208" s="9">
        <f>INDEX(Z$6:Z$149,-1+ROWS(Z$6:Z24)*4)</f>
        <v>-0.2</v>
      </c>
      <c r="AA208" s="9">
        <f>INDEX(AA$6:AA$149,-1+ROWS(AA$6:AA24)*4)</f>
        <v>-0.2</v>
      </c>
      <c r="AB208" s="9">
        <f>INDEX(AB$6:AB$149,-1+ROWS(AB$6:AB24)*4)</f>
        <v>-0.2</v>
      </c>
      <c r="AC208" s="9">
        <f>INDEX(AC$6:AC$149,-1+ROWS(AC$6:AC24)*4)</f>
        <v>-0.2</v>
      </c>
      <c r="AD208" s="9">
        <f>INDEX(AD$6:AD$149,-1+ROWS(AD$6:AD24)*4)</f>
        <v>-0.3</v>
      </c>
      <c r="AE208" s="9">
        <f>INDEX(AE$6:AE$149,-1+ROWS(AE$6:AE24)*4)</f>
        <v>-0.3</v>
      </c>
      <c r="AF208" s="9">
        <f>INDEX(AF$6:AF$149,-1+ROWS(AF$6:AF24)*4)</f>
        <v>-0.3</v>
      </c>
      <c r="AG208" s="9">
        <f>INDEX(AG$6:AG$149,-1+ROWS(AG$6:AG24)*4)</f>
        <v>-0.3</v>
      </c>
      <c r="AH208" s="9">
        <f>INDEX(AH$6:AH$149,-1+ROWS(AH$6:AH24)*4)</f>
        <v>-0.4</v>
      </c>
      <c r="AI208" s="9">
        <f>INDEX(AI$6:AI$149,-1+ROWS(AI$6:AI24)*4)</f>
        <v>-0.4</v>
      </c>
      <c r="AJ208" s="9">
        <f>INDEX(AJ$6:AJ$149,-1+ROWS(AJ$6:AJ24)*4)</f>
        <v>-0.4</v>
      </c>
      <c r="AK208" s="9">
        <f>INDEX(AK$6:AK$149,-1+ROWS(AK$6:AK24)*4)</f>
        <v>-0.4</v>
      </c>
      <c r="AL208" s="9">
        <f>INDEX(AL$6:AL$149,-1+ROWS(AL$6:AL24)*4)</f>
        <v>-0.5</v>
      </c>
      <c r="AM208" s="9">
        <f>INDEX(AM$6:AM$149,-1+ROWS(AM$6:AM24)*4)</f>
        <v>-0.5</v>
      </c>
      <c r="AN208" s="9">
        <f>INDEX(AN$6:AN$149,-1+ROWS(AN$6:AN24)*4)</f>
        <v>-0.5</v>
      </c>
      <c r="AO208" s="9">
        <f>INDEX(AO$6:AO$149,-1+ROWS(AO$6:AO24)*4)</f>
        <v>-0.6</v>
      </c>
      <c r="AP208" s="9">
        <f>INDEX(AP$6:AP$149,-1+ROWS(AP$6:AP24)*4)</f>
        <v>-0.6</v>
      </c>
      <c r="AQ208" s="9">
        <f>INDEX(AQ$6:AQ$149,-1+ROWS(AQ$6:AQ24)*4)</f>
        <v>-0.6</v>
      </c>
      <c r="AR208" s="9">
        <f>INDEX(AR$6:AR$149,-1+ROWS(AR$6:AR24)*4)</f>
        <v>-0.7</v>
      </c>
      <c r="AS208" s="9">
        <f>INDEX(AS$6:AS$149,-1+ROWS(AS$6:AS24)*4)</f>
        <v>-0.7</v>
      </c>
      <c r="AT208" s="9">
        <f>INDEX(AT$6:AT$149,-1+ROWS(AT$6:AT24)*4)</f>
        <v>-0.8</v>
      </c>
      <c r="AU208" s="9">
        <f>INDEX(AU$6:AU$149,-1+ROWS(AU$6:AU24)*4)</f>
        <v>-0.8</v>
      </c>
      <c r="AV208" s="9">
        <f>INDEX(AV$6:AV$149,-1+ROWS(AV$6:AV24)*4)</f>
        <v>-0.8</v>
      </c>
      <c r="AW208" s="9">
        <f>INDEX(AW$6:AW$149,-1+ROWS(AW$6:AW24)*4)</f>
        <v>-0.9</v>
      </c>
      <c r="AX208" s="9">
        <f>INDEX(AX$6:AX$149,-1+ROWS(AX$6:AX24)*4)</f>
        <v>-0.9</v>
      </c>
      <c r="AY208" s="9">
        <f>INDEX(AY$6:AY$149,-1+ROWS(AY$6:AY24)*4)</f>
        <v>-0.9</v>
      </c>
      <c r="AZ208" s="9">
        <f>INDEX(AZ$6:AZ$149,-1+ROWS(AZ$6:AZ24)*4)</f>
        <v>-1</v>
      </c>
      <c r="BA208" s="9">
        <f>INDEX(BA$6:BA$149,-1+ROWS(BA$6:BA24)*4)</f>
        <v>-1</v>
      </c>
      <c r="BB208" s="9">
        <f>INDEX(BB$6:BB$149,-1+ROWS(BB$6:BB24)*4)</f>
        <v>-1</v>
      </c>
      <c r="BC208" s="9">
        <f>INDEX(BC$6:BC$149,-1+ROWS(BC$6:BC24)*4)</f>
        <v>-1.1000000000000001</v>
      </c>
      <c r="BD208" s="9">
        <f>INDEX(BD$6:BD$149,-1+ROWS(BD$6:BD24)*4)</f>
        <v>-1.1000000000000001</v>
      </c>
      <c r="BE208" s="9">
        <f>INDEX(BE$6:BE$149,-1+ROWS(BE$6:BE24)*4)</f>
        <v>-1.1000000000000001</v>
      </c>
      <c r="BF208" s="9">
        <f>INDEX(BF$6:BF$149,-1+ROWS(BF$6:BF24)*4)</f>
        <v>-1.2</v>
      </c>
      <c r="BG208" s="9">
        <f>INDEX(BG$6:BG$149,-1+ROWS(BG$6:BG24)*4)</f>
        <v>-1.2</v>
      </c>
      <c r="BH208" s="9">
        <f>INDEX(BH$6:BH$149,-1+ROWS(BH$6:BH24)*4)</f>
        <v>-1.2</v>
      </c>
      <c r="BI208" s="9">
        <f>INDEX(BI$6:BI$149,-1+ROWS(BI$6:BI24)*4)</f>
        <v>-1.3</v>
      </c>
      <c r="BJ208" s="9">
        <f>INDEX(BJ$6:BJ$149,-1+ROWS(BJ$6:BJ24)*4)</f>
        <v>-1.3</v>
      </c>
      <c r="BK208" s="9">
        <f>INDEX(BK$6:BK$149,-1+ROWS(BK$6:BK24)*4)</f>
        <v>-1.3</v>
      </c>
      <c r="BL208" s="9">
        <f>INDEX(BL$6:BL$149,-1+ROWS(BL$6:BL24)*4)</f>
        <v>-1.4</v>
      </c>
      <c r="BM208" s="9">
        <f>INDEX(BM$6:BM$149,-1+ROWS(BM$6:BM24)*4)</f>
        <v>-1.4</v>
      </c>
      <c r="BN208" s="9">
        <f>INDEX(BN$6:BN$149,-1+ROWS(BN$6:BN24)*4)</f>
        <v>-1.4</v>
      </c>
      <c r="BO208" s="9">
        <f>INDEX(BO$6:BO$149,-1+ROWS(BO$6:BO24)*4)</f>
        <v>-1.5</v>
      </c>
      <c r="BP208" s="9">
        <f>INDEX(BP$6:BP$149,-1+ROWS(BP$6:BP24)*4)</f>
        <v>-1.5</v>
      </c>
      <c r="BQ208" s="9">
        <f>INDEX(BQ$6:BQ$149,-1+ROWS(BQ$6:BQ24)*4)</f>
        <v>-1.5</v>
      </c>
      <c r="BR208" s="9">
        <f>INDEX(BR$6:BR$149,-1+ROWS(BR$6:BR24)*4)</f>
        <v>-1.5</v>
      </c>
      <c r="BS208" s="9">
        <f>INDEX(BS$6:BS$149,-1+ROWS(BS$6:BS24)*4)</f>
        <v>-1.6</v>
      </c>
      <c r="BT208" s="9">
        <f>INDEX(BT$6:BT$149,-1+ROWS(BT$6:BT24)*4)</f>
        <v>-1.6</v>
      </c>
      <c r="BU208" s="9">
        <f>INDEX(BU$6:BU$149,-1+ROWS(BU$6:BU24)*4)</f>
        <v>-1.6</v>
      </c>
      <c r="BV208" s="9">
        <f>INDEX(BV$6:BV$149,-1+ROWS(BV$6:BV24)*4)</f>
        <v>-1.7</v>
      </c>
      <c r="BW208" s="9">
        <f>INDEX(BW$6:BW$149,-1+ROWS(BW$6:BW24)*4)</f>
        <v>-1.7</v>
      </c>
      <c r="BX208" s="9">
        <f>INDEX(BX$6:BX$149,-1+ROWS(BX$6:BX24)*4)</f>
        <v>-1.7</v>
      </c>
      <c r="BY208" s="9">
        <f>INDEX(BY$6:BY$149,-1+ROWS(BY$6:BY24)*4)</f>
        <v>-1.8</v>
      </c>
      <c r="BZ208" s="9">
        <f>INDEX(BZ$6:BZ$149,-1+ROWS(BZ$6:BZ24)*4)</f>
        <v>-1.8</v>
      </c>
    </row>
    <row r="209" spans="1:78" x14ac:dyDescent="0.2">
      <c r="A209" t="s">
        <v>111</v>
      </c>
      <c r="B209" t="s">
        <v>112</v>
      </c>
      <c r="E209" s="9">
        <f>INDEX(E$6:E$149,-1+ROWS(E$6:E25)*4)</f>
        <v>0</v>
      </c>
      <c r="F209" s="9">
        <f>INDEX(F$6:F$149,-1+ROWS(F$6:F25)*4)</f>
        <v>0</v>
      </c>
      <c r="G209" s="9">
        <f>INDEX(G$6:G$149,-1+ROWS(G$6:G25)*4)</f>
        <v>0</v>
      </c>
      <c r="H209" s="9">
        <f>INDEX(H$6:H$149,-1+ROWS(H$6:H25)*4)</f>
        <v>0</v>
      </c>
      <c r="I209" s="9">
        <f>INDEX(I$6:I$149,-1+ROWS(I$6:I25)*4)</f>
        <v>0</v>
      </c>
      <c r="J209" s="9">
        <f>INDEX(J$6:J$149,-1+ROWS(J$6:J25)*4)</f>
        <v>0</v>
      </c>
      <c r="K209" s="9">
        <f>INDEX(K$6:K$149,-1+ROWS(K$6:K25)*4)</f>
        <v>0</v>
      </c>
      <c r="L209" s="9">
        <f>INDEX(L$6:L$149,-1+ROWS(L$6:L25)*4)</f>
        <v>0</v>
      </c>
      <c r="M209" s="9">
        <f>INDEX(M$6:M$149,-1+ROWS(M$6:M25)*4)</f>
        <v>0</v>
      </c>
      <c r="N209" s="9">
        <f>INDEX(N$6:N$149,-1+ROWS(N$6:N25)*4)</f>
        <v>0</v>
      </c>
      <c r="O209" s="9">
        <f>INDEX(O$6:O$149,-1+ROWS(O$6:O25)*4)</f>
        <v>0</v>
      </c>
      <c r="P209" s="9">
        <f>INDEX(P$6:P$149,-1+ROWS(P$6:P25)*4)</f>
        <v>0</v>
      </c>
      <c r="Q209" s="9">
        <f>INDEX(Q$6:Q$149,-1+ROWS(Q$6:Q25)*4)</f>
        <v>0</v>
      </c>
      <c r="R209" s="9">
        <f>INDEX(R$6:R$149,-1+ROWS(R$6:R25)*4)</f>
        <v>0</v>
      </c>
      <c r="S209" s="9">
        <f>INDEX(S$6:S$149,-1+ROWS(S$6:S25)*4)</f>
        <v>0</v>
      </c>
      <c r="T209" s="9">
        <f>INDEX(T$6:T$149,-1+ROWS(T$6:T25)*4)</f>
        <v>-0.1</v>
      </c>
      <c r="U209" s="9">
        <f>INDEX(U$6:U$149,-1+ROWS(U$6:U25)*4)</f>
        <v>-0.1</v>
      </c>
      <c r="V209" s="9">
        <f>INDEX(V$6:V$149,-1+ROWS(V$6:V25)*4)</f>
        <v>-0.1</v>
      </c>
      <c r="W209" s="9">
        <f>INDEX(W$6:W$149,-1+ROWS(W$6:W25)*4)</f>
        <v>-0.1</v>
      </c>
      <c r="X209" s="9">
        <f>INDEX(X$6:X$149,-1+ROWS(X$6:X25)*4)</f>
        <v>-0.1</v>
      </c>
      <c r="Y209" s="9">
        <f>INDEX(Y$6:Y$149,-1+ROWS(Y$6:Y25)*4)</f>
        <v>-0.1</v>
      </c>
      <c r="Z209" s="9">
        <f>INDEX(Z$6:Z$149,-1+ROWS(Z$6:Z25)*4)</f>
        <v>-0.1</v>
      </c>
      <c r="AA209" s="9">
        <f>INDEX(AA$6:AA$149,-1+ROWS(AA$6:AA25)*4)</f>
        <v>-0.2</v>
      </c>
      <c r="AB209" s="9">
        <f>INDEX(AB$6:AB$149,-1+ROWS(AB$6:AB25)*4)</f>
        <v>-0.2</v>
      </c>
      <c r="AC209" s="9">
        <f>INDEX(AC$6:AC$149,-1+ROWS(AC$6:AC25)*4)</f>
        <v>-0.2</v>
      </c>
      <c r="AD209" s="9">
        <f>INDEX(AD$6:AD$149,-1+ROWS(AD$6:AD25)*4)</f>
        <v>-0.2</v>
      </c>
      <c r="AE209" s="9">
        <f>INDEX(AE$6:AE$149,-1+ROWS(AE$6:AE25)*4)</f>
        <v>-0.2</v>
      </c>
      <c r="AF209" s="9">
        <f>INDEX(AF$6:AF$149,-1+ROWS(AF$6:AF25)*4)</f>
        <v>-0.2</v>
      </c>
      <c r="AG209" s="9">
        <f>INDEX(AG$6:AG$149,-1+ROWS(AG$6:AG25)*4)</f>
        <v>-0.3</v>
      </c>
      <c r="AH209" s="9">
        <f>INDEX(AH$6:AH$149,-1+ROWS(AH$6:AH25)*4)</f>
        <v>-0.3</v>
      </c>
      <c r="AI209" s="9">
        <f>INDEX(AI$6:AI$149,-1+ROWS(AI$6:AI25)*4)</f>
        <v>-0.3</v>
      </c>
      <c r="AJ209" s="9">
        <f>INDEX(AJ$6:AJ$149,-1+ROWS(AJ$6:AJ25)*4)</f>
        <v>-0.3</v>
      </c>
      <c r="AK209" s="9">
        <f>INDEX(AK$6:AK$149,-1+ROWS(AK$6:AK25)*4)</f>
        <v>-0.3</v>
      </c>
      <c r="AL209" s="9">
        <f>INDEX(AL$6:AL$149,-1+ROWS(AL$6:AL25)*4)</f>
        <v>-0.4</v>
      </c>
      <c r="AM209" s="9">
        <f>INDEX(AM$6:AM$149,-1+ROWS(AM$6:AM25)*4)</f>
        <v>-0.4</v>
      </c>
      <c r="AN209" s="9">
        <f>INDEX(AN$6:AN$149,-1+ROWS(AN$6:AN25)*4)</f>
        <v>-0.4</v>
      </c>
      <c r="AO209" s="9">
        <f>INDEX(AO$6:AO$149,-1+ROWS(AO$6:AO25)*4)</f>
        <v>-0.4</v>
      </c>
      <c r="AP209" s="9">
        <f>INDEX(AP$6:AP$149,-1+ROWS(AP$6:AP25)*4)</f>
        <v>-0.5</v>
      </c>
      <c r="AQ209" s="9">
        <f>INDEX(AQ$6:AQ$149,-1+ROWS(AQ$6:AQ25)*4)</f>
        <v>-0.5</v>
      </c>
      <c r="AR209" s="9">
        <f>INDEX(AR$6:AR$149,-1+ROWS(AR$6:AR25)*4)</f>
        <v>-0.5</v>
      </c>
      <c r="AS209" s="9">
        <f>INDEX(AS$6:AS$149,-1+ROWS(AS$6:AS25)*4)</f>
        <v>-0.5</v>
      </c>
      <c r="AT209" s="9">
        <f>INDEX(AT$6:AT$149,-1+ROWS(AT$6:AT25)*4)</f>
        <v>-0.6</v>
      </c>
      <c r="AU209" s="9">
        <f>INDEX(AU$6:AU$149,-1+ROWS(AU$6:AU25)*4)</f>
        <v>-0.6</v>
      </c>
      <c r="AV209" s="9">
        <f>INDEX(AV$6:AV$149,-1+ROWS(AV$6:AV25)*4)</f>
        <v>-0.7</v>
      </c>
      <c r="AW209" s="9">
        <f>INDEX(AW$6:AW$149,-1+ROWS(AW$6:AW25)*4)</f>
        <v>-0.7</v>
      </c>
      <c r="AX209" s="9">
        <f>INDEX(AX$6:AX$149,-1+ROWS(AX$6:AX25)*4)</f>
        <v>-0.7</v>
      </c>
      <c r="AY209" s="9">
        <f>INDEX(AY$6:AY$149,-1+ROWS(AY$6:AY25)*4)</f>
        <v>-0.7</v>
      </c>
      <c r="AZ209" s="9">
        <f>INDEX(AZ$6:AZ$149,-1+ROWS(AZ$6:AZ25)*4)</f>
        <v>-0.8</v>
      </c>
      <c r="BA209" s="9">
        <f>INDEX(BA$6:BA$149,-1+ROWS(BA$6:BA25)*4)</f>
        <v>-0.8</v>
      </c>
      <c r="BB209" s="9">
        <f>INDEX(BB$6:BB$149,-1+ROWS(BB$6:BB25)*4)</f>
        <v>-0.8</v>
      </c>
      <c r="BC209" s="9">
        <f>INDEX(BC$6:BC$149,-1+ROWS(BC$6:BC25)*4)</f>
        <v>-0.8</v>
      </c>
      <c r="BD209" s="9">
        <f>INDEX(BD$6:BD$149,-1+ROWS(BD$6:BD25)*4)</f>
        <v>-0.9</v>
      </c>
      <c r="BE209" s="9">
        <f>INDEX(BE$6:BE$149,-1+ROWS(BE$6:BE25)*4)</f>
        <v>-0.9</v>
      </c>
      <c r="BF209" s="9">
        <f>INDEX(BF$6:BF$149,-1+ROWS(BF$6:BF25)*4)</f>
        <v>-0.9</v>
      </c>
      <c r="BG209" s="9">
        <f>INDEX(BG$6:BG$149,-1+ROWS(BG$6:BG25)*4)</f>
        <v>-1</v>
      </c>
      <c r="BH209" s="9">
        <f>INDEX(BH$6:BH$149,-1+ROWS(BH$6:BH25)*4)</f>
        <v>-1</v>
      </c>
      <c r="BI209" s="9">
        <f>INDEX(BI$6:BI$149,-1+ROWS(BI$6:BI25)*4)</f>
        <v>-1</v>
      </c>
      <c r="BJ209" s="9">
        <f>INDEX(BJ$6:BJ$149,-1+ROWS(BJ$6:BJ25)*4)</f>
        <v>-1</v>
      </c>
      <c r="BK209" s="9">
        <f>INDEX(BK$6:BK$149,-1+ROWS(BK$6:BK25)*4)</f>
        <v>-1.1000000000000001</v>
      </c>
      <c r="BL209" s="9">
        <f>INDEX(BL$6:BL$149,-1+ROWS(BL$6:BL25)*4)</f>
        <v>-1.1000000000000001</v>
      </c>
      <c r="BM209" s="9">
        <f>INDEX(BM$6:BM$149,-1+ROWS(BM$6:BM25)*4)</f>
        <v>-1.1000000000000001</v>
      </c>
      <c r="BN209" s="9">
        <f>INDEX(BN$6:BN$149,-1+ROWS(BN$6:BN25)*4)</f>
        <v>-1.1000000000000001</v>
      </c>
      <c r="BO209" s="9">
        <f>INDEX(BO$6:BO$149,-1+ROWS(BO$6:BO25)*4)</f>
        <v>-1.1000000000000001</v>
      </c>
      <c r="BP209" s="9">
        <f>INDEX(BP$6:BP$149,-1+ROWS(BP$6:BP25)*4)</f>
        <v>-1.2</v>
      </c>
      <c r="BQ209" s="9">
        <f>INDEX(BQ$6:BQ$149,-1+ROWS(BQ$6:BQ25)*4)</f>
        <v>-1.2</v>
      </c>
      <c r="BR209" s="9">
        <f>INDEX(BR$6:BR$149,-1+ROWS(BR$6:BR25)*4)</f>
        <v>-1.2</v>
      </c>
      <c r="BS209" s="9">
        <f>INDEX(BS$6:BS$149,-1+ROWS(BS$6:BS25)*4)</f>
        <v>-1.2</v>
      </c>
      <c r="BT209" s="9">
        <f>INDEX(BT$6:BT$149,-1+ROWS(BT$6:BT25)*4)</f>
        <v>-1.2</v>
      </c>
      <c r="BU209" s="9">
        <f>INDEX(BU$6:BU$149,-1+ROWS(BU$6:BU25)*4)</f>
        <v>-1.3</v>
      </c>
      <c r="BV209" s="9">
        <f>INDEX(BV$6:BV$149,-1+ROWS(BV$6:BV25)*4)</f>
        <v>-1.3</v>
      </c>
      <c r="BW209" s="9">
        <f>INDEX(BW$6:BW$149,-1+ROWS(BW$6:BW25)*4)</f>
        <v>-1.3</v>
      </c>
      <c r="BX209" s="9">
        <f>INDEX(BX$6:BX$149,-1+ROWS(BX$6:BX25)*4)</f>
        <v>-1.3</v>
      </c>
      <c r="BY209" s="9">
        <f>INDEX(BY$6:BY$149,-1+ROWS(BY$6:BY25)*4)</f>
        <v>-1.3</v>
      </c>
      <c r="BZ209" s="9">
        <f>INDEX(BZ$6:BZ$149,-1+ROWS(BZ$6:BZ25)*4)</f>
        <v>-1.3</v>
      </c>
    </row>
    <row r="210" spans="1:78" x14ac:dyDescent="0.2">
      <c r="A210" t="s">
        <v>113</v>
      </c>
      <c r="B210" t="s">
        <v>114</v>
      </c>
      <c r="E210" s="9">
        <f>INDEX(E$6:E$149,-1+ROWS(E$6:E26)*4)</f>
        <v>0</v>
      </c>
      <c r="F210" s="9">
        <f>INDEX(F$6:F$149,-1+ROWS(F$6:F26)*4)</f>
        <v>0</v>
      </c>
      <c r="G210" s="9">
        <f>INDEX(G$6:G$149,-1+ROWS(G$6:G26)*4)</f>
        <v>0</v>
      </c>
      <c r="H210" s="9">
        <f>INDEX(H$6:H$149,-1+ROWS(H$6:H26)*4)</f>
        <v>0</v>
      </c>
      <c r="I210" s="9">
        <f>INDEX(I$6:I$149,-1+ROWS(I$6:I26)*4)</f>
        <v>0</v>
      </c>
      <c r="J210" s="9">
        <f>INDEX(J$6:J$149,-1+ROWS(J$6:J26)*4)</f>
        <v>0</v>
      </c>
      <c r="K210" s="9">
        <f>INDEX(K$6:K$149,-1+ROWS(K$6:K26)*4)</f>
        <v>0</v>
      </c>
      <c r="L210" s="9">
        <f>INDEX(L$6:L$149,-1+ROWS(L$6:L26)*4)</f>
        <v>0</v>
      </c>
      <c r="M210" s="9">
        <f>INDEX(M$6:M$149,-1+ROWS(M$6:M26)*4)</f>
        <v>0</v>
      </c>
      <c r="N210" s="9">
        <f>INDEX(N$6:N$149,-1+ROWS(N$6:N26)*4)</f>
        <v>0</v>
      </c>
      <c r="O210" s="9">
        <f>INDEX(O$6:O$149,-1+ROWS(O$6:O26)*4)</f>
        <v>0</v>
      </c>
      <c r="P210" s="9">
        <f>INDEX(P$6:P$149,-1+ROWS(P$6:P26)*4)</f>
        <v>0</v>
      </c>
      <c r="Q210" s="9">
        <f>INDEX(Q$6:Q$149,-1+ROWS(Q$6:Q26)*4)</f>
        <v>0</v>
      </c>
      <c r="R210" s="9">
        <f>INDEX(R$6:R$149,-1+ROWS(R$6:R26)*4)</f>
        <v>0</v>
      </c>
      <c r="S210" s="9">
        <f>INDEX(S$6:S$149,-1+ROWS(S$6:S26)*4)</f>
        <v>0</v>
      </c>
      <c r="T210" s="9">
        <f>INDEX(T$6:T$149,-1+ROWS(T$6:T26)*4)</f>
        <v>-0.1</v>
      </c>
      <c r="U210" s="9">
        <f>INDEX(U$6:U$149,-1+ROWS(U$6:U26)*4)</f>
        <v>-0.1</v>
      </c>
      <c r="V210" s="9">
        <f>INDEX(V$6:V$149,-1+ROWS(V$6:V26)*4)</f>
        <v>-0.1</v>
      </c>
      <c r="W210" s="9">
        <f>INDEX(W$6:W$149,-1+ROWS(W$6:W26)*4)</f>
        <v>-0.1</v>
      </c>
      <c r="X210" s="9">
        <f>INDEX(X$6:X$149,-1+ROWS(X$6:X26)*4)</f>
        <v>-0.1</v>
      </c>
      <c r="Y210" s="9">
        <f>INDEX(Y$6:Y$149,-1+ROWS(Y$6:Y26)*4)</f>
        <v>-0.1</v>
      </c>
      <c r="Z210" s="9">
        <f>INDEX(Z$6:Z$149,-1+ROWS(Z$6:Z26)*4)</f>
        <v>-0.1</v>
      </c>
      <c r="AA210" s="9">
        <f>INDEX(AA$6:AA$149,-1+ROWS(AA$6:AA26)*4)</f>
        <v>-0.2</v>
      </c>
      <c r="AB210" s="9">
        <f>INDEX(AB$6:AB$149,-1+ROWS(AB$6:AB26)*4)</f>
        <v>-0.2</v>
      </c>
      <c r="AC210" s="9">
        <f>INDEX(AC$6:AC$149,-1+ROWS(AC$6:AC26)*4)</f>
        <v>-0.2</v>
      </c>
      <c r="AD210" s="9">
        <f>INDEX(AD$6:AD$149,-1+ROWS(AD$6:AD26)*4)</f>
        <v>-0.2</v>
      </c>
      <c r="AE210" s="9">
        <f>INDEX(AE$6:AE$149,-1+ROWS(AE$6:AE26)*4)</f>
        <v>-0.2</v>
      </c>
      <c r="AF210" s="9">
        <f>INDEX(AF$6:AF$149,-1+ROWS(AF$6:AF26)*4)</f>
        <v>-0.3</v>
      </c>
      <c r="AG210" s="9">
        <f>INDEX(AG$6:AG$149,-1+ROWS(AG$6:AG26)*4)</f>
        <v>-0.3</v>
      </c>
      <c r="AH210" s="9">
        <f>INDEX(AH$6:AH$149,-1+ROWS(AH$6:AH26)*4)</f>
        <v>-0.3</v>
      </c>
      <c r="AI210" s="9">
        <f>INDEX(AI$6:AI$149,-1+ROWS(AI$6:AI26)*4)</f>
        <v>-0.3</v>
      </c>
      <c r="AJ210" s="9">
        <f>INDEX(AJ$6:AJ$149,-1+ROWS(AJ$6:AJ26)*4)</f>
        <v>-0.3</v>
      </c>
      <c r="AK210" s="9">
        <f>INDEX(AK$6:AK$149,-1+ROWS(AK$6:AK26)*4)</f>
        <v>-0.4</v>
      </c>
      <c r="AL210" s="9">
        <f>INDEX(AL$6:AL$149,-1+ROWS(AL$6:AL26)*4)</f>
        <v>-0.4</v>
      </c>
      <c r="AM210" s="9">
        <f>INDEX(AM$6:AM$149,-1+ROWS(AM$6:AM26)*4)</f>
        <v>-0.4</v>
      </c>
      <c r="AN210" s="9">
        <f>INDEX(AN$6:AN$149,-1+ROWS(AN$6:AN26)*4)</f>
        <v>-0.4</v>
      </c>
      <c r="AO210" s="9">
        <f>INDEX(AO$6:AO$149,-1+ROWS(AO$6:AO26)*4)</f>
        <v>-0.5</v>
      </c>
      <c r="AP210" s="9">
        <f>INDEX(AP$6:AP$149,-1+ROWS(AP$6:AP26)*4)</f>
        <v>-0.5</v>
      </c>
      <c r="AQ210" s="9">
        <f>INDEX(AQ$6:AQ$149,-1+ROWS(AQ$6:AQ26)*4)</f>
        <v>-0.5</v>
      </c>
      <c r="AR210" s="9">
        <f>INDEX(AR$6:AR$149,-1+ROWS(AR$6:AR26)*4)</f>
        <v>-0.6</v>
      </c>
      <c r="AS210" s="9">
        <f>INDEX(AS$6:AS$149,-1+ROWS(AS$6:AS26)*4)</f>
        <v>-0.6</v>
      </c>
      <c r="AT210" s="9">
        <f>INDEX(AT$6:AT$149,-1+ROWS(AT$6:AT26)*4)</f>
        <v>-0.6</v>
      </c>
      <c r="AU210" s="9">
        <f>INDEX(AU$6:AU$149,-1+ROWS(AU$6:AU26)*4)</f>
        <v>-0.7</v>
      </c>
      <c r="AV210" s="9">
        <f>INDEX(AV$6:AV$149,-1+ROWS(AV$6:AV26)*4)</f>
        <v>-0.7</v>
      </c>
      <c r="AW210" s="9">
        <f>INDEX(AW$6:AW$149,-1+ROWS(AW$6:AW26)*4)</f>
        <v>-0.7</v>
      </c>
      <c r="AX210" s="9">
        <f>INDEX(AX$6:AX$149,-1+ROWS(AX$6:AX26)*4)</f>
        <v>-0.8</v>
      </c>
      <c r="AY210" s="9">
        <f>INDEX(AY$6:AY$149,-1+ROWS(AY$6:AY26)*4)</f>
        <v>-0.8</v>
      </c>
      <c r="AZ210" s="9">
        <f>INDEX(AZ$6:AZ$149,-1+ROWS(AZ$6:AZ26)*4)</f>
        <v>-0.8</v>
      </c>
      <c r="BA210" s="9">
        <f>INDEX(BA$6:BA$149,-1+ROWS(BA$6:BA26)*4)</f>
        <v>-0.8</v>
      </c>
      <c r="BB210" s="9">
        <f>INDEX(BB$6:BB$149,-1+ROWS(BB$6:BB26)*4)</f>
        <v>-0.9</v>
      </c>
      <c r="BC210" s="9">
        <f>INDEX(BC$6:BC$149,-1+ROWS(BC$6:BC26)*4)</f>
        <v>-0.9</v>
      </c>
      <c r="BD210" s="9">
        <f>INDEX(BD$6:BD$149,-1+ROWS(BD$6:BD26)*4)</f>
        <v>-0.9</v>
      </c>
      <c r="BE210" s="9">
        <f>INDEX(BE$6:BE$149,-1+ROWS(BE$6:BE26)*4)</f>
        <v>-1</v>
      </c>
      <c r="BF210" s="9">
        <f>INDEX(BF$6:BF$149,-1+ROWS(BF$6:BF26)*4)</f>
        <v>-1</v>
      </c>
      <c r="BG210" s="9">
        <f>INDEX(BG$6:BG$149,-1+ROWS(BG$6:BG26)*4)</f>
        <v>-1</v>
      </c>
      <c r="BH210" s="9">
        <f>INDEX(BH$6:BH$149,-1+ROWS(BH$6:BH26)*4)</f>
        <v>-1.1000000000000001</v>
      </c>
      <c r="BI210" s="9">
        <f>INDEX(BI$6:BI$149,-1+ROWS(BI$6:BI26)*4)</f>
        <v>-1.1000000000000001</v>
      </c>
      <c r="BJ210" s="9">
        <f>INDEX(BJ$6:BJ$149,-1+ROWS(BJ$6:BJ26)*4)</f>
        <v>-1.1000000000000001</v>
      </c>
      <c r="BK210" s="9">
        <f>INDEX(BK$6:BK$149,-1+ROWS(BK$6:BK26)*4)</f>
        <v>-1.2</v>
      </c>
      <c r="BL210" s="9">
        <f>INDEX(BL$6:BL$149,-1+ROWS(BL$6:BL26)*4)</f>
        <v>-1.2</v>
      </c>
      <c r="BM210" s="9">
        <f>INDEX(BM$6:BM$149,-1+ROWS(BM$6:BM26)*4)</f>
        <v>-1.2</v>
      </c>
      <c r="BN210" s="9">
        <f>INDEX(BN$6:BN$149,-1+ROWS(BN$6:BN26)*4)</f>
        <v>-1.2</v>
      </c>
      <c r="BO210" s="9">
        <f>INDEX(BO$6:BO$149,-1+ROWS(BO$6:BO26)*4)</f>
        <v>-1.3</v>
      </c>
      <c r="BP210" s="9">
        <f>INDEX(BP$6:BP$149,-1+ROWS(BP$6:BP26)*4)</f>
        <v>-1.3</v>
      </c>
      <c r="BQ210" s="9">
        <f>INDEX(BQ$6:BQ$149,-1+ROWS(BQ$6:BQ26)*4)</f>
        <v>-1.3</v>
      </c>
      <c r="BR210" s="9">
        <f>INDEX(BR$6:BR$149,-1+ROWS(BR$6:BR26)*4)</f>
        <v>-1.3</v>
      </c>
      <c r="BS210" s="9">
        <f>INDEX(BS$6:BS$149,-1+ROWS(BS$6:BS26)*4)</f>
        <v>-1.4</v>
      </c>
      <c r="BT210" s="9">
        <f>INDEX(BT$6:BT$149,-1+ROWS(BT$6:BT26)*4)</f>
        <v>-1.4</v>
      </c>
      <c r="BU210" s="9">
        <f>INDEX(BU$6:BU$149,-1+ROWS(BU$6:BU26)*4)</f>
        <v>-1.4</v>
      </c>
      <c r="BV210" s="9">
        <f>INDEX(BV$6:BV$149,-1+ROWS(BV$6:BV26)*4)</f>
        <v>-1.5</v>
      </c>
      <c r="BW210" s="9">
        <f>INDEX(BW$6:BW$149,-1+ROWS(BW$6:BW26)*4)</f>
        <v>-1.5</v>
      </c>
      <c r="BX210" s="9">
        <f>INDEX(BX$6:BX$149,-1+ROWS(BX$6:BX26)*4)</f>
        <v>-1.5</v>
      </c>
      <c r="BY210" s="9">
        <f>INDEX(BY$6:BY$149,-1+ROWS(BY$6:BY26)*4)</f>
        <v>-1.6</v>
      </c>
      <c r="BZ210" s="9">
        <f>INDEX(BZ$6:BZ$149,-1+ROWS(BZ$6:BZ26)*4)</f>
        <v>-1.6</v>
      </c>
    </row>
    <row r="211" spans="1:78" x14ac:dyDescent="0.2">
      <c r="A211" t="s">
        <v>115</v>
      </c>
      <c r="B211" t="s">
        <v>116</v>
      </c>
      <c r="E211" s="9">
        <f>INDEX(E$6:E$149,-1+ROWS(E$6:E27)*4)</f>
        <v>0</v>
      </c>
      <c r="F211" s="9">
        <f>INDEX(F$6:F$149,-1+ROWS(F$6:F27)*4)</f>
        <v>0</v>
      </c>
      <c r="G211" s="9">
        <f>INDEX(G$6:G$149,-1+ROWS(G$6:G27)*4)</f>
        <v>0</v>
      </c>
      <c r="H211" s="9">
        <f>INDEX(H$6:H$149,-1+ROWS(H$6:H27)*4)</f>
        <v>0</v>
      </c>
      <c r="I211" s="9">
        <f>INDEX(I$6:I$149,-1+ROWS(I$6:I27)*4)</f>
        <v>0</v>
      </c>
      <c r="J211" s="9">
        <f>INDEX(J$6:J$149,-1+ROWS(J$6:J27)*4)</f>
        <v>0</v>
      </c>
      <c r="K211" s="9">
        <f>INDEX(K$6:K$149,-1+ROWS(K$6:K27)*4)</f>
        <v>0</v>
      </c>
      <c r="L211" s="9">
        <f>INDEX(L$6:L$149,-1+ROWS(L$6:L27)*4)</f>
        <v>0</v>
      </c>
      <c r="M211" s="9">
        <f>INDEX(M$6:M$149,-1+ROWS(M$6:M27)*4)</f>
        <v>0</v>
      </c>
      <c r="N211" s="9">
        <f>INDEX(N$6:N$149,-1+ROWS(N$6:N27)*4)</f>
        <v>0</v>
      </c>
      <c r="O211" s="9">
        <f>INDEX(O$6:O$149,-1+ROWS(O$6:O27)*4)</f>
        <v>0</v>
      </c>
      <c r="P211" s="9">
        <f>INDEX(P$6:P$149,-1+ROWS(P$6:P27)*4)</f>
        <v>0</v>
      </c>
      <c r="Q211" s="9">
        <f>INDEX(Q$6:Q$149,-1+ROWS(Q$6:Q27)*4)</f>
        <v>-0.1</v>
      </c>
      <c r="R211" s="9">
        <f>INDEX(R$6:R$149,-1+ROWS(R$6:R27)*4)</f>
        <v>-0.1</v>
      </c>
      <c r="S211" s="9">
        <f>INDEX(S$6:S$149,-1+ROWS(S$6:S27)*4)</f>
        <v>-0.1</v>
      </c>
      <c r="T211" s="9">
        <f>INDEX(T$6:T$149,-1+ROWS(T$6:T27)*4)</f>
        <v>-0.2</v>
      </c>
      <c r="U211" s="9">
        <f>INDEX(U$6:U$149,-1+ROWS(U$6:U27)*4)</f>
        <v>-0.2</v>
      </c>
      <c r="V211" s="9">
        <f>INDEX(V$6:V$149,-1+ROWS(V$6:V27)*4)</f>
        <v>-0.2</v>
      </c>
      <c r="W211" s="9">
        <f>INDEX(W$6:W$149,-1+ROWS(W$6:W27)*4)</f>
        <v>-0.3</v>
      </c>
      <c r="X211" s="9">
        <f>INDEX(X$6:X$149,-1+ROWS(X$6:X27)*4)</f>
        <v>-0.3</v>
      </c>
      <c r="Y211" s="9">
        <f>INDEX(Y$6:Y$149,-1+ROWS(Y$6:Y27)*4)</f>
        <v>-0.4</v>
      </c>
      <c r="Z211" s="9">
        <f>INDEX(Z$6:Z$149,-1+ROWS(Z$6:Z27)*4)</f>
        <v>-0.4</v>
      </c>
      <c r="AA211" s="9">
        <f>INDEX(AA$6:AA$149,-1+ROWS(AA$6:AA27)*4)</f>
        <v>-0.4</v>
      </c>
      <c r="AB211" s="9">
        <f>INDEX(AB$6:AB$149,-1+ROWS(AB$6:AB27)*4)</f>
        <v>-0.5</v>
      </c>
      <c r="AC211" s="9">
        <f>INDEX(AC$6:AC$149,-1+ROWS(AC$6:AC27)*4)</f>
        <v>-0.5</v>
      </c>
      <c r="AD211" s="9">
        <f>INDEX(AD$6:AD$149,-1+ROWS(AD$6:AD27)*4)</f>
        <v>-0.5</v>
      </c>
      <c r="AE211" s="9">
        <f>INDEX(AE$6:AE$149,-1+ROWS(AE$6:AE27)*4)</f>
        <v>-0.6</v>
      </c>
      <c r="AF211" s="9">
        <f>INDEX(AF$6:AF$149,-1+ROWS(AF$6:AF27)*4)</f>
        <v>-0.6</v>
      </c>
      <c r="AG211" s="9">
        <f>INDEX(AG$6:AG$149,-1+ROWS(AG$6:AG27)*4)</f>
        <v>-0.6</v>
      </c>
      <c r="AH211" s="9">
        <f>INDEX(AH$6:AH$149,-1+ROWS(AH$6:AH27)*4)</f>
        <v>-0.6</v>
      </c>
      <c r="AI211" s="9">
        <f>INDEX(AI$6:AI$149,-1+ROWS(AI$6:AI27)*4)</f>
        <v>-0.7</v>
      </c>
      <c r="AJ211" s="9">
        <f>INDEX(AJ$6:AJ$149,-1+ROWS(AJ$6:AJ27)*4)</f>
        <v>-0.7</v>
      </c>
      <c r="AK211" s="9">
        <f>INDEX(AK$6:AK$149,-1+ROWS(AK$6:AK27)*4)</f>
        <v>-0.7</v>
      </c>
      <c r="AL211" s="9">
        <f>INDEX(AL$6:AL$149,-1+ROWS(AL$6:AL27)*4)</f>
        <v>-0.7</v>
      </c>
      <c r="AM211" s="9">
        <f>INDEX(AM$6:AM$149,-1+ROWS(AM$6:AM27)*4)</f>
        <v>-0.7</v>
      </c>
      <c r="AN211" s="9">
        <f>INDEX(AN$6:AN$149,-1+ROWS(AN$6:AN27)*4)</f>
        <v>-0.8</v>
      </c>
      <c r="AO211" s="9">
        <f>INDEX(AO$6:AO$149,-1+ROWS(AO$6:AO27)*4)</f>
        <v>-0.8</v>
      </c>
      <c r="AP211" s="9">
        <f>INDEX(AP$6:AP$149,-1+ROWS(AP$6:AP27)*4)</f>
        <v>-0.8</v>
      </c>
      <c r="AQ211" s="9">
        <f>INDEX(AQ$6:AQ$149,-1+ROWS(AQ$6:AQ27)*4)</f>
        <v>-0.8</v>
      </c>
      <c r="AR211" s="9">
        <f>INDEX(AR$6:AR$149,-1+ROWS(AR$6:AR27)*4)</f>
        <v>-0.9</v>
      </c>
      <c r="AS211" s="9">
        <f>INDEX(AS$6:AS$149,-1+ROWS(AS$6:AS27)*4)</f>
        <v>-0.9</v>
      </c>
      <c r="AT211" s="9">
        <f>INDEX(AT$6:AT$149,-1+ROWS(AT$6:AT27)*4)</f>
        <v>-0.9</v>
      </c>
      <c r="AU211" s="9">
        <f>INDEX(AU$6:AU$149,-1+ROWS(AU$6:AU27)*4)</f>
        <v>-0.9</v>
      </c>
      <c r="AV211" s="9">
        <f>INDEX(AV$6:AV$149,-1+ROWS(AV$6:AV27)*4)</f>
        <v>-0.9</v>
      </c>
      <c r="AW211" s="9">
        <f>INDEX(AW$6:AW$149,-1+ROWS(AW$6:AW27)*4)</f>
        <v>-0.9</v>
      </c>
      <c r="AX211" s="9">
        <f>INDEX(AX$6:AX$149,-1+ROWS(AX$6:AX27)*4)</f>
        <v>-1</v>
      </c>
      <c r="AY211" s="9">
        <f>INDEX(AY$6:AY$149,-1+ROWS(AY$6:AY27)*4)</f>
        <v>-1</v>
      </c>
      <c r="AZ211" s="9">
        <f>INDEX(AZ$6:AZ$149,-1+ROWS(AZ$6:AZ27)*4)</f>
        <v>-1</v>
      </c>
      <c r="BA211" s="9">
        <f>INDEX(BA$6:BA$149,-1+ROWS(BA$6:BA27)*4)</f>
        <v>-1</v>
      </c>
      <c r="BB211" s="9">
        <f>INDEX(BB$6:BB$149,-1+ROWS(BB$6:BB27)*4)</f>
        <v>-1</v>
      </c>
      <c r="BC211" s="9">
        <f>INDEX(BC$6:BC$149,-1+ROWS(BC$6:BC27)*4)</f>
        <v>-1</v>
      </c>
      <c r="BD211" s="9">
        <f>INDEX(BD$6:BD$149,-1+ROWS(BD$6:BD27)*4)</f>
        <v>-1</v>
      </c>
      <c r="BE211" s="9">
        <f>INDEX(BE$6:BE$149,-1+ROWS(BE$6:BE27)*4)</f>
        <v>-1</v>
      </c>
      <c r="BF211" s="9">
        <f>INDEX(BF$6:BF$149,-1+ROWS(BF$6:BF27)*4)</f>
        <v>-1</v>
      </c>
      <c r="BG211" s="9">
        <f>INDEX(BG$6:BG$149,-1+ROWS(BG$6:BG27)*4)</f>
        <v>-1</v>
      </c>
      <c r="BH211" s="9">
        <f>INDEX(BH$6:BH$149,-1+ROWS(BH$6:BH27)*4)</f>
        <v>-1</v>
      </c>
      <c r="BI211" s="9">
        <f>INDEX(BI$6:BI$149,-1+ROWS(BI$6:BI27)*4)</f>
        <v>-1.1000000000000001</v>
      </c>
      <c r="BJ211" s="9">
        <f>INDEX(BJ$6:BJ$149,-1+ROWS(BJ$6:BJ27)*4)</f>
        <v>-1.1000000000000001</v>
      </c>
      <c r="BK211" s="9">
        <f>INDEX(BK$6:BK$149,-1+ROWS(BK$6:BK27)*4)</f>
        <v>-1.1000000000000001</v>
      </c>
      <c r="BL211" s="9">
        <f>INDEX(BL$6:BL$149,-1+ROWS(BL$6:BL27)*4)</f>
        <v>-1.1000000000000001</v>
      </c>
      <c r="BM211" s="9">
        <f>INDEX(BM$6:BM$149,-1+ROWS(BM$6:BM27)*4)</f>
        <v>-1.1000000000000001</v>
      </c>
      <c r="BN211" s="9">
        <f>INDEX(BN$6:BN$149,-1+ROWS(BN$6:BN27)*4)</f>
        <v>-1.1000000000000001</v>
      </c>
      <c r="BO211" s="9">
        <f>INDEX(BO$6:BO$149,-1+ROWS(BO$6:BO27)*4)</f>
        <v>-1.1000000000000001</v>
      </c>
      <c r="BP211" s="9">
        <f>INDEX(BP$6:BP$149,-1+ROWS(BP$6:BP27)*4)</f>
        <v>-1.1000000000000001</v>
      </c>
      <c r="BQ211" s="9">
        <f>INDEX(BQ$6:BQ$149,-1+ROWS(BQ$6:BQ27)*4)</f>
        <v>-1.1000000000000001</v>
      </c>
      <c r="BR211" s="9">
        <f>INDEX(BR$6:BR$149,-1+ROWS(BR$6:BR27)*4)</f>
        <v>-1.1000000000000001</v>
      </c>
      <c r="BS211" s="9">
        <f>INDEX(BS$6:BS$149,-1+ROWS(BS$6:BS27)*4)</f>
        <v>-1.1000000000000001</v>
      </c>
      <c r="BT211" s="9">
        <f>INDEX(BT$6:BT$149,-1+ROWS(BT$6:BT27)*4)</f>
        <v>-1.1000000000000001</v>
      </c>
      <c r="BU211" s="9">
        <f>INDEX(BU$6:BU$149,-1+ROWS(BU$6:BU27)*4)</f>
        <v>-1.1000000000000001</v>
      </c>
      <c r="BV211" s="9">
        <f>INDEX(BV$6:BV$149,-1+ROWS(BV$6:BV27)*4)</f>
        <v>-1.1000000000000001</v>
      </c>
      <c r="BW211" s="9">
        <f>INDEX(BW$6:BW$149,-1+ROWS(BW$6:BW27)*4)</f>
        <v>-1.1000000000000001</v>
      </c>
      <c r="BX211" s="9">
        <f>INDEX(BX$6:BX$149,-1+ROWS(BX$6:BX27)*4)</f>
        <v>-1.1000000000000001</v>
      </c>
      <c r="BY211" s="9">
        <f>INDEX(BY$6:BY$149,-1+ROWS(BY$6:BY27)*4)</f>
        <v>-1.1000000000000001</v>
      </c>
      <c r="BZ211" s="9">
        <f>INDEX(BZ$6:BZ$149,-1+ROWS(BZ$6:BZ27)*4)</f>
        <v>-1.1000000000000001</v>
      </c>
    </row>
    <row r="212" spans="1:78" x14ac:dyDescent="0.2">
      <c r="A212" t="s">
        <v>117</v>
      </c>
      <c r="B212" t="s">
        <v>118</v>
      </c>
      <c r="E212" s="9">
        <f>INDEX(E$6:E$149,-1+ROWS(E$6:E28)*4)</f>
        <v>0.3</v>
      </c>
      <c r="F212" s="9">
        <f>INDEX(F$6:F$149,-1+ROWS(F$6:F28)*4)</f>
        <v>0.4</v>
      </c>
      <c r="G212" s="9">
        <f>INDEX(G$6:G$149,-1+ROWS(G$6:G28)*4)</f>
        <v>0.4</v>
      </c>
      <c r="H212" s="9">
        <f>INDEX(H$6:H$149,-1+ROWS(H$6:H28)*4)</f>
        <v>0.4</v>
      </c>
      <c r="I212" s="9">
        <f>INDEX(I$6:I$149,-1+ROWS(I$6:I28)*4)</f>
        <v>0.4</v>
      </c>
      <c r="J212" s="9">
        <f>INDEX(J$6:J$149,-1+ROWS(J$6:J28)*4)</f>
        <v>0.4</v>
      </c>
      <c r="K212" s="9">
        <f>INDEX(K$6:K$149,-1+ROWS(K$6:K28)*4)</f>
        <v>0.4</v>
      </c>
      <c r="L212" s="9">
        <f>INDEX(L$6:L$149,-1+ROWS(L$6:L28)*4)</f>
        <v>0.4</v>
      </c>
      <c r="M212" s="9">
        <f>INDEX(M$6:M$149,-1+ROWS(M$6:M28)*4)</f>
        <v>0.4</v>
      </c>
      <c r="N212" s="9">
        <f>INDEX(N$6:N$149,-1+ROWS(N$6:N28)*4)</f>
        <v>0.3</v>
      </c>
      <c r="O212" s="9">
        <f>INDEX(O$6:O$149,-1+ROWS(O$6:O28)*4)</f>
        <v>0.3</v>
      </c>
      <c r="P212" s="9">
        <f>INDEX(P$6:P$149,-1+ROWS(P$6:P28)*4)</f>
        <v>0.3</v>
      </c>
      <c r="Q212" s="9">
        <f>INDEX(Q$6:Q$149,-1+ROWS(Q$6:Q28)*4)</f>
        <v>0.3</v>
      </c>
      <c r="R212" s="9">
        <f>INDEX(R$6:R$149,-1+ROWS(R$6:R28)*4)</f>
        <v>0.3</v>
      </c>
      <c r="S212" s="9">
        <f>INDEX(S$6:S$149,-1+ROWS(S$6:S28)*4)</f>
        <v>0.3</v>
      </c>
      <c r="T212" s="9">
        <f>INDEX(T$6:T$149,-1+ROWS(T$6:T28)*4)</f>
        <v>0.3</v>
      </c>
      <c r="U212" s="9">
        <f>INDEX(U$6:U$149,-1+ROWS(U$6:U28)*4)</f>
        <v>0.3</v>
      </c>
      <c r="V212" s="9">
        <f>INDEX(V$6:V$149,-1+ROWS(V$6:V28)*4)</f>
        <v>0.3</v>
      </c>
      <c r="W212" s="9">
        <f>INDEX(W$6:W$149,-1+ROWS(W$6:W28)*4)</f>
        <v>0.3</v>
      </c>
      <c r="X212" s="9">
        <f>INDEX(X$6:X$149,-1+ROWS(X$6:X28)*4)</f>
        <v>0.3</v>
      </c>
      <c r="Y212" s="9">
        <f>INDEX(Y$6:Y$149,-1+ROWS(Y$6:Y28)*4)</f>
        <v>0.3</v>
      </c>
      <c r="Z212" s="9">
        <f>INDEX(Z$6:Z$149,-1+ROWS(Z$6:Z28)*4)</f>
        <v>0.3</v>
      </c>
      <c r="AA212" s="9">
        <f>INDEX(AA$6:AA$149,-1+ROWS(AA$6:AA28)*4)</f>
        <v>0.3</v>
      </c>
      <c r="AB212" s="9">
        <f>INDEX(AB$6:AB$149,-1+ROWS(AB$6:AB28)*4)</f>
        <v>0.3</v>
      </c>
      <c r="AC212" s="9">
        <f>INDEX(AC$6:AC$149,-1+ROWS(AC$6:AC28)*4)</f>
        <v>0.3</v>
      </c>
      <c r="AD212" s="9">
        <f>INDEX(AD$6:AD$149,-1+ROWS(AD$6:AD28)*4)</f>
        <v>0.3</v>
      </c>
      <c r="AE212" s="9">
        <f>INDEX(AE$6:AE$149,-1+ROWS(AE$6:AE28)*4)</f>
        <v>0.3</v>
      </c>
      <c r="AF212" s="9">
        <f>INDEX(AF$6:AF$149,-1+ROWS(AF$6:AF28)*4)</f>
        <v>0.3</v>
      </c>
      <c r="AG212" s="9">
        <f>INDEX(AG$6:AG$149,-1+ROWS(AG$6:AG28)*4)</f>
        <v>0.3</v>
      </c>
      <c r="AH212" s="9">
        <f>INDEX(AH$6:AH$149,-1+ROWS(AH$6:AH28)*4)</f>
        <v>0.3</v>
      </c>
      <c r="AI212" s="9">
        <f>INDEX(AI$6:AI$149,-1+ROWS(AI$6:AI28)*4)</f>
        <v>0.3</v>
      </c>
      <c r="AJ212" s="9">
        <f>INDEX(AJ$6:AJ$149,-1+ROWS(AJ$6:AJ28)*4)</f>
        <v>0.2</v>
      </c>
      <c r="AK212" s="9">
        <f>INDEX(AK$6:AK$149,-1+ROWS(AK$6:AK28)*4)</f>
        <v>0.3</v>
      </c>
      <c r="AL212" s="9">
        <f>INDEX(AL$6:AL$149,-1+ROWS(AL$6:AL28)*4)</f>
        <v>0.3</v>
      </c>
      <c r="AM212" s="9">
        <f>INDEX(AM$6:AM$149,-1+ROWS(AM$6:AM28)*4)</f>
        <v>0.2</v>
      </c>
      <c r="AN212" s="9">
        <f>INDEX(AN$6:AN$149,-1+ROWS(AN$6:AN28)*4)</f>
        <v>0.3</v>
      </c>
      <c r="AO212" s="9">
        <f>INDEX(AO$6:AO$149,-1+ROWS(AO$6:AO28)*4)</f>
        <v>0.3</v>
      </c>
      <c r="AP212" s="9">
        <f>INDEX(AP$6:AP$149,-1+ROWS(AP$6:AP28)*4)</f>
        <v>0.3</v>
      </c>
      <c r="AQ212" s="9">
        <f>INDEX(AQ$6:AQ$149,-1+ROWS(AQ$6:AQ28)*4)</f>
        <v>0.3</v>
      </c>
      <c r="AR212" s="9">
        <f>INDEX(AR$6:AR$149,-1+ROWS(AR$6:AR28)*4)</f>
        <v>0.2</v>
      </c>
      <c r="AS212" s="9">
        <f>INDEX(AS$6:AS$149,-1+ROWS(AS$6:AS28)*4)</f>
        <v>0.3</v>
      </c>
      <c r="AT212" s="9">
        <f>INDEX(AT$6:AT$149,-1+ROWS(AT$6:AT28)*4)</f>
        <v>0.3</v>
      </c>
      <c r="AU212" s="9">
        <f>INDEX(AU$6:AU$149,-1+ROWS(AU$6:AU28)*4)</f>
        <v>0.3</v>
      </c>
      <c r="AV212" s="9">
        <f>INDEX(AV$6:AV$149,-1+ROWS(AV$6:AV28)*4)</f>
        <v>0.2</v>
      </c>
      <c r="AW212" s="9">
        <f>INDEX(AW$6:AW$149,-1+ROWS(AW$6:AW28)*4)</f>
        <v>0.3</v>
      </c>
      <c r="AX212" s="9">
        <f>INDEX(AX$6:AX$149,-1+ROWS(AX$6:AX28)*4)</f>
        <v>0.3</v>
      </c>
      <c r="AY212" s="9">
        <f>INDEX(AY$6:AY$149,-1+ROWS(AY$6:AY28)*4)</f>
        <v>0.2</v>
      </c>
      <c r="AZ212" s="9">
        <f>INDEX(AZ$6:AZ$149,-1+ROWS(AZ$6:AZ28)*4)</f>
        <v>0.3</v>
      </c>
      <c r="BA212" s="9">
        <f>INDEX(BA$6:BA$149,-1+ROWS(BA$6:BA28)*4)</f>
        <v>0.3</v>
      </c>
      <c r="BB212" s="9">
        <f>INDEX(BB$6:BB$149,-1+ROWS(BB$6:BB28)*4)</f>
        <v>0.3</v>
      </c>
      <c r="BC212" s="9">
        <f>INDEX(BC$6:BC$149,-1+ROWS(BC$6:BC28)*4)</f>
        <v>0.2</v>
      </c>
      <c r="BD212" s="9">
        <f>INDEX(BD$6:BD$149,-1+ROWS(BD$6:BD28)*4)</f>
        <v>0.3</v>
      </c>
      <c r="BE212" s="9">
        <f>INDEX(BE$6:BE$149,-1+ROWS(BE$6:BE28)*4)</f>
        <v>0.2</v>
      </c>
      <c r="BF212" s="9">
        <f>INDEX(BF$6:BF$149,-1+ROWS(BF$6:BF28)*4)</f>
        <v>0.3</v>
      </c>
      <c r="BG212" s="9">
        <f>INDEX(BG$6:BG$149,-1+ROWS(BG$6:BG28)*4)</f>
        <v>0.2</v>
      </c>
      <c r="BH212" s="9">
        <f>INDEX(BH$6:BH$149,-1+ROWS(BH$6:BH28)*4)</f>
        <v>0.3</v>
      </c>
      <c r="BI212" s="9">
        <f>INDEX(BI$6:BI$149,-1+ROWS(BI$6:BI28)*4)</f>
        <v>0.3</v>
      </c>
      <c r="BJ212" s="9">
        <f>INDEX(BJ$6:BJ$149,-1+ROWS(BJ$6:BJ28)*4)</f>
        <v>0.2</v>
      </c>
      <c r="BK212" s="9">
        <f>INDEX(BK$6:BK$149,-1+ROWS(BK$6:BK28)*4)</f>
        <v>0.3</v>
      </c>
      <c r="BL212" s="9">
        <f>INDEX(BL$6:BL$149,-1+ROWS(BL$6:BL28)*4)</f>
        <v>0.3</v>
      </c>
      <c r="BM212" s="9">
        <f>INDEX(BM$6:BM$149,-1+ROWS(BM$6:BM28)*4)</f>
        <v>0.3</v>
      </c>
      <c r="BN212" s="9">
        <f>INDEX(BN$6:BN$149,-1+ROWS(BN$6:BN28)*4)</f>
        <v>0.2</v>
      </c>
      <c r="BO212" s="9">
        <f>INDEX(BO$6:BO$149,-1+ROWS(BO$6:BO28)*4)</f>
        <v>0.3</v>
      </c>
      <c r="BP212" s="9">
        <f>INDEX(BP$6:BP$149,-1+ROWS(BP$6:BP28)*4)</f>
        <v>0.3</v>
      </c>
      <c r="BQ212" s="9">
        <f>INDEX(BQ$6:BQ$149,-1+ROWS(BQ$6:BQ28)*4)</f>
        <v>0.2</v>
      </c>
      <c r="BR212" s="9">
        <f>INDEX(BR$6:BR$149,-1+ROWS(BR$6:BR28)*4)</f>
        <v>0.3</v>
      </c>
      <c r="BS212" s="9">
        <f>INDEX(BS$6:BS$149,-1+ROWS(BS$6:BS28)*4)</f>
        <v>0.3</v>
      </c>
      <c r="BT212" s="9">
        <f>INDEX(BT$6:BT$149,-1+ROWS(BT$6:BT28)*4)</f>
        <v>0.3</v>
      </c>
      <c r="BU212" s="9">
        <f>INDEX(BU$6:BU$149,-1+ROWS(BU$6:BU28)*4)</f>
        <v>0.3</v>
      </c>
      <c r="BV212" s="9">
        <f>INDEX(BV$6:BV$149,-1+ROWS(BV$6:BV28)*4)</f>
        <v>0.3</v>
      </c>
      <c r="BW212" s="9">
        <f>INDEX(BW$6:BW$149,-1+ROWS(BW$6:BW28)*4)</f>
        <v>0.3</v>
      </c>
      <c r="BX212" s="9">
        <f>INDEX(BX$6:BX$149,-1+ROWS(BX$6:BX28)*4)</f>
        <v>0.3</v>
      </c>
      <c r="BY212" s="9">
        <f>INDEX(BY$6:BY$149,-1+ROWS(BY$6:BY28)*4)</f>
        <v>0.3</v>
      </c>
      <c r="BZ212" s="9">
        <f>INDEX(BZ$6:BZ$149,-1+ROWS(BZ$6:BZ28)*4)</f>
        <v>0.3</v>
      </c>
    </row>
    <row r="213" spans="1:78" x14ac:dyDescent="0.2">
      <c r="A213" t="s">
        <v>119</v>
      </c>
      <c r="B213" t="s">
        <v>120</v>
      </c>
      <c r="E213" s="9">
        <f>INDEX(E$6:E$149,-1+ROWS(E$6:E29)*4)</f>
        <v>0</v>
      </c>
      <c r="F213" s="9">
        <f>INDEX(F$6:F$149,-1+ROWS(F$6:F29)*4)</f>
        <v>0</v>
      </c>
      <c r="G213" s="9">
        <f>INDEX(G$6:G$149,-1+ROWS(G$6:G29)*4)</f>
        <v>0</v>
      </c>
      <c r="H213" s="9">
        <f>INDEX(H$6:H$149,-1+ROWS(H$6:H29)*4)</f>
        <v>0</v>
      </c>
      <c r="I213" s="9">
        <f>INDEX(I$6:I$149,-1+ROWS(I$6:I29)*4)</f>
        <v>0</v>
      </c>
      <c r="J213" s="9">
        <f>INDEX(J$6:J$149,-1+ROWS(J$6:J29)*4)</f>
        <v>0</v>
      </c>
      <c r="K213" s="9">
        <f>INDEX(K$6:K$149,-1+ROWS(K$6:K29)*4)</f>
        <v>0</v>
      </c>
      <c r="L213" s="9">
        <f>INDEX(L$6:L$149,-1+ROWS(L$6:L29)*4)</f>
        <v>0</v>
      </c>
      <c r="M213" s="9">
        <f>INDEX(M$6:M$149,-1+ROWS(M$6:M29)*4)</f>
        <v>0</v>
      </c>
      <c r="N213" s="9">
        <f>INDEX(N$6:N$149,-1+ROWS(N$6:N29)*4)</f>
        <v>0</v>
      </c>
      <c r="O213" s="9">
        <f>INDEX(O$6:O$149,-1+ROWS(O$6:O29)*4)</f>
        <v>0</v>
      </c>
      <c r="P213" s="9">
        <f>INDEX(P$6:P$149,-1+ROWS(P$6:P29)*4)</f>
        <v>0</v>
      </c>
      <c r="Q213" s="9">
        <f>INDEX(Q$6:Q$149,-1+ROWS(Q$6:Q29)*4)</f>
        <v>0</v>
      </c>
      <c r="R213" s="9">
        <f>INDEX(R$6:R$149,-1+ROWS(R$6:R29)*4)</f>
        <v>0</v>
      </c>
      <c r="S213" s="9">
        <f>INDEX(S$6:S$149,-1+ROWS(S$6:S29)*4)</f>
        <v>-0.1</v>
      </c>
      <c r="T213" s="9">
        <f>INDEX(T$6:T$149,-1+ROWS(T$6:T29)*4)</f>
        <v>-0.1</v>
      </c>
      <c r="U213" s="9">
        <f>INDEX(U$6:U$149,-1+ROWS(U$6:U29)*4)</f>
        <v>-0.1</v>
      </c>
      <c r="V213" s="9">
        <f>INDEX(V$6:V$149,-1+ROWS(V$6:V29)*4)</f>
        <v>-0.1</v>
      </c>
      <c r="W213" s="9">
        <f>INDEX(W$6:W$149,-1+ROWS(W$6:W29)*4)</f>
        <v>-0.1</v>
      </c>
      <c r="X213" s="9">
        <f>INDEX(X$6:X$149,-1+ROWS(X$6:X29)*4)</f>
        <v>-0.1</v>
      </c>
      <c r="Y213" s="9">
        <f>INDEX(Y$6:Y$149,-1+ROWS(Y$6:Y29)*4)</f>
        <v>-0.2</v>
      </c>
      <c r="Z213" s="9">
        <f>INDEX(Z$6:Z$149,-1+ROWS(Z$6:Z29)*4)</f>
        <v>-0.2</v>
      </c>
      <c r="AA213" s="9">
        <f>INDEX(AA$6:AA$149,-1+ROWS(AA$6:AA29)*4)</f>
        <v>-0.2</v>
      </c>
      <c r="AB213" s="9">
        <f>INDEX(AB$6:AB$149,-1+ROWS(AB$6:AB29)*4)</f>
        <v>-0.2</v>
      </c>
      <c r="AC213" s="9">
        <f>INDEX(AC$6:AC$149,-1+ROWS(AC$6:AC29)*4)</f>
        <v>-0.2</v>
      </c>
      <c r="AD213" s="9">
        <f>INDEX(AD$6:AD$149,-1+ROWS(AD$6:AD29)*4)</f>
        <v>-0.2</v>
      </c>
      <c r="AE213" s="9">
        <f>INDEX(AE$6:AE$149,-1+ROWS(AE$6:AE29)*4)</f>
        <v>-0.2</v>
      </c>
      <c r="AF213" s="9">
        <f>INDEX(AF$6:AF$149,-1+ROWS(AF$6:AF29)*4)</f>
        <v>-0.2</v>
      </c>
      <c r="AG213" s="9">
        <f>INDEX(AG$6:AG$149,-1+ROWS(AG$6:AG29)*4)</f>
        <v>-0.2</v>
      </c>
      <c r="AH213" s="9">
        <f>INDEX(AH$6:AH$149,-1+ROWS(AH$6:AH29)*4)</f>
        <v>-0.2</v>
      </c>
      <c r="AI213" s="9">
        <f>INDEX(AI$6:AI$149,-1+ROWS(AI$6:AI29)*4)</f>
        <v>-0.2</v>
      </c>
      <c r="AJ213" s="9">
        <f>INDEX(AJ$6:AJ$149,-1+ROWS(AJ$6:AJ29)*4)</f>
        <v>-0.3</v>
      </c>
      <c r="AK213" s="9">
        <f>INDEX(AK$6:AK$149,-1+ROWS(AK$6:AK29)*4)</f>
        <v>-0.3</v>
      </c>
      <c r="AL213" s="9">
        <f>INDEX(AL$6:AL$149,-1+ROWS(AL$6:AL29)*4)</f>
        <v>-0.3</v>
      </c>
      <c r="AM213" s="9">
        <f>INDEX(AM$6:AM$149,-1+ROWS(AM$6:AM29)*4)</f>
        <v>-0.3</v>
      </c>
      <c r="AN213" s="9">
        <f>INDEX(AN$6:AN$149,-1+ROWS(AN$6:AN29)*4)</f>
        <v>-0.3</v>
      </c>
      <c r="AO213" s="9">
        <f>INDEX(AO$6:AO$149,-1+ROWS(AO$6:AO29)*4)</f>
        <v>-0.3</v>
      </c>
      <c r="AP213" s="9">
        <f>INDEX(AP$6:AP$149,-1+ROWS(AP$6:AP29)*4)</f>
        <v>-0.3</v>
      </c>
      <c r="AQ213" s="9">
        <f>INDEX(AQ$6:AQ$149,-1+ROWS(AQ$6:AQ29)*4)</f>
        <v>-0.3</v>
      </c>
      <c r="AR213" s="9">
        <f>INDEX(AR$6:AR$149,-1+ROWS(AR$6:AR29)*4)</f>
        <v>-0.3</v>
      </c>
      <c r="AS213" s="9">
        <f>INDEX(AS$6:AS$149,-1+ROWS(AS$6:AS29)*4)</f>
        <v>-0.3</v>
      </c>
      <c r="AT213" s="9">
        <f>INDEX(AT$6:AT$149,-1+ROWS(AT$6:AT29)*4)</f>
        <v>-0.3</v>
      </c>
      <c r="AU213" s="9">
        <f>INDEX(AU$6:AU$149,-1+ROWS(AU$6:AU29)*4)</f>
        <v>-0.3</v>
      </c>
      <c r="AV213" s="9">
        <f>INDEX(AV$6:AV$149,-1+ROWS(AV$6:AV29)*4)</f>
        <v>-0.3</v>
      </c>
      <c r="AW213" s="9">
        <f>INDEX(AW$6:AW$149,-1+ROWS(AW$6:AW29)*4)</f>
        <v>-0.3</v>
      </c>
      <c r="AX213" s="9">
        <f>INDEX(AX$6:AX$149,-1+ROWS(AX$6:AX29)*4)</f>
        <v>-0.4</v>
      </c>
      <c r="AY213" s="9">
        <f>INDEX(AY$6:AY$149,-1+ROWS(AY$6:AY29)*4)</f>
        <v>-0.4</v>
      </c>
      <c r="AZ213" s="9">
        <f>INDEX(AZ$6:AZ$149,-1+ROWS(AZ$6:AZ29)*4)</f>
        <v>-0.4</v>
      </c>
      <c r="BA213" s="9">
        <f>INDEX(BA$6:BA$149,-1+ROWS(BA$6:BA29)*4)</f>
        <v>-0.4</v>
      </c>
      <c r="BB213" s="9">
        <f>INDEX(BB$6:BB$149,-1+ROWS(BB$6:BB29)*4)</f>
        <v>-0.4</v>
      </c>
      <c r="BC213" s="9">
        <f>INDEX(BC$6:BC$149,-1+ROWS(BC$6:BC29)*4)</f>
        <v>-0.4</v>
      </c>
      <c r="BD213" s="9">
        <f>INDEX(BD$6:BD$149,-1+ROWS(BD$6:BD29)*4)</f>
        <v>-0.4</v>
      </c>
      <c r="BE213" s="9">
        <f>INDEX(BE$6:BE$149,-1+ROWS(BE$6:BE29)*4)</f>
        <v>-0.4</v>
      </c>
      <c r="BF213" s="9">
        <f>INDEX(BF$6:BF$149,-1+ROWS(BF$6:BF29)*4)</f>
        <v>-0.4</v>
      </c>
      <c r="BG213" s="9">
        <f>INDEX(BG$6:BG$149,-1+ROWS(BG$6:BG29)*4)</f>
        <v>-0.4</v>
      </c>
      <c r="BH213" s="9">
        <f>INDEX(BH$6:BH$149,-1+ROWS(BH$6:BH29)*4)</f>
        <v>-0.4</v>
      </c>
      <c r="BI213" s="9">
        <f>INDEX(BI$6:BI$149,-1+ROWS(BI$6:BI29)*4)</f>
        <v>-0.4</v>
      </c>
      <c r="BJ213" s="9">
        <f>INDEX(BJ$6:BJ$149,-1+ROWS(BJ$6:BJ29)*4)</f>
        <v>-0.4</v>
      </c>
      <c r="BK213" s="9">
        <f>INDEX(BK$6:BK$149,-1+ROWS(BK$6:BK29)*4)</f>
        <v>-0.4</v>
      </c>
      <c r="BL213" s="9">
        <f>INDEX(BL$6:BL$149,-1+ROWS(BL$6:BL29)*4)</f>
        <v>-0.4</v>
      </c>
      <c r="BM213" s="9">
        <f>INDEX(BM$6:BM$149,-1+ROWS(BM$6:BM29)*4)</f>
        <v>-0.4</v>
      </c>
      <c r="BN213" s="9">
        <f>INDEX(BN$6:BN$149,-1+ROWS(BN$6:BN29)*4)</f>
        <v>-0.4</v>
      </c>
      <c r="BO213" s="9">
        <f>INDEX(BO$6:BO$149,-1+ROWS(BO$6:BO29)*4)</f>
        <v>-0.4</v>
      </c>
      <c r="BP213" s="9">
        <f>INDEX(BP$6:BP$149,-1+ROWS(BP$6:BP29)*4)</f>
        <v>-0.4</v>
      </c>
      <c r="BQ213" s="9">
        <f>INDEX(BQ$6:BQ$149,-1+ROWS(BQ$6:BQ29)*4)</f>
        <v>-0.4</v>
      </c>
      <c r="BR213" s="9">
        <f>INDEX(BR$6:BR$149,-1+ROWS(BR$6:BR29)*4)</f>
        <v>-0.4</v>
      </c>
      <c r="BS213" s="9">
        <f>INDEX(BS$6:BS$149,-1+ROWS(BS$6:BS29)*4)</f>
        <v>-0.4</v>
      </c>
      <c r="BT213" s="9">
        <f>INDEX(BT$6:BT$149,-1+ROWS(BT$6:BT29)*4)</f>
        <v>-0.4</v>
      </c>
      <c r="BU213" s="9">
        <f>INDEX(BU$6:BU$149,-1+ROWS(BU$6:BU29)*4)</f>
        <v>-0.4</v>
      </c>
      <c r="BV213" s="9">
        <f>INDEX(BV$6:BV$149,-1+ROWS(BV$6:BV29)*4)</f>
        <v>-0.4</v>
      </c>
      <c r="BW213" s="9">
        <f>INDEX(BW$6:BW$149,-1+ROWS(BW$6:BW29)*4)</f>
        <v>-0.4</v>
      </c>
      <c r="BX213" s="9">
        <f>INDEX(BX$6:BX$149,-1+ROWS(BX$6:BX29)*4)</f>
        <v>-0.4</v>
      </c>
      <c r="BY213" s="9">
        <f>INDEX(BY$6:BY$149,-1+ROWS(BY$6:BY29)*4)</f>
        <v>-0.4</v>
      </c>
      <c r="BZ213" s="9">
        <f>INDEX(BZ$6:BZ$149,-1+ROWS(BZ$6:BZ29)*4)</f>
        <v>-0.4</v>
      </c>
    </row>
    <row r="214" spans="1:78" x14ac:dyDescent="0.2">
      <c r="A214" t="s">
        <v>121</v>
      </c>
      <c r="B214" t="s">
        <v>122</v>
      </c>
      <c r="E214" s="9">
        <f>INDEX(E$6:E$149,-1+ROWS(E$6:E30)*4)</f>
        <v>0</v>
      </c>
      <c r="F214" s="9">
        <f>INDEX(F$6:F$149,-1+ROWS(F$6:F30)*4)</f>
        <v>0</v>
      </c>
      <c r="G214" s="9">
        <f>INDEX(G$6:G$149,-1+ROWS(G$6:G30)*4)</f>
        <v>0</v>
      </c>
      <c r="H214" s="9">
        <f>INDEX(H$6:H$149,-1+ROWS(H$6:H30)*4)</f>
        <v>0</v>
      </c>
      <c r="I214" s="9">
        <f>INDEX(I$6:I$149,-1+ROWS(I$6:I30)*4)</f>
        <v>0</v>
      </c>
      <c r="J214" s="9">
        <f>INDEX(J$6:J$149,-1+ROWS(J$6:J30)*4)</f>
        <v>0</v>
      </c>
      <c r="K214" s="9">
        <f>INDEX(K$6:K$149,-1+ROWS(K$6:K30)*4)</f>
        <v>0</v>
      </c>
      <c r="L214" s="9">
        <f>INDEX(L$6:L$149,-1+ROWS(L$6:L30)*4)</f>
        <v>0</v>
      </c>
      <c r="M214" s="9">
        <f>INDEX(M$6:M$149,-1+ROWS(M$6:M30)*4)</f>
        <v>0</v>
      </c>
      <c r="N214" s="9">
        <f>INDEX(N$6:N$149,-1+ROWS(N$6:N30)*4)</f>
        <v>0</v>
      </c>
      <c r="O214" s="9">
        <f>INDEX(O$6:O$149,-1+ROWS(O$6:O30)*4)</f>
        <v>0</v>
      </c>
      <c r="P214" s="9">
        <f>INDEX(P$6:P$149,-1+ROWS(P$6:P30)*4)</f>
        <v>0</v>
      </c>
      <c r="Q214" s="9">
        <f>INDEX(Q$6:Q$149,-1+ROWS(Q$6:Q30)*4)</f>
        <v>0</v>
      </c>
      <c r="R214" s="9">
        <f>INDEX(R$6:R$149,-1+ROWS(R$6:R30)*4)</f>
        <v>0</v>
      </c>
      <c r="S214" s="9">
        <f>INDEX(S$6:S$149,-1+ROWS(S$6:S30)*4)</f>
        <v>-0.1</v>
      </c>
      <c r="T214" s="9">
        <f>INDEX(T$6:T$149,-1+ROWS(T$6:T30)*4)</f>
        <v>-0.1</v>
      </c>
      <c r="U214" s="9">
        <f>INDEX(U$6:U$149,-1+ROWS(U$6:U30)*4)</f>
        <v>-0.1</v>
      </c>
      <c r="V214" s="9">
        <f>INDEX(V$6:V$149,-1+ROWS(V$6:V30)*4)</f>
        <v>-0.1</v>
      </c>
      <c r="W214" s="9">
        <f>INDEX(W$6:W$149,-1+ROWS(W$6:W30)*4)</f>
        <v>-0.1</v>
      </c>
      <c r="X214" s="9">
        <f>INDEX(X$6:X$149,-1+ROWS(X$6:X30)*4)</f>
        <v>-0.2</v>
      </c>
      <c r="Y214" s="9">
        <f>INDEX(Y$6:Y$149,-1+ROWS(Y$6:Y30)*4)</f>
        <v>-0.2</v>
      </c>
      <c r="Z214" s="9">
        <f>INDEX(Z$6:Z$149,-1+ROWS(Z$6:Z30)*4)</f>
        <v>-0.2</v>
      </c>
      <c r="AA214" s="9">
        <f>INDEX(AA$6:AA$149,-1+ROWS(AA$6:AA30)*4)</f>
        <v>-0.2</v>
      </c>
      <c r="AB214" s="9">
        <f>INDEX(AB$6:AB$149,-1+ROWS(AB$6:AB30)*4)</f>
        <v>-0.2</v>
      </c>
      <c r="AC214" s="9">
        <f>INDEX(AC$6:AC$149,-1+ROWS(AC$6:AC30)*4)</f>
        <v>-0.2</v>
      </c>
      <c r="AD214" s="9">
        <f>INDEX(AD$6:AD$149,-1+ROWS(AD$6:AD30)*4)</f>
        <v>-0.2</v>
      </c>
      <c r="AE214" s="9">
        <f>INDEX(AE$6:AE$149,-1+ROWS(AE$6:AE30)*4)</f>
        <v>-0.2</v>
      </c>
      <c r="AF214" s="9">
        <f>INDEX(AF$6:AF$149,-1+ROWS(AF$6:AF30)*4)</f>
        <v>-0.2</v>
      </c>
      <c r="AG214" s="9">
        <f>INDEX(AG$6:AG$149,-1+ROWS(AG$6:AG30)*4)</f>
        <v>-0.2</v>
      </c>
      <c r="AH214" s="9">
        <f>INDEX(AH$6:AH$149,-1+ROWS(AH$6:AH30)*4)</f>
        <v>-0.2</v>
      </c>
      <c r="AI214" s="9">
        <f>INDEX(AI$6:AI$149,-1+ROWS(AI$6:AI30)*4)</f>
        <v>-0.2</v>
      </c>
      <c r="AJ214" s="9">
        <f>INDEX(AJ$6:AJ$149,-1+ROWS(AJ$6:AJ30)*4)</f>
        <v>-0.2</v>
      </c>
      <c r="AK214" s="9">
        <f>INDEX(AK$6:AK$149,-1+ROWS(AK$6:AK30)*4)</f>
        <v>-0.2</v>
      </c>
      <c r="AL214" s="9">
        <f>INDEX(AL$6:AL$149,-1+ROWS(AL$6:AL30)*4)</f>
        <v>-0.2</v>
      </c>
      <c r="AM214" s="9">
        <f>INDEX(AM$6:AM$149,-1+ROWS(AM$6:AM30)*4)</f>
        <v>-0.2</v>
      </c>
      <c r="AN214" s="9">
        <f>INDEX(AN$6:AN$149,-1+ROWS(AN$6:AN30)*4)</f>
        <v>-0.2</v>
      </c>
      <c r="AO214" s="9">
        <f>INDEX(AO$6:AO$149,-1+ROWS(AO$6:AO30)*4)</f>
        <v>-0.3</v>
      </c>
      <c r="AP214" s="9">
        <f>INDEX(AP$6:AP$149,-1+ROWS(AP$6:AP30)*4)</f>
        <v>-0.2</v>
      </c>
      <c r="AQ214" s="9">
        <f>INDEX(AQ$6:AQ$149,-1+ROWS(AQ$6:AQ30)*4)</f>
        <v>-0.3</v>
      </c>
      <c r="AR214" s="9">
        <f>INDEX(AR$6:AR$149,-1+ROWS(AR$6:AR30)*4)</f>
        <v>-0.3</v>
      </c>
      <c r="AS214" s="9">
        <f>INDEX(AS$6:AS$149,-1+ROWS(AS$6:AS30)*4)</f>
        <v>-0.3</v>
      </c>
      <c r="AT214" s="9">
        <f>INDEX(AT$6:AT$149,-1+ROWS(AT$6:AT30)*4)</f>
        <v>-0.3</v>
      </c>
      <c r="AU214" s="9">
        <f>INDEX(AU$6:AU$149,-1+ROWS(AU$6:AU30)*4)</f>
        <v>-0.3</v>
      </c>
      <c r="AV214" s="9">
        <f>INDEX(AV$6:AV$149,-1+ROWS(AV$6:AV30)*4)</f>
        <v>-0.3</v>
      </c>
      <c r="AW214" s="9">
        <f>INDEX(AW$6:AW$149,-1+ROWS(AW$6:AW30)*4)</f>
        <v>-0.3</v>
      </c>
      <c r="AX214" s="9">
        <f>INDEX(AX$6:AX$149,-1+ROWS(AX$6:AX30)*4)</f>
        <v>-0.3</v>
      </c>
      <c r="AY214" s="9">
        <f>INDEX(AY$6:AY$149,-1+ROWS(AY$6:AY30)*4)</f>
        <v>-0.3</v>
      </c>
      <c r="AZ214" s="9">
        <f>INDEX(AZ$6:AZ$149,-1+ROWS(AZ$6:AZ30)*4)</f>
        <v>-0.3</v>
      </c>
      <c r="BA214" s="9">
        <f>INDEX(BA$6:BA$149,-1+ROWS(BA$6:BA30)*4)</f>
        <v>-0.3</v>
      </c>
      <c r="BB214" s="9">
        <f>INDEX(BB$6:BB$149,-1+ROWS(BB$6:BB30)*4)</f>
        <v>-0.3</v>
      </c>
      <c r="BC214" s="9">
        <f>INDEX(BC$6:BC$149,-1+ROWS(BC$6:BC30)*4)</f>
        <v>-0.3</v>
      </c>
      <c r="BD214" s="9">
        <f>INDEX(BD$6:BD$149,-1+ROWS(BD$6:BD30)*4)</f>
        <v>-0.3</v>
      </c>
      <c r="BE214" s="9">
        <f>INDEX(BE$6:BE$149,-1+ROWS(BE$6:BE30)*4)</f>
        <v>-0.3</v>
      </c>
      <c r="BF214" s="9">
        <f>INDEX(BF$6:BF$149,-1+ROWS(BF$6:BF30)*4)</f>
        <v>-0.3</v>
      </c>
      <c r="BG214" s="9">
        <f>INDEX(BG$6:BG$149,-1+ROWS(BG$6:BG30)*4)</f>
        <v>-0.3</v>
      </c>
      <c r="BH214" s="9">
        <f>INDEX(BH$6:BH$149,-1+ROWS(BH$6:BH30)*4)</f>
        <v>-0.3</v>
      </c>
      <c r="BI214" s="9">
        <f>INDEX(BI$6:BI$149,-1+ROWS(BI$6:BI30)*4)</f>
        <v>-0.3</v>
      </c>
      <c r="BJ214" s="9">
        <f>INDEX(BJ$6:BJ$149,-1+ROWS(BJ$6:BJ30)*4)</f>
        <v>-0.3</v>
      </c>
      <c r="BK214" s="9">
        <f>INDEX(BK$6:BK$149,-1+ROWS(BK$6:BK30)*4)</f>
        <v>-0.3</v>
      </c>
      <c r="BL214" s="9">
        <f>INDEX(BL$6:BL$149,-1+ROWS(BL$6:BL30)*4)</f>
        <v>-0.3</v>
      </c>
      <c r="BM214" s="9">
        <f>INDEX(BM$6:BM$149,-1+ROWS(BM$6:BM30)*4)</f>
        <v>-0.3</v>
      </c>
      <c r="BN214" s="9">
        <f>INDEX(BN$6:BN$149,-1+ROWS(BN$6:BN30)*4)</f>
        <v>-0.3</v>
      </c>
      <c r="BO214" s="9">
        <f>INDEX(BO$6:BO$149,-1+ROWS(BO$6:BO30)*4)</f>
        <v>-0.3</v>
      </c>
      <c r="BP214" s="9">
        <f>INDEX(BP$6:BP$149,-1+ROWS(BP$6:BP30)*4)</f>
        <v>-0.3</v>
      </c>
      <c r="BQ214" s="9">
        <f>INDEX(BQ$6:BQ$149,-1+ROWS(BQ$6:BQ30)*4)</f>
        <v>-0.3</v>
      </c>
      <c r="BR214" s="9">
        <f>INDEX(BR$6:BR$149,-1+ROWS(BR$6:BR30)*4)</f>
        <v>-0.3</v>
      </c>
      <c r="BS214" s="9">
        <f>INDEX(BS$6:BS$149,-1+ROWS(BS$6:BS30)*4)</f>
        <v>-0.3</v>
      </c>
      <c r="BT214" s="9">
        <f>INDEX(BT$6:BT$149,-1+ROWS(BT$6:BT30)*4)</f>
        <v>-0.3</v>
      </c>
      <c r="BU214" s="9">
        <f>INDEX(BU$6:BU$149,-1+ROWS(BU$6:BU30)*4)</f>
        <v>-0.3</v>
      </c>
      <c r="BV214" s="9">
        <f>INDEX(BV$6:BV$149,-1+ROWS(BV$6:BV30)*4)</f>
        <v>-0.3</v>
      </c>
      <c r="BW214" s="9">
        <f>INDEX(BW$6:BW$149,-1+ROWS(BW$6:BW30)*4)</f>
        <v>-0.3</v>
      </c>
      <c r="BX214" s="9">
        <f>INDEX(BX$6:BX$149,-1+ROWS(BX$6:BX30)*4)</f>
        <v>-0.3</v>
      </c>
      <c r="BY214" s="9">
        <f>INDEX(BY$6:BY$149,-1+ROWS(BY$6:BY30)*4)</f>
        <v>-0.3</v>
      </c>
      <c r="BZ214" s="9">
        <f>INDEX(BZ$6:BZ$149,-1+ROWS(BZ$6:BZ30)*4)</f>
        <v>-0.3</v>
      </c>
    </row>
    <row r="215" spans="1:78" x14ac:dyDescent="0.2">
      <c r="A215" t="s">
        <v>123</v>
      </c>
      <c r="B215" t="s">
        <v>124</v>
      </c>
      <c r="E215" s="9">
        <f>INDEX(E$6:E$149,-1+ROWS(E$6:E31)*4)</f>
        <v>0</v>
      </c>
      <c r="F215" s="9">
        <f>INDEX(F$6:F$149,-1+ROWS(F$6:F31)*4)</f>
        <v>0</v>
      </c>
      <c r="G215" s="9">
        <f>INDEX(G$6:G$149,-1+ROWS(G$6:G31)*4)</f>
        <v>0</v>
      </c>
      <c r="H215" s="9">
        <f>INDEX(H$6:H$149,-1+ROWS(H$6:H31)*4)</f>
        <v>0</v>
      </c>
      <c r="I215" s="9">
        <f>INDEX(I$6:I$149,-1+ROWS(I$6:I31)*4)</f>
        <v>0</v>
      </c>
      <c r="J215" s="9">
        <f>INDEX(J$6:J$149,-1+ROWS(J$6:J31)*4)</f>
        <v>0</v>
      </c>
      <c r="K215" s="9">
        <f>INDEX(K$6:K$149,-1+ROWS(K$6:K31)*4)</f>
        <v>0</v>
      </c>
      <c r="L215" s="9">
        <f>INDEX(L$6:L$149,-1+ROWS(L$6:L31)*4)</f>
        <v>0</v>
      </c>
      <c r="M215" s="9">
        <f>INDEX(M$6:M$149,-1+ROWS(M$6:M31)*4)</f>
        <v>0</v>
      </c>
      <c r="N215" s="9">
        <f>INDEX(N$6:N$149,-1+ROWS(N$6:N31)*4)</f>
        <v>0</v>
      </c>
      <c r="O215" s="9">
        <f>INDEX(O$6:O$149,-1+ROWS(O$6:O31)*4)</f>
        <v>0</v>
      </c>
      <c r="P215" s="9">
        <f>INDEX(P$6:P$149,-1+ROWS(P$6:P31)*4)</f>
        <v>0</v>
      </c>
      <c r="Q215" s="9">
        <f>INDEX(Q$6:Q$149,-1+ROWS(Q$6:Q31)*4)</f>
        <v>0</v>
      </c>
      <c r="R215" s="9">
        <f>INDEX(R$6:R$149,-1+ROWS(R$6:R31)*4)</f>
        <v>-0.1</v>
      </c>
      <c r="S215" s="9">
        <f>INDEX(S$6:S$149,-1+ROWS(S$6:S31)*4)</f>
        <v>-0.1</v>
      </c>
      <c r="T215" s="9">
        <f>INDEX(T$6:T$149,-1+ROWS(T$6:T31)*4)</f>
        <v>-0.1</v>
      </c>
      <c r="U215" s="9">
        <f>INDEX(U$6:U$149,-1+ROWS(U$6:U31)*4)</f>
        <v>-0.1</v>
      </c>
      <c r="V215" s="9">
        <f>INDEX(V$6:V$149,-1+ROWS(V$6:V31)*4)</f>
        <v>-0.1</v>
      </c>
      <c r="W215" s="9">
        <f>INDEX(W$6:W$149,-1+ROWS(W$6:W31)*4)</f>
        <v>-0.2</v>
      </c>
      <c r="X215" s="9">
        <f>INDEX(X$6:X$149,-1+ROWS(X$6:X31)*4)</f>
        <v>-0.2</v>
      </c>
      <c r="Y215" s="9">
        <f>INDEX(Y$6:Y$149,-1+ROWS(Y$6:Y31)*4)</f>
        <v>-0.2</v>
      </c>
      <c r="Z215" s="9">
        <f>INDEX(Z$6:Z$149,-1+ROWS(Z$6:Z31)*4)</f>
        <v>-0.3</v>
      </c>
      <c r="AA215" s="9">
        <f>INDEX(AA$6:AA$149,-1+ROWS(AA$6:AA31)*4)</f>
        <v>-0.3</v>
      </c>
      <c r="AB215" s="9">
        <f>INDEX(AB$6:AB$149,-1+ROWS(AB$6:AB31)*4)</f>
        <v>-0.3</v>
      </c>
      <c r="AC215" s="9">
        <f>INDEX(AC$6:AC$149,-1+ROWS(AC$6:AC31)*4)</f>
        <v>-0.3</v>
      </c>
      <c r="AD215" s="9">
        <f>INDEX(AD$6:AD$149,-1+ROWS(AD$6:AD31)*4)</f>
        <v>-0.4</v>
      </c>
      <c r="AE215" s="9">
        <f>INDEX(AE$6:AE$149,-1+ROWS(AE$6:AE31)*4)</f>
        <v>-0.4</v>
      </c>
      <c r="AF215" s="9">
        <f>INDEX(AF$6:AF$149,-1+ROWS(AF$6:AF31)*4)</f>
        <v>-0.4</v>
      </c>
      <c r="AG215" s="9">
        <f>INDEX(AG$6:AG$149,-1+ROWS(AG$6:AG31)*4)</f>
        <v>-0.5</v>
      </c>
      <c r="AH215" s="9">
        <f>INDEX(AH$6:AH$149,-1+ROWS(AH$6:AH31)*4)</f>
        <v>-0.5</v>
      </c>
      <c r="AI215" s="9">
        <f>INDEX(AI$6:AI$149,-1+ROWS(AI$6:AI31)*4)</f>
        <v>-0.5</v>
      </c>
      <c r="AJ215" s="9">
        <f>INDEX(AJ$6:AJ$149,-1+ROWS(AJ$6:AJ31)*4)</f>
        <v>-0.5</v>
      </c>
      <c r="AK215" s="9">
        <f>INDEX(AK$6:AK$149,-1+ROWS(AK$6:AK31)*4)</f>
        <v>-0.6</v>
      </c>
      <c r="AL215" s="9">
        <f>INDEX(AL$6:AL$149,-1+ROWS(AL$6:AL31)*4)</f>
        <v>-0.6</v>
      </c>
      <c r="AM215" s="9">
        <f>INDEX(AM$6:AM$149,-1+ROWS(AM$6:AM31)*4)</f>
        <v>-0.6</v>
      </c>
      <c r="AN215" s="9">
        <f>INDEX(AN$6:AN$149,-1+ROWS(AN$6:AN31)*4)</f>
        <v>-0.6</v>
      </c>
      <c r="AO215" s="9">
        <f>INDEX(AO$6:AO$149,-1+ROWS(AO$6:AO31)*4)</f>
        <v>-0.6</v>
      </c>
      <c r="AP215" s="9">
        <f>INDEX(AP$6:AP$149,-1+ROWS(AP$6:AP31)*4)</f>
        <v>-0.6</v>
      </c>
      <c r="AQ215" s="9">
        <f>INDEX(AQ$6:AQ$149,-1+ROWS(AQ$6:AQ31)*4)</f>
        <v>-0.7</v>
      </c>
      <c r="AR215" s="9">
        <f>INDEX(AR$6:AR$149,-1+ROWS(AR$6:AR31)*4)</f>
        <v>-0.7</v>
      </c>
      <c r="AS215" s="9">
        <f>INDEX(AS$6:AS$149,-1+ROWS(AS$6:AS31)*4)</f>
        <v>-0.7</v>
      </c>
      <c r="AT215" s="9">
        <f>INDEX(AT$6:AT$149,-1+ROWS(AT$6:AT31)*4)</f>
        <v>-0.7</v>
      </c>
      <c r="AU215" s="9">
        <f>INDEX(AU$6:AU$149,-1+ROWS(AU$6:AU31)*4)</f>
        <v>-0.7</v>
      </c>
      <c r="AV215" s="9">
        <f>INDEX(AV$6:AV$149,-1+ROWS(AV$6:AV31)*4)</f>
        <v>-0.7</v>
      </c>
      <c r="AW215" s="9">
        <f>INDEX(AW$6:AW$149,-1+ROWS(AW$6:AW31)*4)</f>
        <v>-0.7</v>
      </c>
      <c r="AX215" s="9">
        <f>INDEX(AX$6:AX$149,-1+ROWS(AX$6:AX31)*4)</f>
        <v>-0.8</v>
      </c>
      <c r="AY215" s="9">
        <f>INDEX(AY$6:AY$149,-1+ROWS(AY$6:AY31)*4)</f>
        <v>-0.8</v>
      </c>
      <c r="AZ215" s="9">
        <f>INDEX(AZ$6:AZ$149,-1+ROWS(AZ$6:AZ31)*4)</f>
        <v>-0.8</v>
      </c>
      <c r="BA215" s="9">
        <f>INDEX(BA$6:BA$149,-1+ROWS(BA$6:BA31)*4)</f>
        <v>-0.8</v>
      </c>
      <c r="BB215" s="9">
        <f>INDEX(BB$6:BB$149,-1+ROWS(BB$6:BB31)*4)</f>
        <v>-0.8</v>
      </c>
      <c r="BC215" s="9">
        <f>INDEX(BC$6:BC$149,-1+ROWS(BC$6:BC31)*4)</f>
        <v>-0.8</v>
      </c>
      <c r="BD215" s="9">
        <f>INDEX(BD$6:BD$149,-1+ROWS(BD$6:BD31)*4)</f>
        <v>-0.8</v>
      </c>
      <c r="BE215" s="9">
        <f>INDEX(BE$6:BE$149,-1+ROWS(BE$6:BE31)*4)</f>
        <v>-0.8</v>
      </c>
      <c r="BF215" s="9">
        <f>INDEX(BF$6:BF$149,-1+ROWS(BF$6:BF31)*4)</f>
        <v>-0.8</v>
      </c>
      <c r="BG215" s="9">
        <f>INDEX(BG$6:BG$149,-1+ROWS(BG$6:BG31)*4)</f>
        <v>-0.8</v>
      </c>
      <c r="BH215" s="9">
        <f>INDEX(BH$6:BH$149,-1+ROWS(BH$6:BH31)*4)</f>
        <v>-0.8</v>
      </c>
      <c r="BI215" s="9">
        <f>INDEX(BI$6:BI$149,-1+ROWS(BI$6:BI31)*4)</f>
        <v>-0.8</v>
      </c>
      <c r="BJ215" s="9">
        <f>INDEX(BJ$6:BJ$149,-1+ROWS(BJ$6:BJ31)*4)</f>
        <v>-0.8</v>
      </c>
      <c r="BK215" s="9">
        <f>INDEX(BK$6:BK$149,-1+ROWS(BK$6:BK31)*4)</f>
        <v>-0.8</v>
      </c>
      <c r="BL215" s="9">
        <f>INDEX(BL$6:BL$149,-1+ROWS(BL$6:BL31)*4)</f>
        <v>-0.8</v>
      </c>
      <c r="BM215" s="9">
        <f>INDEX(BM$6:BM$149,-1+ROWS(BM$6:BM31)*4)</f>
        <v>-0.8</v>
      </c>
      <c r="BN215" s="9">
        <f>INDEX(BN$6:BN$149,-1+ROWS(BN$6:BN31)*4)</f>
        <v>-0.8</v>
      </c>
      <c r="BO215" s="9">
        <f>INDEX(BO$6:BO$149,-1+ROWS(BO$6:BO31)*4)</f>
        <v>-0.8</v>
      </c>
      <c r="BP215" s="9">
        <f>INDEX(BP$6:BP$149,-1+ROWS(BP$6:BP31)*4)</f>
        <v>-0.8</v>
      </c>
      <c r="BQ215" s="9">
        <f>INDEX(BQ$6:BQ$149,-1+ROWS(BQ$6:BQ31)*4)</f>
        <v>-0.8</v>
      </c>
      <c r="BR215" s="9">
        <f>INDEX(BR$6:BR$149,-1+ROWS(BR$6:BR31)*4)</f>
        <v>-0.8</v>
      </c>
      <c r="BS215" s="9">
        <f>INDEX(BS$6:BS$149,-1+ROWS(BS$6:BS31)*4)</f>
        <v>-0.8</v>
      </c>
      <c r="BT215" s="9">
        <f>INDEX(BT$6:BT$149,-1+ROWS(BT$6:BT31)*4)</f>
        <v>-0.8</v>
      </c>
      <c r="BU215" s="9">
        <f>INDEX(BU$6:BU$149,-1+ROWS(BU$6:BU31)*4)</f>
        <v>-0.8</v>
      </c>
      <c r="BV215" s="9">
        <f>INDEX(BV$6:BV$149,-1+ROWS(BV$6:BV31)*4)</f>
        <v>-0.8</v>
      </c>
      <c r="BW215" s="9">
        <f>INDEX(BW$6:BW$149,-1+ROWS(BW$6:BW31)*4)</f>
        <v>-0.8</v>
      </c>
      <c r="BX215" s="9">
        <f>INDEX(BX$6:BX$149,-1+ROWS(BX$6:BX31)*4)</f>
        <v>-0.9</v>
      </c>
      <c r="BY215" s="9">
        <f>INDEX(BY$6:BY$149,-1+ROWS(BY$6:BY31)*4)</f>
        <v>-0.9</v>
      </c>
      <c r="BZ215" s="9">
        <f>INDEX(BZ$6:BZ$149,-1+ROWS(BZ$6:BZ31)*4)</f>
        <v>-0.9</v>
      </c>
    </row>
    <row r="216" spans="1:78" x14ac:dyDescent="0.2">
      <c r="A216" t="s">
        <v>125</v>
      </c>
      <c r="B216" t="s">
        <v>126</v>
      </c>
      <c r="E216" s="9">
        <f>INDEX(E$6:E$149,-1+ROWS(E$6:E32)*4)</f>
        <v>0</v>
      </c>
      <c r="F216" s="9">
        <f>INDEX(F$6:F$149,-1+ROWS(F$6:F32)*4)</f>
        <v>0</v>
      </c>
      <c r="G216" s="9">
        <f>INDEX(G$6:G$149,-1+ROWS(G$6:G32)*4)</f>
        <v>0</v>
      </c>
      <c r="H216" s="9">
        <f>INDEX(H$6:H$149,-1+ROWS(H$6:H32)*4)</f>
        <v>0</v>
      </c>
      <c r="I216" s="9">
        <f>INDEX(I$6:I$149,-1+ROWS(I$6:I32)*4)</f>
        <v>0</v>
      </c>
      <c r="J216" s="9">
        <f>INDEX(J$6:J$149,-1+ROWS(J$6:J32)*4)</f>
        <v>0</v>
      </c>
      <c r="K216" s="9">
        <f>INDEX(K$6:K$149,-1+ROWS(K$6:K32)*4)</f>
        <v>0</v>
      </c>
      <c r="L216" s="9">
        <f>INDEX(L$6:L$149,-1+ROWS(L$6:L32)*4)</f>
        <v>0</v>
      </c>
      <c r="M216" s="9">
        <f>INDEX(M$6:M$149,-1+ROWS(M$6:M32)*4)</f>
        <v>0</v>
      </c>
      <c r="N216" s="9">
        <f>INDEX(N$6:N$149,-1+ROWS(N$6:N32)*4)</f>
        <v>0</v>
      </c>
      <c r="O216" s="9">
        <f>INDEX(O$6:O$149,-1+ROWS(O$6:O32)*4)</f>
        <v>0</v>
      </c>
      <c r="P216" s="9">
        <f>INDEX(P$6:P$149,-1+ROWS(P$6:P32)*4)</f>
        <v>0</v>
      </c>
      <c r="Q216" s="9">
        <f>INDEX(Q$6:Q$149,-1+ROWS(Q$6:Q32)*4)</f>
        <v>0</v>
      </c>
      <c r="R216" s="9">
        <f>INDEX(R$6:R$149,-1+ROWS(R$6:R32)*4)</f>
        <v>0</v>
      </c>
      <c r="S216" s="9">
        <f>INDEX(S$6:S$149,-1+ROWS(S$6:S32)*4)</f>
        <v>0</v>
      </c>
      <c r="T216" s="9">
        <f>INDEX(T$6:T$149,-1+ROWS(T$6:T32)*4)</f>
        <v>0</v>
      </c>
      <c r="U216" s="9">
        <f>INDEX(U$6:U$149,-1+ROWS(U$6:U32)*4)</f>
        <v>-0.1</v>
      </c>
      <c r="V216" s="9">
        <f>INDEX(V$6:V$149,-1+ROWS(V$6:V32)*4)</f>
        <v>-0.1</v>
      </c>
      <c r="W216" s="9">
        <f>INDEX(W$6:W$149,-1+ROWS(W$6:W32)*4)</f>
        <v>-0.1</v>
      </c>
      <c r="X216" s="9">
        <f>INDEX(X$6:X$149,-1+ROWS(X$6:X32)*4)</f>
        <v>-0.1</v>
      </c>
      <c r="Y216" s="9">
        <f>INDEX(Y$6:Y$149,-1+ROWS(Y$6:Y32)*4)</f>
        <v>-0.1</v>
      </c>
      <c r="Z216" s="9">
        <f>INDEX(Z$6:Z$149,-1+ROWS(Z$6:Z32)*4)</f>
        <v>-0.1</v>
      </c>
      <c r="AA216" s="9">
        <f>INDEX(AA$6:AA$149,-1+ROWS(AA$6:AA32)*4)</f>
        <v>-0.1</v>
      </c>
      <c r="AB216" s="9">
        <f>INDEX(AB$6:AB$149,-1+ROWS(AB$6:AB32)*4)</f>
        <v>-0.2</v>
      </c>
      <c r="AC216" s="9">
        <f>INDEX(AC$6:AC$149,-1+ROWS(AC$6:AC32)*4)</f>
        <v>-0.2</v>
      </c>
      <c r="AD216" s="9">
        <f>INDEX(AD$6:AD$149,-1+ROWS(AD$6:AD32)*4)</f>
        <v>-0.2</v>
      </c>
      <c r="AE216" s="9">
        <f>INDEX(AE$6:AE$149,-1+ROWS(AE$6:AE32)*4)</f>
        <v>-0.2</v>
      </c>
      <c r="AF216" s="9">
        <f>INDEX(AF$6:AF$149,-1+ROWS(AF$6:AF32)*4)</f>
        <v>-0.2</v>
      </c>
      <c r="AG216" s="9">
        <f>INDEX(AG$6:AG$149,-1+ROWS(AG$6:AG32)*4)</f>
        <v>-0.3</v>
      </c>
      <c r="AH216" s="9">
        <f>INDEX(AH$6:AH$149,-1+ROWS(AH$6:AH32)*4)</f>
        <v>-0.3</v>
      </c>
      <c r="AI216" s="9">
        <f>INDEX(AI$6:AI$149,-1+ROWS(AI$6:AI32)*4)</f>
        <v>-0.3</v>
      </c>
      <c r="AJ216" s="9">
        <f>INDEX(AJ$6:AJ$149,-1+ROWS(AJ$6:AJ32)*4)</f>
        <v>-0.3</v>
      </c>
      <c r="AK216" s="9">
        <f>INDEX(AK$6:AK$149,-1+ROWS(AK$6:AK32)*4)</f>
        <v>-0.3</v>
      </c>
      <c r="AL216" s="9">
        <f>INDEX(AL$6:AL$149,-1+ROWS(AL$6:AL32)*4)</f>
        <v>-0.3</v>
      </c>
      <c r="AM216" s="9">
        <f>INDEX(AM$6:AM$149,-1+ROWS(AM$6:AM32)*4)</f>
        <v>-0.4</v>
      </c>
      <c r="AN216" s="9">
        <f>INDEX(AN$6:AN$149,-1+ROWS(AN$6:AN32)*4)</f>
        <v>-0.4</v>
      </c>
      <c r="AO216" s="9">
        <f>INDEX(AO$6:AO$149,-1+ROWS(AO$6:AO32)*4)</f>
        <v>-0.4</v>
      </c>
      <c r="AP216" s="9">
        <f>INDEX(AP$6:AP$149,-1+ROWS(AP$6:AP32)*4)</f>
        <v>-0.4</v>
      </c>
      <c r="AQ216" s="9">
        <f>INDEX(AQ$6:AQ$149,-1+ROWS(AQ$6:AQ32)*4)</f>
        <v>-0.4</v>
      </c>
      <c r="AR216" s="9">
        <f>INDEX(AR$6:AR$149,-1+ROWS(AR$6:AR32)*4)</f>
        <v>-0.5</v>
      </c>
      <c r="AS216" s="9">
        <f>INDEX(AS$6:AS$149,-1+ROWS(AS$6:AS32)*4)</f>
        <v>-0.5</v>
      </c>
      <c r="AT216" s="9">
        <f>INDEX(AT$6:AT$149,-1+ROWS(AT$6:AT32)*4)</f>
        <v>-0.5</v>
      </c>
      <c r="AU216" s="9">
        <f>INDEX(AU$6:AU$149,-1+ROWS(AU$6:AU32)*4)</f>
        <v>-0.5</v>
      </c>
      <c r="AV216" s="9">
        <f>INDEX(AV$6:AV$149,-1+ROWS(AV$6:AV32)*4)</f>
        <v>-0.6</v>
      </c>
      <c r="AW216" s="9">
        <f>INDEX(AW$6:AW$149,-1+ROWS(AW$6:AW32)*4)</f>
        <v>-0.6</v>
      </c>
      <c r="AX216" s="9">
        <f>INDEX(AX$6:AX$149,-1+ROWS(AX$6:AX32)*4)</f>
        <v>-0.6</v>
      </c>
      <c r="AY216" s="9">
        <f>INDEX(AY$6:AY$149,-1+ROWS(AY$6:AY32)*4)</f>
        <v>-0.6</v>
      </c>
      <c r="AZ216" s="9">
        <f>INDEX(AZ$6:AZ$149,-1+ROWS(AZ$6:AZ32)*4)</f>
        <v>-0.6</v>
      </c>
      <c r="BA216" s="9">
        <f>INDEX(BA$6:BA$149,-1+ROWS(BA$6:BA32)*4)</f>
        <v>-0.6</v>
      </c>
      <c r="BB216" s="9">
        <f>INDEX(BB$6:BB$149,-1+ROWS(BB$6:BB32)*4)</f>
        <v>-0.7</v>
      </c>
      <c r="BC216" s="9">
        <f>INDEX(BC$6:BC$149,-1+ROWS(BC$6:BC32)*4)</f>
        <v>-0.7</v>
      </c>
      <c r="BD216" s="9">
        <f>INDEX(BD$6:BD$149,-1+ROWS(BD$6:BD32)*4)</f>
        <v>-0.7</v>
      </c>
      <c r="BE216" s="9">
        <f>INDEX(BE$6:BE$149,-1+ROWS(BE$6:BE32)*4)</f>
        <v>-0.7</v>
      </c>
      <c r="BF216" s="9">
        <f>INDEX(BF$6:BF$149,-1+ROWS(BF$6:BF32)*4)</f>
        <v>-0.7</v>
      </c>
      <c r="BG216" s="9">
        <f>INDEX(BG$6:BG$149,-1+ROWS(BG$6:BG32)*4)</f>
        <v>-0.8</v>
      </c>
      <c r="BH216" s="9">
        <f>INDEX(BH$6:BH$149,-1+ROWS(BH$6:BH32)*4)</f>
        <v>-0.8</v>
      </c>
      <c r="BI216" s="9">
        <f>INDEX(BI$6:BI$149,-1+ROWS(BI$6:BI32)*4)</f>
        <v>-0.8</v>
      </c>
      <c r="BJ216" s="9">
        <f>INDEX(BJ$6:BJ$149,-1+ROWS(BJ$6:BJ32)*4)</f>
        <v>-0.8</v>
      </c>
      <c r="BK216" s="9">
        <f>INDEX(BK$6:BK$149,-1+ROWS(BK$6:BK32)*4)</f>
        <v>-0.9</v>
      </c>
      <c r="BL216" s="9">
        <f>INDEX(BL$6:BL$149,-1+ROWS(BL$6:BL32)*4)</f>
        <v>-0.9</v>
      </c>
      <c r="BM216" s="9">
        <f>INDEX(BM$6:BM$149,-1+ROWS(BM$6:BM32)*4)</f>
        <v>-0.9</v>
      </c>
      <c r="BN216" s="9">
        <f>INDEX(BN$6:BN$149,-1+ROWS(BN$6:BN32)*4)</f>
        <v>-0.9</v>
      </c>
      <c r="BO216" s="9">
        <f>INDEX(BO$6:BO$149,-1+ROWS(BO$6:BO32)*4)</f>
        <v>-0.9</v>
      </c>
      <c r="BP216" s="9">
        <f>INDEX(BP$6:BP$149,-1+ROWS(BP$6:BP32)*4)</f>
        <v>-0.9</v>
      </c>
      <c r="BQ216" s="9">
        <f>INDEX(BQ$6:BQ$149,-1+ROWS(BQ$6:BQ32)*4)</f>
        <v>-1</v>
      </c>
      <c r="BR216" s="9">
        <f>INDEX(BR$6:BR$149,-1+ROWS(BR$6:BR32)*4)</f>
        <v>-1</v>
      </c>
      <c r="BS216" s="9">
        <f>INDEX(BS$6:BS$149,-1+ROWS(BS$6:BS32)*4)</f>
        <v>-1</v>
      </c>
      <c r="BT216" s="9">
        <f>INDEX(BT$6:BT$149,-1+ROWS(BT$6:BT32)*4)</f>
        <v>-1</v>
      </c>
      <c r="BU216" s="9">
        <f>INDEX(BU$6:BU$149,-1+ROWS(BU$6:BU32)*4)</f>
        <v>-1.1000000000000001</v>
      </c>
      <c r="BV216" s="9">
        <f>INDEX(BV$6:BV$149,-1+ROWS(BV$6:BV32)*4)</f>
        <v>-1.1000000000000001</v>
      </c>
      <c r="BW216" s="9">
        <f>INDEX(BW$6:BW$149,-1+ROWS(BW$6:BW32)*4)</f>
        <v>-1.1000000000000001</v>
      </c>
      <c r="BX216" s="9">
        <f>INDEX(BX$6:BX$149,-1+ROWS(BX$6:BX32)*4)</f>
        <v>-1.1000000000000001</v>
      </c>
      <c r="BY216" s="9">
        <f>INDEX(BY$6:BY$149,-1+ROWS(BY$6:BY32)*4)</f>
        <v>-1.1000000000000001</v>
      </c>
      <c r="BZ216" s="9">
        <f>INDEX(BZ$6:BZ$149,-1+ROWS(BZ$6:BZ32)*4)</f>
        <v>-1.2</v>
      </c>
    </row>
    <row r="217" spans="1:78" x14ac:dyDescent="0.2">
      <c r="A217" t="s">
        <v>127</v>
      </c>
      <c r="B217" t="s">
        <v>128</v>
      </c>
      <c r="E217" s="9">
        <f>INDEX(E$6:E$149,-1+ROWS(E$6:E33)*4)</f>
        <v>0</v>
      </c>
      <c r="F217" s="9">
        <f>INDEX(F$6:F$149,-1+ROWS(F$6:F33)*4)</f>
        <v>0</v>
      </c>
      <c r="G217" s="9">
        <f>INDEX(G$6:G$149,-1+ROWS(G$6:G33)*4)</f>
        <v>0</v>
      </c>
      <c r="H217" s="9">
        <f>INDEX(H$6:H$149,-1+ROWS(H$6:H33)*4)</f>
        <v>0</v>
      </c>
      <c r="I217" s="9">
        <f>INDEX(I$6:I$149,-1+ROWS(I$6:I33)*4)</f>
        <v>0</v>
      </c>
      <c r="J217" s="9">
        <f>INDEX(J$6:J$149,-1+ROWS(J$6:J33)*4)</f>
        <v>0</v>
      </c>
      <c r="K217" s="9">
        <f>INDEX(K$6:K$149,-1+ROWS(K$6:K33)*4)</f>
        <v>0</v>
      </c>
      <c r="L217" s="9">
        <f>INDEX(L$6:L$149,-1+ROWS(L$6:L33)*4)</f>
        <v>0</v>
      </c>
      <c r="M217" s="9">
        <f>INDEX(M$6:M$149,-1+ROWS(M$6:M33)*4)</f>
        <v>0</v>
      </c>
      <c r="N217" s="9">
        <f>INDEX(N$6:N$149,-1+ROWS(N$6:N33)*4)</f>
        <v>0</v>
      </c>
      <c r="O217" s="9">
        <f>INDEX(O$6:O$149,-1+ROWS(O$6:O33)*4)</f>
        <v>0</v>
      </c>
      <c r="P217" s="9">
        <f>INDEX(P$6:P$149,-1+ROWS(P$6:P33)*4)</f>
        <v>0</v>
      </c>
      <c r="Q217" s="9">
        <f>INDEX(Q$6:Q$149,-1+ROWS(Q$6:Q33)*4)</f>
        <v>0</v>
      </c>
      <c r="R217" s="9">
        <f>INDEX(R$6:R$149,-1+ROWS(R$6:R33)*4)</f>
        <v>-0.1</v>
      </c>
      <c r="S217" s="9">
        <f>INDEX(S$6:S$149,-1+ROWS(S$6:S33)*4)</f>
        <v>-0.1</v>
      </c>
      <c r="T217" s="9">
        <f>INDEX(T$6:T$149,-1+ROWS(T$6:T33)*4)</f>
        <v>-0.1</v>
      </c>
      <c r="U217" s="9">
        <f>INDEX(U$6:U$149,-1+ROWS(U$6:U33)*4)</f>
        <v>-0.1</v>
      </c>
      <c r="V217" s="9">
        <f>INDEX(V$6:V$149,-1+ROWS(V$6:V33)*4)</f>
        <v>-0.1</v>
      </c>
      <c r="W217" s="9">
        <f>INDEX(W$6:W$149,-1+ROWS(W$6:W33)*4)</f>
        <v>-0.1</v>
      </c>
      <c r="X217" s="9">
        <f>INDEX(X$6:X$149,-1+ROWS(X$6:X33)*4)</f>
        <v>-0.1</v>
      </c>
      <c r="Y217" s="9">
        <f>INDEX(Y$6:Y$149,-1+ROWS(Y$6:Y33)*4)</f>
        <v>-0.2</v>
      </c>
      <c r="Z217" s="9">
        <f>INDEX(Z$6:Z$149,-1+ROWS(Z$6:Z33)*4)</f>
        <v>-0.2</v>
      </c>
      <c r="AA217" s="9">
        <f>INDEX(AA$6:AA$149,-1+ROWS(AA$6:AA33)*4)</f>
        <v>-0.2</v>
      </c>
      <c r="AB217" s="9">
        <f>INDEX(AB$6:AB$149,-1+ROWS(AB$6:AB33)*4)</f>
        <v>-0.2</v>
      </c>
      <c r="AC217" s="9">
        <f>INDEX(AC$6:AC$149,-1+ROWS(AC$6:AC33)*4)</f>
        <v>-0.2</v>
      </c>
      <c r="AD217" s="9">
        <f>INDEX(AD$6:AD$149,-1+ROWS(AD$6:AD33)*4)</f>
        <v>-0.2</v>
      </c>
      <c r="AE217" s="9">
        <f>INDEX(AE$6:AE$149,-1+ROWS(AE$6:AE33)*4)</f>
        <v>-0.3</v>
      </c>
      <c r="AF217" s="9">
        <f>INDEX(AF$6:AF$149,-1+ROWS(AF$6:AF33)*4)</f>
        <v>-0.3</v>
      </c>
      <c r="AG217" s="9">
        <f>INDEX(AG$6:AG$149,-1+ROWS(AG$6:AG33)*4)</f>
        <v>-0.3</v>
      </c>
      <c r="AH217" s="9">
        <f>INDEX(AH$6:AH$149,-1+ROWS(AH$6:AH33)*4)</f>
        <v>-0.3</v>
      </c>
      <c r="AI217" s="9">
        <f>INDEX(AI$6:AI$149,-1+ROWS(AI$6:AI33)*4)</f>
        <v>-0.3</v>
      </c>
      <c r="AJ217" s="9">
        <f>INDEX(AJ$6:AJ$149,-1+ROWS(AJ$6:AJ33)*4)</f>
        <v>-0.3</v>
      </c>
      <c r="AK217" s="9">
        <f>INDEX(AK$6:AK$149,-1+ROWS(AK$6:AK33)*4)</f>
        <v>-0.3</v>
      </c>
      <c r="AL217" s="9">
        <f>INDEX(AL$6:AL$149,-1+ROWS(AL$6:AL33)*4)</f>
        <v>-0.4</v>
      </c>
      <c r="AM217" s="9">
        <f>INDEX(AM$6:AM$149,-1+ROWS(AM$6:AM33)*4)</f>
        <v>-0.4</v>
      </c>
      <c r="AN217" s="9">
        <f>INDEX(AN$6:AN$149,-1+ROWS(AN$6:AN33)*4)</f>
        <v>-0.4</v>
      </c>
      <c r="AO217" s="9">
        <f>INDEX(AO$6:AO$149,-1+ROWS(AO$6:AO33)*4)</f>
        <v>-0.4</v>
      </c>
      <c r="AP217" s="9">
        <f>INDEX(AP$6:AP$149,-1+ROWS(AP$6:AP33)*4)</f>
        <v>-0.4</v>
      </c>
      <c r="AQ217" s="9">
        <f>INDEX(AQ$6:AQ$149,-1+ROWS(AQ$6:AQ33)*4)</f>
        <v>-0.5</v>
      </c>
      <c r="AR217" s="9">
        <f>INDEX(AR$6:AR$149,-1+ROWS(AR$6:AR33)*4)</f>
        <v>-0.5</v>
      </c>
      <c r="AS217" s="9">
        <f>INDEX(AS$6:AS$149,-1+ROWS(AS$6:AS33)*4)</f>
        <v>-0.5</v>
      </c>
      <c r="AT217" s="9">
        <f>INDEX(AT$6:AT$149,-1+ROWS(AT$6:AT33)*4)</f>
        <v>-0.5</v>
      </c>
      <c r="AU217" s="9">
        <f>INDEX(AU$6:AU$149,-1+ROWS(AU$6:AU33)*4)</f>
        <v>-0.5</v>
      </c>
      <c r="AV217" s="9">
        <f>INDEX(AV$6:AV$149,-1+ROWS(AV$6:AV33)*4)</f>
        <v>-0.6</v>
      </c>
      <c r="AW217" s="9">
        <f>INDEX(AW$6:AW$149,-1+ROWS(AW$6:AW33)*4)</f>
        <v>-0.5</v>
      </c>
      <c r="AX217" s="9">
        <f>INDEX(AX$6:AX$149,-1+ROWS(AX$6:AX33)*4)</f>
        <v>-0.6</v>
      </c>
      <c r="AY217" s="9">
        <f>INDEX(AY$6:AY$149,-1+ROWS(AY$6:AY33)*4)</f>
        <v>-0.6</v>
      </c>
      <c r="AZ217" s="9">
        <f>INDEX(AZ$6:AZ$149,-1+ROWS(AZ$6:AZ33)*4)</f>
        <v>-0.6</v>
      </c>
      <c r="BA217" s="9">
        <f>INDEX(BA$6:BA$149,-1+ROWS(BA$6:BA33)*4)</f>
        <v>-0.6</v>
      </c>
      <c r="BB217" s="9">
        <f>INDEX(BB$6:BB$149,-1+ROWS(BB$6:BB33)*4)</f>
        <v>-0.6</v>
      </c>
      <c r="BC217" s="9">
        <f>INDEX(BC$6:BC$149,-1+ROWS(BC$6:BC33)*4)</f>
        <v>-0.6</v>
      </c>
      <c r="BD217" s="9">
        <f>INDEX(BD$6:BD$149,-1+ROWS(BD$6:BD33)*4)</f>
        <v>-0.6</v>
      </c>
      <c r="BE217" s="9">
        <f>INDEX(BE$6:BE$149,-1+ROWS(BE$6:BE33)*4)</f>
        <v>-0.7</v>
      </c>
      <c r="BF217" s="9">
        <f>INDEX(BF$6:BF$149,-1+ROWS(BF$6:BF33)*4)</f>
        <v>-0.7</v>
      </c>
      <c r="BG217" s="9">
        <f>INDEX(BG$6:BG$149,-1+ROWS(BG$6:BG33)*4)</f>
        <v>-0.7</v>
      </c>
      <c r="BH217" s="9">
        <f>INDEX(BH$6:BH$149,-1+ROWS(BH$6:BH33)*4)</f>
        <v>-0.7</v>
      </c>
      <c r="BI217" s="9">
        <f>INDEX(BI$6:BI$149,-1+ROWS(BI$6:BI33)*4)</f>
        <v>-0.7</v>
      </c>
      <c r="BJ217" s="9">
        <f>INDEX(BJ$6:BJ$149,-1+ROWS(BJ$6:BJ33)*4)</f>
        <v>-0.7</v>
      </c>
      <c r="BK217" s="9">
        <f>INDEX(BK$6:BK$149,-1+ROWS(BK$6:BK33)*4)</f>
        <v>-0.7</v>
      </c>
      <c r="BL217" s="9">
        <f>INDEX(BL$6:BL$149,-1+ROWS(BL$6:BL33)*4)</f>
        <v>-0.8</v>
      </c>
      <c r="BM217" s="9">
        <f>INDEX(BM$6:BM$149,-1+ROWS(BM$6:BM33)*4)</f>
        <v>-0.8</v>
      </c>
      <c r="BN217" s="9">
        <f>INDEX(BN$6:BN$149,-1+ROWS(BN$6:BN33)*4)</f>
        <v>-0.8</v>
      </c>
      <c r="BO217" s="9">
        <f>INDEX(BO$6:BO$149,-1+ROWS(BO$6:BO33)*4)</f>
        <v>-0.8</v>
      </c>
      <c r="BP217" s="9">
        <f>INDEX(BP$6:BP$149,-1+ROWS(BP$6:BP33)*4)</f>
        <v>-0.8</v>
      </c>
      <c r="BQ217" s="9">
        <f>INDEX(BQ$6:BQ$149,-1+ROWS(BQ$6:BQ33)*4)</f>
        <v>-0.8</v>
      </c>
      <c r="BR217" s="9">
        <f>INDEX(BR$6:BR$149,-1+ROWS(BR$6:BR33)*4)</f>
        <v>-0.8</v>
      </c>
      <c r="BS217" s="9">
        <f>INDEX(BS$6:BS$149,-1+ROWS(BS$6:BS33)*4)</f>
        <v>-0.9</v>
      </c>
      <c r="BT217" s="9">
        <f>INDEX(BT$6:BT$149,-1+ROWS(BT$6:BT33)*4)</f>
        <v>-0.9</v>
      </c>
      <c r="BU217" s="9">
        <f>INDEX(BU$6:BU$149,-1+ROWS(BU$6:BU33)*4)</f>
        <v>-0.9</v>
      </c>
      <c r="BV217" s="9">
        <f>INDEX(BV$6:BV$149,-1+ROWS(BV$6:BV33)*4)</f>
        <v>-0.9</v>
      </c>
      <c r="BW217" s="9">
        <f>INDEX(BW$6:BW$149,-1+ROWS(BW$6:BW33)*4)</f>
        <v>-0.9</v>
      </c>
      <c r="BX217" s="9">
        <f>INDEX(BX$6:BX$149,-1+ROWS(BX$6:BX33)*4)</f>
        <v>-1</v>
      </c>
      <c r="BY217" s="9">
        <f>INDEX(BY$6:BY$149,-1+ROWS(BY$6:BY33)*4)</f>
        <v>-1</v>
      </c>
      <c r="BZ217" s="9">
        <f>INDEX(BZ$6:BZ$149,-1+ROWS(BZ$6:BZ33)*4)</f>
        <v>-1</v>
      </c>
    </row>
    <row r="218" spans="1:78" x14ac:dyDescent="0.2">
      <c r="A218" t="s">
        <v>129</v>
      </c>
      <c r="B218" t="s">
        <v>130</v>
      </c>
      <c r="E218" s="9">
        <f>INDEX(E$6:E$149,-1+ROWS(E$6:E34)*4)</f>
        <v>0</v>
      </c>
      <c r="F218" s="9">
        <f>INDEX(F$6:F$149,-1+ROWS(F$6:F34)*4)</f>
        <v>0</v>
      </c>
      <c r="G218" s="9">
        <f>INDEX(G$6:G$149,-1+ROWS(G$6:G34)*4)</f>
        <v>0</v>
      </c>
      <c r="H218" s="9">
        <f>INDEX(H$6:H$149,-1+ROWS(H$6:H34)*4)</f>
        <v>0</v>
      </c>
      <c r="I218" s="9">
        <f>INDEX(I$6:I$149,-1+ROWS(I$6:I34)*4)</f>
        <v>0</v>
      </c>
      <c r="J218" s="9">
        <f>INDEX(J$6:J$149,-1+ROWS(J$6:J34)*4)</f>
        <v>-0.1</v>
      </c>
      <c r="K218" s="9">
        <f>INDEX(K$6:K$149,-1+ROWS(K$6:K34)*4)</f>
        <v>-0.1</v>
      </c>
      <c r="L218" s="9">
        <f>INDEX(L$6:L$149,-1+ROWS(L$6:L34)*4)</f>
        <v>-0.1</v>
      </c>
      <c r="M218" s="9">
        <f>INDEX(M$6:M$149,-1+ROWS(M$6:M34)*4)</f>
        <v>-0.1</v>
      </c>
      <c r="N218" s="9">
        <f>INDEX(N$6:N$149,-1+ROWS(N$6:N34)*4)</f>
        <v>-0.1</v>
      </c>
      <c r="O218" s="9">
        <f>INDEX(O$6:O$149,-1+ROWS(O$6:O34)*4)</f>
        <v>-0.1</v>
      </c>
      <c r="P218" s="9">
        <f>INDEX(P$6:P$149,-1+ROWS(P$6:P34)*4)</f>
        <v>-0.1</v>
      </c>
      <c r="Q218" s="9">
        <f>INDEX(Q$6:Q$149,-1+ROWS(Q$6:Q34)*4)</f>
        <v>-0.1</v>
      </c>
      <c r="R218" s="9">
        <f>INDEX(R$6:R$149,-1+ROWS(R$6:R34)*4)</f>
        <v>-0.1</v>
      </c>
      <c r="S218" s="9">
        <f>INDEX(S$6:S$149,-1+ROWS(S$6:S34)*4)</f>
        <v>-0.2</v>
      </c>
      <c r="T218" s="9">
        <f>INDEX(T$6:T$149,-1+ROWS(T$6:T34)*4)</f>
        <v>-0.2</v>
      </c>
      <c r="U218" s="9">
        <f>INDEX(U$6:U$149,-1+ROWS(U$6:U34)*4)</f>
        <v>-0.2</v>
      </c>
      <c r="V218" s="9">
        <f>INDEX(V$6:V$149,-1+ROWS(V$6:V34)*4)</f>
        <v>-0.2</v>
      </c>
      <c r="W218" s="9">
        <f>INDEX(W$6:W$149,-1+ROWS(W$6:W34)*4)</f>
        <v>-0.2</v>
      </c>
      <c r="X218" s="9">
        <f>INDEX(X$6:X$149,-1+ROWS(X$6:X34)*4)</f>
        <v>-0.2</v>
      </c>
      <c r="Y218" s="9">
        <f>INDEX(Y$6:Y$149,-1+ROWS(Y$6:Y34)*4)</f>
        <v>-0.2</v>
      </c>
      <c r="Z218" s="9">
        <f>INDEX(Z$6:Z$149,-1+ROWS(Z$6:Z34)*4)</f>
        <v>-0.2</v>
      </c>
      <c r="AA218" s="9">
        <f>INDEX(AA$6:AA$149,-1+ROWS(AA$6:AA34)*4)</f>
        <v>-0.2</v>
      </c>
      <c r="AB218" s="9">
        <f>INDEX(AB$6:AB$149,-1+ROWS(AB$6:AB34)*4)</f>
        <v>-0.2</v>
      </c>
      <c r="AC218" s="9">
        <f>INDEX(AC$6:AC$149,-1+ROWS(AC$6:AC34)*4)</f>
        <v>-0.2</v>
      </c>
      <c r="AD218" s="9">
        <f>INDEX(AD$6:AD$149,-1+ROWS(AD$6:AD34)*4)</f>
        <v>-0.2</v>
      </c>
      <c r="AE218" s="9">
        <f>INDEX(AE$6:AE$149,-1+ROWS(AE$6:AE34)*4)</f>
        <v>-0.2</v>
      </c>
      <c r="AF218" s="9">
        <f>INDEX(AF$6:AF$149,-1+ROWS(AF$6:AF34)*4)</f>
        <v>-0.2</v>
      </c>
      <c r="AG218" s="9">
        <f>INDEX(AG$6:AG$149,-1+ROWS(AG$6:AG34)*4)</f>
        <v>-0.2</v>
      </c>
      <c r="AH218" s="9">
        <f>INDEX(AH$6:AH$149,-1+ROWS(AH$6:AH34)*4)</f>
        <v>-0.2</v>
      </c>
      <c r="AI218" s="9">
        <f>INDEX(AI$6:AI$149,-1+ROWS(AI$6:AI34)*4)</f>
        <v>-0.2</v>
      </c>
      <c r="AJ218" s="9">
        <f>INDEX(AJ$6:AJ$149,-1+ROWS(AJ$6:AJ34)*4)</f>
        <v>-0.2</v>
      </c>
      <c r="AK218" s="9">
        <f>INDEX(AK$6:AK$149,-1+ROWS(AK$6:AK34)*4)</f>
        <v>-0.2</v>
      </c>
      <c r="AL218" s="9">
        <f>INDEX(AL$6:AL$149,-1+ROWS(AL$6:AL34)*4)</f>
        <v>-0.2</v>
      </c>
      <c r="AM218" s="9">
        <f>INDEX(AM$6:AM$149,-1+ROWS(AM$6:AM34)*4)</f>
        <v>-0.2</v>
      </c>
      <c r="AN218" s="9">
        <f>INDEX(AN$6:AN$149,-1+ROWS(AN$6:AN34)*4)</f>
        <v>-0.2</v>
      </c>
      <c r="AO218" s="9">
        <f>INDEX(AO$6:AO$149,-1+ROWS(AO$6:AO34)*4)</f>
        <v>-0.2</v>
      </c>
      <c r="AP218" s="9">
        <f>INDEX(AP$6:AP$149,-1+ROWS(AP$6:AP34)*4)</f>
        <v>-0.2</v>
      </c>
      <c r="AQ218" s="9">
        <f>INDEX(AQ$6:AQ$149,-1+ROWS(AQ$6:AQ34)*4)</f>
        <v>-0.2</v>
      </c>
      <c r="AR218" s="9">
        <f>INDEX(AR$6:AR$149,-1+ROWS(AR$6:AR34)*4)</f>
        <v>-0.2</v>
      </c>
      <c r="AS218" s="9">
        <f>INDEX(AS$6:AS$149,-1+ROWS(AS$6:AS34)*4)</f>
        <v>-0.2</v>
      </c>
      <c r="AT218" s="9">
        <f>INDEX(AT$6:AT$149,-1+ROWS(AT$6:AT34)*4)</f>
        <v>-0.2</v>
      </c>
      <c r="AU218" s="9">
        <f>INDEX(AU$6:AU$149,-1+ROWS(AU$6:AU34)*4)</f>
        <v>-0.2</v>
      </c>
      <c r="AV218" s="9">
        <f>INDEX(AV$6:AV$149,-1+ROWS(AV$6:AV34)*4)</f>
        <v>-0.2</v>
      </c>
      <c r="AW218" s="9">
        <f>INDEX(AW$6:AW$149,-1+ROWS(AW$6:AW34)*4)</f>
        <v>-0.2</v>
      </c>
      <c r="AX218" s="9">
        <f>INDEX(AX$6:AX$149,-1+ROWS(AX$6:AX34)*4)</f>
        <v>-0.2</v>
      </c>
      <c r="AY218" s="9">
        <f>INDEX(AY$6:AY$149,-1+ROWS(AY$6:AY34)*4)</f>
        <v>-0.2</v>
      </c>
      <c r="AZ218" s="9">
        <f>INDEX(AZ$6:AZ$149,-1+ROWS(AZ$6:AZ34)*4)</f>
        <v>-0.2</v>
      </c>
      <c r="BA218" s="9">
        <f>INDEX(BA$6:BA$149,-1+ROWS(BA$6:BA34)*4)</f>
        <v>-0.2</v>
      </c>
      <c r="BB218" s="9">
        <f>INDEX(BB$6:BB$149,-1+ROWS(BB$6:BB34)*4)</f>
        <v>-0.2</v>
      </c>
      <c r="BC218" s="9">
        <f>INDEX(BC$6:BC$149,-1+ROWS(BC$6:BC34)*4)</f>
        <v>-0.2</v>
      </c>
      <c r="BD218" s="9">
        <f>INDEX(BD$6:BD$149,-1+ROWS(BD$6:BD34)*4)</f>
        <v>-0.2</v>
      </c>
      <c r="BE218" s="9">
        <f>INDEX(BE$6:BE$149,-1+ROWS(BE$6:BE34)*4)</f>
        <v>-0.2</v>
      </c>
      <c r="BF218" s="9">
        <f>INDEX(BF$6:BF$149,-1+ROWS(BF$6:BF34)*4)</f>
        <v>-0.2</v>
      </c>
      <c r="BG218" s="9">
        <f>INDEX(BG$6:BG$149,-1+ROWS(BG$6:BG34)*4)</f>
        <v>-0.2</v>
      </c>
      <c r="BH218" s="9">
        <f>INDEX(BH$6:BH$149,-1+ROWS(BH$6:BH34)*4)</f>
        <v>-0.2</v>
      </c>
      <c r="BI218" s="9">
        <f>INDEX(BI$6:BI$149,-1+ROWS(BI$6:BI34)*4)</f>
        <v>-0.2</v>
      </c>
      <c r="BJ218" s="9">
        <f>INDEX(BJ$6:BJ$149,-1+ROWS(BJ$6:BJ34)*4)</f>
        <v>-0.2</v>
      </c>
      <c r="BK218" s="9">
        <f>INDEX(BK$6:BK$149,-1+ROWS(BK$6:BK34)*4)</f>
        <v>-0.2</v>
      </c>
      <c r="BL218" s="9">
        <f>INDEX(BL$6:BL$149,-1+ROWS(BL$6:BL34)*4)</f>
        <v>-0.2</v>
      </c>
      <c r="BM218" s="9">
        <f>INDEX(BM$6:BM$149,-1+ROWS(BM$6:BM34)*4)</f>
        <v>-0.2</v>
      </c>
      <c r="BN218" s="9">
        <f>INDEX(BN$6:BN$149,-1+ROWS(BN$6:BN34)*4)</f>
        <v>-0.2</v>
      </c>
      <c r="BO218" s="9">
        <f>INDEX(BO$6:BO$149,-1+ROWS(BO$6:BO34)*4)</f>
        <v>-0.2</v>
      </c>
      <c r="BP218" s="9">
        <f>INDEX(BP$6:BP$149,-1+ROWS(BP$6:BP34)*4)</f>
        <v>-0.2</v>
      </c>
      <c r="BQ218" s="9">
        <f>INDEX(BQ$6:BQ$149,-1+ROWS(BQ$6:BQ34)*4)</f>
        <v>-0.3</v>
      </c>
      <c r="BR218" s="9">
        <f>INDEX(BR$6:BR$149,-1+ROWS(BR$6:BR34)*4)</f>
        <v>-0.2</v>
      </c>
      <c r="BS218" s="9">
        <f>INDEX(BS$6:BS$149,-1+ROWS(BS$6:BS34)*4)</f>
        <v>-0.2</v>
      </c>
      <c r="BT218" s="9">
        <f>INDEX(BT$6:BT$149,-1+ROWS(BT$6:BT34)*4)</f>
        <v>-0.3</v>
      </c>
      <c r="BU218" s="9">
        <f>INDEX(BU$6:BU$149,-1+ROWS(BU$6:BU34)*4)</f>
        <v>-0.2</v>
      </c>
      <c r="BV218" s="9">
        <f>INDEX(BV$6:BV$149,-1+ROWS(BV$6:BV34)*4)</f>
        <v>-0.3</v>
      </c>
      <c r="BW218" s="9">
        <f>INDEX(BW$6:BW$149,-1+ROWS(BW$6:BW34)*4)</f>
        <v>-0.3</v>
      </c>
      <c r="BX218" s="9">
        <f>INDEX(BX$6:BX$149,-1+ROWS(BX$6:BX34)*4)</f>
        <v>-0.3</v>
      </c>
      <c r="BY218" s="9">
        <f>INDEX(BY$6:BY$149,-1+ROWS(BY$6:BY34)*4)</f>
        <v>-0.2</v>
      </c>
      <c r="BZ218" s="9">
        <f>INDEX(BZ$6:BZ$149,-1+ROWS(BZ$6:BZ34)*4)</f>
        <v>-0.2</v>
      </c>
    </row>
    <row r="219" spans="1:78" x14ac:dyDescent="0.2">
      <c r="A219" t="s">
        <v>131</v>
      </c>
      <c r="B219" t="s">
        <v>132</v>
      </c>
      <c r="E219" s="9">
        <f>INDEX(E$6:E$149,-1+ROWS(E$6:E35)*4)</f>
        <v>0</v>
      </c>
      <c r="F219" s="9">
        <f>INDEX(F$6:F$149,-1+ROWS(F$6:F35)*4)</f>
        <v>0</v>
      </c>
      <c r="G219" s="9">
        <f>INDEX(G$6:G$149,-1+ROWS(G$6:G35)*4)</f>
        <v>0</v>
      </c>
      <c r="H219" s="9">
        <f>INDEX(H$6:H$149,-1+ROWS(H$6:H35)*4)</f>
        <v>0</v>
      </c>
      <c r="I219" s="9">
        <f>INDEX(I$6:I$149,-1+ROWS(I$6:I35)*4)</f>
        <v>0</v>
      </c>
      <c r="J219" s="9">
        <f>INDEX(J$6:J$149,-1+ROWS(J$6:J35)*4)</f>
        <v>0</v>
      </c>
      <c r="K219" s="9">
        <f>INDEX(K$6:K$149,-1+ROWS(K$6:K35)*4)</f>
        <v>0</v>
      </c>
      <c r="L219" s="9">
        <f>INDEX(L$6:L$149,-1+ROWS(L$6:L35)*4)</f>
        <v>0</v>
      </c>
      <c r="M219" s="9">
        <f>INDEX(M$6:M$149,-1+ROWS(M$6:M35)*4)</f>
        <v>-0.1</v>
      </c>
      <c r="N219" s="9">
        <f>INDEX(N$6:N$149,-1+ROWS(N$6:N35)*4)</f>
        <v>-0.1</v>
      </c>
      <c r="O219" s="9">
        <f>INDEX(O$6:O$149,-1+ROWS(O$6:O35)*4)</f>
        <v>-0.1</v>
      </c>
      <c r="P219" s="9">
        <f>INDEX(P$6:P$149,-1+ROWS(P$6:P35)*4)</f>
        <v>-0.1</v>
      </c>
      <c r="Q219" s="9">
        <f>INDEX(Q$6:Q$149,-1+ROWS(Q$6:Q35)*4)</f>
        <v>-0.1</v>
      </c>
      <c r="R219" s="9">
        <f>INDEX(R$6:R$149,-1+ROWS(R$6:R35)*4)</f>
        <v>-0.1</v>
      </c>
      <c r="S219" s="9">
        <f>INDEX(S$6:S$149,-1+ROWS(S$6:S35)*4)</f>
        <v>-0.1</v>
      </c>
      <c r="T219" s="9">
        <f>INDEX(T$6:T$149,-1+ROWS(T$6:T35)*4)</f>
        <v>-0.1</v>
      </c>
      <c r="U219" s="9">
        <f>INDEX(U$6:U$149,-1+ROWS(U$6:U35)*4)</f>
        <v>-0.1</v>
      </c>
      <c r="V219" s="9">
        <f>INDEX(V$6:V$149,-1+ROWS(V$6:V35)*4)</f>
        <v>-0.1</v>
      </c>
      <c r="W219" s="9">
        <f>INDEX(W$6:W$149,-1+ROWS(W$6:W35)*4)</f>
        <v>-0.1</v>
      </c>
      <c r="X219" s="9">
        <f>INDEX(X$6:X$149,-1+ROWS(X$6:X35)*4)</f>
        <v>-0.1</v>
      </c>
      <c r="Y219" s="9">
        <f>INDEX(Y$6:Y$149,-1+ROWS(Y$6:Y35)*4)</f>
        <v>-0.1</v>
      </c>
      <c r="Z219" s="9">
        <f>INDEX(Z$6:Z$149,-1+ROWS(Z$6:Z35)*4)</f>
        <v>-0.1</v>
      </c>
      <c r="AA219" s="9">
        <f>INDEX(AA$6:AA$149,-1+ROWS(AA$6:AA35)*4)</f>
        <v>-0.1</v>
      </c>
      <c r="AB219" s="9">
        <f>INDEX(AB$6:AB$149,-1+ROWS(AB$6:AB35)*4)</f>
        <v>-0.1</v>
      </c>
      <c r="AC219" s="9">
        <f>INDEX(AC$6:AC$149,-1+ROWS(AC$6:AC35)*4)</f>
        <v>-0.1</v>
      </c>
      <c r="AD219" s="9">
        <f>INDEX(AD$6:AD$149,-1+ROWS(AD$6:AD35)*4)</f>
        <v>-0.1</v>
      </c>
      <c r="AE219" s="9">
        <f>INDEX(AE$6:AE$149,-1+ROWS(AE$6:AE35)*4)</f>
        <v>-0.1</v>
      </c>
      <c r="AF219" s="9">
        <f>INDEX(AF$6:AF$149,-1+ROWS(AF$6:AF35)*4)</f>
        <v>-0.1</v>
      </c>
      <c r="AG219" s="9">
        <f>INDEX(AG$6:AG$149,-1+ROWS(AG$6:AG35)*4)</f>
        <v>-0.1</v>
      </c>
      <c r="AH219" s="9">
        <f>INDEX(AH$6:AH$149,-1+ROWS(AH$6:AH35)*4)</f>
        <v>-0.1</v>
      </c>
      <c r="AI219" s="9">
        <f>INDEX(AI$6:AI$149,-1+ROWS(AI$6:AI35)*4)</f>
        <v>-0.1</v>
      </c>
      <c r="AJ219" s="9">
        <f>INDEX(AJ$6:AJ$149,-1+ROWS(AJ$6:AJ35)*4)</f>
        <v>-0.1</v>
      </c>
      <c r="AK219" s="9">
        <f>INDEX(AK$6:AK$149,-1+ROWS(AK$6:AK35)*4)</f>
        <v>-0.1</v>
      </c>
      <c r="AL219" s="9">
        <f>INDEX(AL$6:AL$149,-1+ROWS(AL$6:AL35)*4)</f>
        <v>-0.1</v>
      </c>
      <c r="AM219" s="9">
        <f>INDEX(AM$6:AM$149,-1+ROWS(AM$6:AM35)*4)</f>
        <v>-0.1</v>
      </c>
      <c r="AN219" s="9">
        <f>INDEX(AN$6:AN$149,-1+ROWS(AN$6:AN35)*4)</f>
        <v>-0.1</v>
      </c>
      <c r="AO219" s="9">
        <f>INDEX(AO$6:AO$149,-1+ROWS(AO$6:AO35)*4)</f>
        <v>-0.1</v>
      </c>
      <c r="AP219" s="9">
        <f>INDEX(AP$6:AP$149,-1+ROWS(AP$6:AP35)*4)</f>
        <v>-0.1</v>
      </c>
      <c r="AQ219" s="9">
        <f>INDEX(AQ$6:AQ$149,-1+ROWS(AQ$6:AQ35)*4)</f>
        <v>-0.1</v>
      </c>
      <c r="AR219" s="9">
        <f>INDEX(AR$6:AR$149,-1+ROWS(AR$6:AR35)*4)</f>
        <v>-0.1</v>
      </c>
      <c r="AS219" s="9">
        <f>INDEX(AS$6:AS$149,-1+ROWS(AS$6:AS35)*4)</f>
        <v>-0.1</v>
      </c>
      <c r="AT219" s="9">
        <f>INDEX(AT$6:AT$149,-1+ROWS(AT$6:AT35)*4)</f>
        <v>-0.1</v>
      </c>
      <c r="AU219" s="9">
        <f>INDEX(AU$6:AU$149,-1+ROWS(AU$6:AU35)*4)</f>
        <v>-0.1</v>
      </c>
      <c r="AV219" s="9">
        <f>INDEX(AV$6:AV$149,-1+ROWS(AV$6:AV35)*4)</f>
        <v>-0.1</v>
      </c>
      <c r="AW219" s="9">
        <f>INDEX(AW$6:AW$149,-1+ROWS(AW$6:AW35)*4)</f>
        <v>-0.1</v>
      </c>
      <c r="AX219" s="9">
        <f>INDEX(AX$6:AX$149,-1+ROWS(AX$6:AX35)*4)</f>
        <v>-0.1</v>
      </c>
      <c r="AY219" s="9">
        <f>INDEX(AY$6:AY$149,-1+ROWS(AY$6:AY35)*4)</f>
        <v>-0.1</v>
      </c>
      <c r="AZ219" s="9">
        <f>INDEX(AZ$6:AZ$149,-1+ROWS(AZ$6:AZ35)*4)</f>
        <v>-0.1</v>
      </c>
      <c r="BA219" s="9">
        <f>INDEX(BA$6:BA$149,-1+ROWS(BA$6:BA35)*4)</f>
        <v>-0.1</v>
      </c>
      <c r="BB219" s="9">
        <f>INDEX(BB$6:BB$149,-1+ROWS(BB$6:BB35)*4)</f>
        <v>-0.1</v>
      </c>
      <c r="BC219" s="9">
        <f>INDEX(BC$6:BC$149,-1+ROWS(BC$6:BC35)*4)</f>
        <v>-0.1</v>
      </c>
      <c r="BD219" s="9">
        <f>INDEX(BD$6:BD$149,-1+ROWS(BD$6:BD35)*4)</f>
        <v>-0.1</v>
      </c>
      <c r="BE219" s="9">
        <f>INDEX(BE$6:BE$149,-1+ROWS(BE$6:BE35)*4)</f>
        <v>-0.2</v>
      </c>
      <c r="BF219" s="9">
        <f>INDEX(BF$6:BF$149,-1+ROWS(BF$6:BF35)*4)</f>
        <v>-0.1</v>
      </c>
      <c r="BG219" s="9">
        <f>INDEX(BG$6:BG$149,-1+ROWS(BG$6:BG35)*4)</f>
        <v>-0.1</v>
      </c>
      <c r="BH219" s="9">
        <f>INDEX(BH$6:BH$149,-1+ROWS(BH$6:BH35)*4)</f>
        <v>-0.1</v>
      </c>
      <c r="BI219" s="9">
        <f>INDEX(BI$6:BI$149,-1+ROWS(BI$6:BI35)*4)</f>
        <v>-0.1</v>
      </c>
      <c r="BJ219" s="9">
        <f>INDEX(BJ$6:BJ$149,-1+ROWS(BJ$6:BJ35)*4)</f>
        <v>-0.1</v>
      </c>
      <c r="BK219" s="9">
        <f>INDEX(BK$6:BK$149,-1+ROWS(BK$6:BK35)*4)</f>
        <v>-0.1</v>
      </c>
      <c r="BL219" s="9">
        <f>INDEX(BL$6:BL$149,-1+ROWS(BL$6:BL35)*4)</f>
        <v>-0.1</v>
      </c>
      <c r="BM219" s="9">
        <f>INDEX(BM$6:BM$149,-1+ROWS(BM$6:BM35)*4)</f>
        <v>-0.1</v>
      </c>
      <c r="BN219" s="9">
        <f>INDEX(BN$6:BN$149,-1+ROWS(BN$6:BN35)*4)</f>
        <v>-0.2</v>
      </c>
      <c r="BO219" s="9">
        <f>INDEX(BO$6:BO$149,-1+ROWS(BO$6:BO35)*4)</f>
        <v>-0.1</v>
      </c>
      <c r="BP219" s="9">
        <f>INDEX(BP$6:BP$149,-1+ROWS(BP$6:BP35)*4)</f>
        <v>-0.1</v>
      </c>
      <c r="BQ219" s="9">
        <f>INDEX(BQ$6:BQ$149,-1+ROWS(BQ$6:BQ35)*4)</f>
        <v>-0.2</v>
      </c>
      <c r="BR219" s="9">
        <f>INDEX(BR$6:BR$149,-1+ROWS(BR$6:BR35)*4)</f>
        <v>-0.1</v>
      </c>
      <c r="BS219" s="9">
        <f>INDEX(BS$6:BS$149,-1+ROWS(BS$6:BS35)*4)</f>
        <v>-0.1</v>
      </c>
      <c r="BT219" s="9">
        <f>INDEX(BT$6:BT$149,-1+ROWS(BT$6:BT35)*4)</f>
        <v>-0.1</v>
      </c>
      <c r="BU219" s="9">
        <f>INDEX(BU$6:BU$149,-1+ROWS(BU$6:BU35)*4)</f>
        <v>-0.1</v>
      </c>
      <c r="BV219" s="9">
        <f>INDEX(BV$6:BV$149,-1+ROWS(BV$6:BV35)*4)</f>
        <v>-0.1</v>
      </c>
      <c r="BW219" s="9">
        <f>INDEX(BW$6:BW$149,-1+ROWS(BW$6:BW35)*4)</f>
        <v>-0.2</v>
      </c>
      <c r="BX219" s="9">
        <f>INDEX(BX$6:BX$149,-1+ROWS(BX$6:BX35)*4)</f>
        <v>-0.1</v>
      </c>
      <c r="BY219" s="9">
        <f>INDEX(BY$6:BY$149,-1+ROWS(BY$6:BY35)*4)</f>
        <v>-0.1</v>
      </c>
      <c r="BZ219" s="9">
        <f>INDEX(BZ$6:BZ$149,-1+ROWS(BZ$6:BZ35)*4)</f>
        <v>-0.1</v>
      </c>
    </row>
    <row r="220" spans="1:78" x14ac:dyDescent="0.2">
      <c r="A220" t="s">
        <v>133</v>
      </c>
      <c r="B220" t="s">
        <v>134</v>
      </c>
      <c r="E220" s="9">
        <f>INDEX(E$6:E$149,-1+ROWS(E$6:E36)*4)</f>
        <v>0</v>
      </c>
      <c r="F220" s="9">
        <f>INDEX(F$6:F$149,-1+ROWS(F$6:F36)*4)</f>
        <v>0</v>
      </c>
      <c r="G220" s="9">
        <f>INDEX(G$6:G$149,-1+ROWS(G$6:G36)*4)</f>
        <v>0</v>
      </c>
      <c r="H220" s="9">
        <f>INDEX(H$6:H$149,-1+ROWS(H$6:H36)*4)</f>
        <v>0</v>
      </c>
      <c r="I220" s="9">
        <f>INDEX(I$6:I$149,-1+ROWS(I$6:I36)*4)</f>
        <v>0</v>
      </c>
      <c r="J220" s="9">
        <f>INDEX(J$6:J$149,-1+ROWS(J$6:J36)*4)</f>
        <v>0</v>
      </c>
      <c r="K220" s="9">
        <f>INDEX(K$6:K$149,-1+ROWS(K$6:K36)*4)</f>
        <v>0</v>
      </c>
      <c r="L220" s="9">
        <f>INDEX(L$6:L$149,-1+ROWS(L$6:L36)*4)</f>
        <v>0.1</v>
      </c>
      <c r="M220" s="9">
        <f>INDEX(M$6:M$149,-1+ROWS(M$6:M36)*4)</f>
        <v>0.1</v>
      </c>
      <c r="N220" s="9">
        <f>INDEX(N$6:N$149,-1+ROWS(N$6:N36)*4)</f>
        <v>0.1</v>
      </c>
      <c r="O220" s="9">
        <f>INDEX(O$6:O$149,-1+ROWS(O$6:O36)*4)</f>
        <v>0.1</v>
      </c>
      <c r="P220" s="9">
        <f>INDEX(P$6:P$149,-1+ROWS(P$6:P36)*4)</f>
        <v>0.1</v>
      </c>
      <c r="Q220" s="9">
        <f>INDEX(Q$6:Q$149,-1+ROWS(Q$6:Q36)*4)</f>
        <v>0.1</v>
      </c>
      <c r="R220" s="9">
        <f>INDEX(R$6:R$149,-1+ROWS(R$6:R36)*4)</f>
        <v>0.1</v>
      </c>
      <c r="S220" s="9">
        <f>INDEX(S$6:S$149,-1+ROWS(S$6:S36)*4)</f>
        <v>0.1</v>
      </c>
      <c r="T220" s="9">
        <f>INDEX(T$6:T$149,-1+ROWS(T$6:T36)*4)</f>
        <v>0.1</v>
      </c>
      <c r="U220" s="9">
        <f>INDEX(U$6:U$149,-1+ROWS(U$6:U36)*4)</f>
        <v>0.1</v>
      </c>
      <c r="V220" s="9">
        <f>INDEX(V$6:V$149,-1+ROWS(V$6:V36)*4)</f>
        <v>0.1</v>
      </c>
      <c r="W220" s="9">
        <f>INDEX(W$6:W$149,-1+ROWS(W$6:W36)*4)</f>
        <v>0.1</v>
      </c>
      <c r="X220" s="9">
        <f>INDEX(X$6:X$149,-1+ROWS(X$6:X36)*4)</f>
        <v>0.1</v>
      </c>
      <c r="Y220" s="9">
        <f>INDEX(Y$6:Y$149,-1+ROWS(Y$6:Y36)*4)</f>
        <v>0.1</v>
      </c>
      <c r="Z220" s="9">
        <f>INDEX(Z$6:Z$149,-1+ROWS(Z$6:Z36)*4)</f>
        <v>0.1</v>
      </c>
      <c r="AA220" s="9">
        <f>INDEX(AA$6:AA$149,-1+ROWS(AA$6:AA36)*4)</f>
        <v>0.1</v>
      </c>
      <c r="AB220" s="9">
        <f>INDEX(AB$6:AB$149,-1+ROWS(AB$6:AB36)*4)</f>
        <v>0.1</v>
      </c>
      <c r="AC220" s="9">
        <f>INDEX(AC$6:AC$149,-1+ROWS(AC$6:AC36)*4)</f>
        <v>0.1</v>
      </c>
      <c r="AD220" s="9">
        <f>INDEX(AD$6:AD$149,-1+ROWS(AD$6:AD36)*4)</f>
        <v>0.1</v>
      </c>
      <c r="AE220" s="9">
        <f>INDEX(AE$6:AE$149,-1+ROWS(AE$6:AE36)*4)</f>
        <v>0.1</v>
      </c>
      <c r="AF220" s="9">
        <f>INDEX(AF$6:AF$149,-1+ROWS(AF$6:AF36)*4)</f>
        <v>0.1</v>
      </c>
      <c r="AG220" s="9">
        <f>INDEX(AG$6:AG$149,-1+ROWS(AG$6:AG36)*4)</f>
        <v>0.2</v>
      </c>
      <c r="AH220" s="9">
        <f>INDEX(AH$6:AH$149,-1+ROWS(AH$6:AH36)*4)</f>
        <v>0.2</v>
      </c>
      <c r="AI220" s="9">
        <f>INDEX(AI$6:AI$149,-1+ROWS(AI$6:AI36)*4)</f>
        <v>0.2</v>
      </c>
      <c r="AJ220" s="9">
        <f>INDEX(AJ$6:AJ$149,-1+ROWS(AJ$6:AJ36)*4)</f>
        <v>0.1</v>
      </c>
      <c r="AK220" s="9">
        <f>INDEX(AK$6:AK$149,-1+ROWS(AK$6:AK36)*4)</f>
        <v>0.2</v>
      </c>
      <c r="AL220" s="9">
        <f>INDEX(AL$6:AL$149,-1+ROWS(AL$6:AL36)*4)</f>
        <v>0.2</v>
      </c>
      <c r="AM220" s="9">
        <f>INDEX(AM$6:AM$149,-1+ROWS(AM$6:AM36)*4)</f>
        <v>0.2</v>
      </c>
      <c r="AN220" s="9">
        <f>INDEX(AN$6:AN$149,-1+ROWS(AN$6:AN36)*4)</f>
        <v>0.2</v>
      </c>
      <c r="AO220" s="9">
        <f>INDEX(AO$6:AO$149,-1+ROWS(AO$6:AO36)*4)</f>
        <v>0.2</v>
      </c>
      <c r="AP220" s="9">
        <f>INDEX(AP$6:AP$149,-1+ROWS(AP$6:AP36)*4)</f>
        <v>0.2</v>
      </c>
      <c r="AQ220" s="9">
        <f>INDEX(AQ$6:AQ$149,-1+ROWS(AQ$6:AQ36)*4)</f>
        <v>0.2</v>
      </c>
      <c r="AR220" s="9">
        <f>INDEX(AR$6:AR$149,-1+ROWS(AR$6:AR36)*4)</f>
        <v>0.2</v>
      </c>
      <c r="AS220" s="9">
        <f>INDEX(AS$6:AS$149,-1+ROWS(AS$6:AS36)*4)</f>
        <v>0.2</v>
      </c>
      <c r="AT220" s="9">
        <f>INDEX(AT$6:AT$149,-1+ROWS(AT$6:AT36)*4)</f>
        <v>0.2</v>
      </c>
      <c r="AU220" s="9">
        <f>INDEX(AU$6:AU$149,-1+ROWS(AU$6:AU36)*4)</f>
        <v>0.2</v>
      </c>
      <c r="AV220" s="9">
        <f>INDEX(AV$6:AV$149,-1+ROWS(AV$6:AV36)*4)</f>
        <v>0.2</v>
      </c>
      <c r="AW220" s="9">
        <f>INDEX(AW$6:AW$149,-1+ROWS(AW$6:AW36)*4)</f>
        <v>0.2</v>
      </c>
      <c r="AX220" s="9">
        <f>INDEX(AX$6:AX$149,-1+ROWS(AX$6:AX36)*4)</f>
        <v>0.2</v>
      </c>
      <c r="AY220" s="9">
        <f>INDEX(AY$6:AY$149,-1+ROWS(AY$6:AY36)*4)</f>
        <v>0.2</v>
      </c>
      <c r="AZ220" s="9">
        <f>INDEX(AZ$6:AZ$149,-1+ROWS(AZ$6:AZ36)*4)</f>
        <v>0.2</v>
      </c>
      <c r="BA220" s="9">
        <f>INDEX(BA$6:BA$149,-1+ROWS(BA$6:BA36)*4)</f>
        <v>0.2</v>
      </c>
      <c r="BB220" s="9">
        <f>INDEX(BB$6:BB$149,-1+ROWS(BB$6:BB36)*4)</f>
        <v>0.2</v>
      </c>
      <c r="BC220" s="9">
        <f>INDEX(BC$6:BC$149,-1+ROWS(BC$6:BC36)*4)</f>
        <v>0.2</v>
      </c>
      <c r="BD220" s="9">
        <f>INDEX(BD$6:BD$149,-1+ROWS(BD$6:BD36)*4)</f>
        <v>0.2</v>
      </c>
      <c r="BE220" s="9">
        <f>INDEX(BE$6:BE$149,-1+ROWS(BE$6:BE36)*4)</f>
        <v>0.2</v>
      </c>
      <c r="BF220" s="9">
        <f>INDEX(BF$6:BF$149,-1+ROWS(BF$6:BF36)*4)</f>
        <v>0.2</v>
      </c>
      <c r="BG220" s="9">
        <f>INDEX(BG$6:BG$149,-1+ROWS(BG$6:BG36)*4)</f>
        <v>0.2</v>
      </c>
      <c r="BH220" s="9">
        <f>INDEX(BH$6:BH$149,-1+ROWS(BH$6:BH36)*4)</f>
        <v>0.2</v>
      </c>
      <c r="BI220" s="9">
        <f>INDEX(BI$6:BI$149,-1+ROWS(BI$6:BI36)*4)</f>
        <v>0.2</v>
      </c>
      <c r="BJ220" s="9">
        <f>INDEX(BJ$6:BJ$149,-1+ROWS(BJ$6:BJ36)*4)</f>
        <v>0.2</v>
      </c>
      <c r="BK220" s="9">
        <f>INDEX(BK$6:BK$149,-1+ROWS(BK$6:BK36)*4)</f>
        <v>0.2</v>
      </c>
      <c r="BL220" s="9">
        <f>INDEX(BL$6:BL$149,-1+ROWS(BL$6:BL36)*4)</f>
        <v>0.2</v>
      </c>
      <c r="BM220" s="9">
        <f>INDEX(BM$6:BM$149,-1+ROWS(BM$6:BM36)*4)</f>
        <v>0.2</v>
      </c>
      <c r="BN220" s="9">
        <f>INDEX(BN$6:BN$149,-1+ROWS(BN$6:BN36)*4)</f>
        <v>0.2</v>
      </c>
      <c r="BO220" s="9">
        <f>INDEX(BO$6:BO$149,-1+ROWS(BO$6:BO36)*4)</f>
        <v>0.2</v>
      </c>
      <c r="BP220" s="9">
        <f>INDEX(BP$6:BP$149,-1+ROWS(BP$6:BP36)*4)</f>
        <v>0.2</v>
      </c>
      <c r="BQ220" s="9">
        <f>INDEX(BQ$6:BQ$149,-1+ROWS(BQ$6:BQ36)*4)</f>
        <v>0.2</v>
      </c>
      <c r="BR220" s="9">
        <f>INDEX(BR$6:BR$149,-1+ROWS(BR$6:BR36)*4)</f>
        <v>0.2</v>
      </c>
      <c r="BS220" s="9">
        <f>INDEX(BS$6:BS$149,-1+ROWS(BS$6:BS36)*4)</f>
        <v>0.2</v>
      </c>
      <c r="BT220" s="9">
        <f>INDEX(BT$6:BT$149,-1+ROWS(BT$6:BT36)*4)</f>
        <v>0.2</v>
      </c>
      <c r="BU220" s="9">
        <f>INDEX(BU$6:BU$149,-1+ROWS(BU$6:BU36)*4)</f>
        <v>0.2</v>
      </c>
      <c r="BV220" s="9">
        <f>INDEX(BV$6:BV$149,-1+ROWS(BV$6:BV36)*4)</f>
        <v>0.2</v>
      </c>
      <c r="BW220" s="9">
        <f>INDEX(BW$6:BW$149,-1+ROWS(BW$6:BW36)*4)</f>
        <v>0.2</v>
      </c>
      <c r="BX220" s="9">
        <f>INDEX(BX$6:BX$149,-1+ROWS(BX$6:BX36)*4)</f>
        <v>0.2</v>
      </c>
      <c r="BY220" s="9">
        <f>INDEX(BY$6:BY$149,-1+ROWS(BY$6:BY36)*4)</f>
        <v>0.2</v>
      </c>
      <c r="BZ220" s="9">
        <f>INDEX(BZ$6:BZ$149,-1+ROWS(BZ$6:BZ36)*4)</f>
        <v>0.2</v>
      </c>
    </row>
    <row r="221" spans="1:78" x14ac:dyDescent="0.2">
      <c r="A221" t="s">
        <v>135</v>
      </c>
      <c r="B221" t="s">
        <v>136</v>
      </c>
      <c r="E221" s="9">
        <f>INDEX(E$6:E$149,-1+ROWS(E$6:E37)*4)</f>
        <v>0</v>
      </c>
      <c r="F221" s="9">
        <f>INDEX(F$6:F$149,-1+ROWS(F$6:F37)*4)</f>
        <v>0</v>
      </c>
      <c r="G221" s="9">
        <f>INDEX(G$6:G$149,-1+ROWS(G$6:G37)*4)</f>
        <v>0</v>
      </c>
      <c r="H221" s="9">
        <f>INDEX(H$6:H$149,-1+ROWS(H$6:H37)*4)</f>
        <v>0</v>
      </c>
      <c r="I221" s="9">
        <f>INDEX(I$6:I$149,-1+ROWS(I$6:I37)*4)</f>
        <v>0</v>
      </c>
      <c r="J221" s="9">
        <f>INDEX(J$6:J$149,-1+ROWS(J$6:J37)*4)</f>
        <v>0</v>
      </c>
      <c r="K221" s="9">
        <f>INDEX(K$6:K$149,-1+ROWS(K$6:K37)*4)</f>
        <v>0</v>
      </c>
      <c r="L221" s="9">
        <f>INDEX(L$6:L$149,-1+ROWS(L$6:L37)*4)</f>
        <v>-0.1</v>
      </c>
      <c r="M221" s="9">
        <f>INDEX(M$6:M$149,-1+ROWS(M$6:M37)*4)</f>
        <v>-0.1</v>
      </c>
      <c r="N221" s="9">
        <f>INDEX(N$6:N$149,-1+ROWS(N$6:N37)*4)</f>
        <v>-0.1</v>
      </c>
      <c r="O221" s="9">
        <f>INDEX(O$6:O$149,-1+ROWS(O$6:O37)*4)</f>
        <v>-0.1</v>
      </c>
      <c r="P221" s="9">
        <f>INDEX(P$6:P$149,-1+ROWS(P$6:P37)*4)</f>
        <v>-0.1</v>
      </c>
      <c r="Q221" s="9">
        <f>INDEX(Q$6:Q$149,-1+ROWS(Q$6:Q37)*4)</f>
        <v>-0.1</v>
      </c>
      <c r="R221" s="9">
        <f>INDEX(R$6:R$149,-1+ROWS(R$6:R37)*4)</f>
        <v>-0.1</v>
      </c>
      <c r="S221" s="9">
        <f>INDEX(S$6:S$149,-1+ROWS(S$6:S37)*4)</f>
        <v>-0.1</v>
      </c>
      <c r="T221" s="9">
        <f>INDEX(T$6:T$149,-1+ROWS(T$6:T37)*4)</f>
        <v>-0.1</v>
      </c>
      <c r="U221" s="9">
        <f>INDEX(U$6:U$149,-1+ROWS(U$6:U37)*4)</f>
        <v>-0.1</v>
      </c>
      <c r="V221" s="9">
        <f>INDEX(V$6:V$149,-1+ROWS(V$6:V37)*4)</f>
        <v>-0.1</v>
      </c>
      <c r="W221" s="9">
        <f>INDEX(W$6:W$149,-1+ROWS(W$6:W37)*4)</f>
        <v>-0.1</v>
      </c>
      <c r="X221" s="9">
        <f>INDEX(X$6:X$149,-1+ROWS(X$6:X37)*4)</f>
        <v>-0.1</v>
      </c>
      <c r="Y221" s="9">
        <f>INDEX(Y$6:Y$149,-1+ROWS(Y$6:Y37)*4)</f>
        <v>-0.1</v>
      </c>
      <c r="Z221" s="9">
        <f>INDEX(Z$6:Z$149,-1+ROWS(Z$6:Z37)*4)</f>
        <v>-0.1</v>
      </c>
      <c r="AA221" s="9">
        <f>INDEX(AA$6:AA$149,-1+ROWS(AA$6:AA37)*4)</f>
        <v>-0.1</v>
      </c>
      <c r="AB221" s="9">
        <f>INDEX(AB$6:AB$149,-1+ROWS(AB$6:AB37)*4)</f>
        <v>-0.2</v>
      </c>
      <c r="AC221" s="9">
        <f>INDEX(AC$6:AC$149,-1+ROWS(AC$6:AC37)*4)</f>
        <v>-0.1</v>
      </c>
      <c r="AD221" s="9">
        <f>INDEX(AD$6:AD$149,-1+ROWS(AD$6:AD37)*4)</f>
        <v>-0.1</v>
      </c>
      <c r="AE221" s="9">
        <f>INDEX(AE$6:AE$149,-1+ROWS(AE$6:AE37)*4)</f>
        <v>-0.2</v>
      </c>
      <c r="AF221" s="9">
        <f>INDEX(AF$6:AF$149,-1+ROWS(AF$6:AF37)*4)</f>
        <v>-0.2</v>
      </c>
      <c r="AG221" s="9">
        <f>INDEX(AG$6:AG$149,-1+ROWS(AG$6:AG37)*4)</f>
        <v>-0.2</v>
      </c>
      <c r="AH221" s="9">
        <f>INDEX(AH$6:AH$149,-1+ROWS(AH$6:AH37)*4)</f>
        <v>-0.2</v>
      </c>
      <c r="AI221" s="9">
        <f>INDEX(AI$6:AI$149,-1+ROWS(AI$6:AI37)*4)</f>
        <v>-0.2</v>
      </c>
      <c r="AJ221" s="9">
        <f>INDEX(AJ$6:AJ$149,-1+ROWS(AJ$6:AJ37)*4)</f>
        <v>-0.2</v>
      </c>
      <c r="AK221" s="9">
        <f>INDEX(AK$6:AK$149,-1+ROWS(AK$6:AK37)*4)</f>
        <v>-0.2</v>
      </c>
      <c r="AL221" s="9">
        <f>INDEX(AL$6:AL$149,-1+ROWS(AL$6:AL37)*4)</f>
        <v>-0.2</v>
      </c>
      <c r="AM221" s="9">
        <f>INDEX(AM$6:AM$149,-1+ROWS(AM$6:AM37)*4)</f>
        <v>-0.2</v>
      </c>
      <c r="AN221" s="9">
        <f>INDEX(AN$6:AN$149,-1+ROWS(AN$6:AN37)*4)</f>
        <v>-0.2</v>
      </c>
      <c r="AO221" s="9">
        <f>INDEX(AO$6:AO$149,-1+ROWS(AO$6:AO37)*4)</f>
        <v>-0.2</v>
      </c>
      <c r="AP221" s="9">
        <f>INDEX(AP$6:AP$149,-1+ROWS(AP$6:AP37)*4)</f>
        <v>-0.2</v>
      </c>
      <c r="AQ221" s="9">
        <f>INDEX(AQ$6:AQ$149,-1+ROWS(AQ$6:AQ37)*4)</f>
        <v>-0.2</v>
      </c>
      <c r="AR221" s="9">
        <f>INDEX(AR$6:AR$149,-1+ROWS(AR$6:AR37)*4)</f>
        <v>-0.2</v>
      </c>
      <c r="AS221" s="9">
        <f>INDEX(AS$6:AS$149,-1+ROWS(AS$6:AS37)*4)</f>
        <v>-0.1</v>
      </c>
      <c r="AT221" s="9">
        <f>INDEX(AT$6:AT$149,-1+ROWS(AT$6:AT37)*4)</f>
        <v>-0.2</v>
      </c>
      <c r="AU221" s="9">
        <f>INDEX(AU$6:AU$149,-1+ROWS(AU$6:AU37)*4)</f>
        <v>-0.2</v>
      </c>
      <c r="AV221" s="9">
        <f>INDEX(AV$6:AV$149,-1+ROWS(AV$6:AV37)*4)</f>
        <v>-0.2</v>
      </c>
      <c r="AW221" s="9">
        <f>INDEX(AW$6:AW$149,-1+ROWS(AW$6:AW37)*4)</f>
        <v>-0.1</v>
      </c>
      <c r="AX221" s="9">
        <f>INDEX(AX$6:AX$149,-1+ROWS(AX$6:AX37)*4)</f>
        <v>-0.2</v>
      </c>
      <c r="AY221" s="9">
        <f>INDEX(AY$6:AY$149,-1+ROWS(AY$6:AY37)*4)</f>
        <v>-0.2</v>
      </c>
      <c r="AZ221" s="9">
        <f>INDEX(AZ$6:AZ$149,-1+ROWS(AZ$6:AZ37)*4)</f>
        <v>-0.2</v>
      </c>
      <c r="BA221" s="9">
        <f>INDEX(BA$6:BA$149,-1+ROWS(BA$6:BA37)*4)</f>
        <v>-0.2</v>
      </c>
      <c r="BB221" s="9">
        <f>INDEX(BB$6:BB$149,-1+ROWS(BB$6:BB37)*4)</f>
        <v>-0.1</v>
      </c>
      <c r="BC221" s="9">
        <f>INDEX(BC$6:BC$149,-1+ROWS(BC$6:BC37)*4)</f>
        <v>-0.2</v>
      </c>
      <c r="BD221" s="9">
        <f>INDEX(BD$6:BD$149,-1+ROWS(BD$6:BD37)*4)</f>
        <v>-0.2</v>
      </c>
      <c r="BE221" s="9">
        <f>INDEX(BE$6:BE$149,-1+ROWS(BE$6:BE37)*4)</f>
        <v>-0.2</v>
      </c>
      <c r="BF221" s="9">
        <f>INDEX(BF$6:BF$149,-1+ROWS(BF$6:BF37)*4)</f>
        <v>-0.2</v>
      </c>
      <c r="BG221" s="9">
        <f>INDEX(BG$6:BG$149,-1+ROWS(BG$6:BG37)*4)</f>
        <v>-0.2</v>
      </c>
      <c r="BH221" s="9">
        <f>INDEX(BH$6:BH$149,-1+ROWS(BH$6:BH37)*4)</f>
        <v>-0.2</v>
      </c>
      <c r="BI221" s="9">
        <f>INDEX(BI$6:BI$149,-1+ROWS(BI$6:BI37)*4)</f>
        <v>-0.2</v>
      </c>
      <c r="BJ221" s="9">
        <f>INDEX(BJ$6:BJ$149,-1+ROWS(BJ$6:BJ37)*4)</f>
        <v>-0.2</v>
      </c>
      <c r="BK221" s="9">
        <f>INDEX(BK$6:BK$149,-1+ROWS(BK$6:BK37)*4)</f>
        <v>-0.2</v>
      </c>
      <c r="BL221" s="9">
        <f>INDEX(BL$6:BL$149,-1+ROWS(BL$6:BL37)*4)</f>
        <v>-0.2</v>
      </c>
      <c r="BM221" s="9">
        <f>INDEX(BM$6:BM$149,-1+ROWS(BM$6:BM37)*4)</f>
        <v>-0.2</v>
      </c>
      <c r="BN221" s="9">
        <f>INDEX(BN$6:BN$149,-1+ROWS(BN$6:BN37)*4)</f>
        <v>-0.2</v>
      </c>
      <c r="BO221" s="9">
        <f>INDEX(BO$6:BO$149,-1+ROWS(BO$6:BO37)*4)</f>
        <v>-0.2</v>
      </c>
      <c r="BP221" s="9">
        <f>INDEX(BP$6:BP$149,-1+ROWS(BP$6:BP37)*4)</f>
        <v>-0.2</v>
      </c>
      <c r="BQ221" s="9">
        <f>INDEX(BQ$6:BQ$149,-1+ROWS(BQ$6:BQ37)*4)</f>
        <v>-0.2</v>
      </c>
      <c r="BR221" s="9">
        <f>INDEX(BR$6:BR$149,-1+ROWS(BR$6:BR37)*4)</f>
        <v>-0.2</v>
      </c>
      <c r="BS221" s="9">
        <f>INDEX(BS$6:BS$149,-1+ROWS(BS$6:BS37)*4)</f>
        <v>-0.2</v>
      </c>
      <c r="BT221" s="9">
        <f>INDEX(BT$6:BT$149,-1+ROWS(BT$6:BT37)*4)</f>
        <v>-0.2</v>
      </c>
      <c r="BU221" s="9">
        <f>INDEX(BU$6:BU$149,-1+ROWS(BU$6:BU37)*4)</f>
        <v>-0.2</v>
      </c>
      <c r="BV221" s="9">
        <f>INDEX(BV$6:BV$149,-1+ROWS(BV$6:BV37)*4)</f>
        <v>-0.2</v>
      </c>
      <c r="BW221" s="9">
        <f>INDEX(BW$6:BW$149,-1+ROWS(BW$6:BW37)*4)</f>
        <v>-0.2</v>
      </c>
      <c r="BX221" s="9">
        <f>INDEX(BX$6:BX$149,-1+ROWS(BX$6:BX37)*4)</f>
        <v>-0.2</v>
      </c>
      <c r="BY221" s="9">
        <f>INDEX(BY$6:BY$149,-1+ROWS(BY$6:BY37)*4)</f>
        <v>-0.2</v>
      </c>
      <c r="BZ221" s="9">
        <f>INDEX(BZ$6:BZ$149,-1+ROWS(BZ$6:BZ37)*4)</f>
        <v>-0.2</v>
      </c>
    </row>
    <row r="222" spans="1:78" x14ac:dyDescent="0.2">
      <c r="A222" t="s">
        <v>137</v>
      </c>
      <c r="B222" t="s">
        <v>138</v>
      </c>
      <c r="E222" s="9">
        <f>INDEX(E$6:E$149,-1+ROWS(E$6:E38)*4)</f>
        <v>0.2</v>
      </c>
      <c r="F222" s="9">
        <f>INDEX(F$6:F$149,-1+ROWS(F$6:F38)*4)</f>
        <v>0.2</v>
      </c>
      <c r="G222" s="9">
        <f>INDEX(G$6:G$149,-1+ROWS(G$6:G38)*4)</f>
        <v>0.2</v>
      </c>
      <c r="H222" s="9">
        <f>INDEX(H$6:H$149,-1+ROWS(H$6:H38)*4)</f>
        <v>0.2</v>
      </c>
      <c r="I222" s="9">
        <f>INDEX(I$6:I$149,-1+ROWS(I$6:I38)*4)</f>
        <v>0.2</v>
      </c>
      <c r="J222" s="9">
        <f>INDEX(J$6:J$149,-1+ROWS(J$6:J38)*4)</f>
        <v>0.2</v>
      </c>
      <c r="K222" s="9">
        <f>INDEX(K$6:K$149,-1+ROWS(K$6:K38)*4)</f>
        <v>0.2</v>
      </c>
      <c r="L222" s="9">
        <f>INDEX(L$6:L$149,-1+ROWS(L$6:L38)*4)</f>
        <v>0.2</v>
      </c>
      <c r="M222" s="9">
        <f>INDEX(M$6:M$149,-1+ROWS(M$6:M38)*4)</f>
        <v>0.2</v>
      </c>
      <c r="N222" s="9">
        <f>INDEX(N$6:N$149,-1+ROWS(N$6:N38)*4)</f>
        <v>0.2</v>
      </c>
      <c r="O222" s="9">
        <f>INDEX(O$6:O$149,-1+ROWS(O$6:O38)*4)</f>
        <v>0.2</v>
      </c>
      <c r="P222" s="9">
        <f>INDEX(P$6:P$149,-1+ROWS(P$6:P38)*4)</f>
        <v>0.2</v>
      </c>
      <c r="Q222" s="9">
        <f>INDEX(Q$6:Q$149,-1+ROWS(Q$6:Q38)*4)</f>
        <v>0.2</v>
      </c>
      <c r="R222" s="9">
        <f>INDEX(R$6:R$149,-1+ROWS(R$6:R38)*4)</f>
        <v>0.2</v>
      </c>
      <c r="S222" s="9">
        <f>INDEX(S$6:S$149,-1+ROWS(S$6:S38)*4)</f>
        <v>0.2</v>
      </c>
      <c r="T222" s="9">
        <f>INDEX(T$6:T$149,-1+ROWS(T$6:T38)*4)</f>
        <v>0.2</v>
      </c>
      <c r="U222" s="9">
        <f>INDEX(U$6:U$149,-1+ROWS(U$6:U38)*4)</f>
        <v>0.2</v>
      </c>
      <c r="V222" s="9">
        <f>INDEX(V$6:V$149,-1+ROWS(V$6:V38)*4)</f>
        <v>0.2</v>
      </c>
      <c r="W222" s="9">
        <f>INDEX(W$6:W$149,-1+ROWS(W$6:W38)*4)</f>
        <v>0.2</v>
      </c>
      <c r="X222" s="9">
        <f>INDEX(X$6:X$149,-1+ROWS(X$6:X38)*4)</f>
        <v>0.2</v>
      </c>
      <c r="Y222" s="9">
        <f>INDEX(Y$6:Y$149,-1+ROWS(Y$6:Y38)*4)</f>
        <v>0.2</v>
      </c>
      <c r="Z222" s="9">
        <f>INDEX(Z$6:Z$149,-1+ROWS(Z$6:Z38)*4)</f>
        <v>0.2</v>
      </c>
      <c r="AA222" s="9">
        <f>INDEX(AA$6:AA$149,-1+ROWS(AA$6:AA38)*4)</f>
        <v>0.2</v>
      </c>
      <c r="AB222" s="9">
        <f>INDEX(AB$6:AB$149,-1+ROWS(AB$6:AB38)*4)</f>
        <v>0.2</v>
      </c>
      <c r="AC222" s="9">
        <f>INDEX(AC$6:AC$149,-1+ROWS(AC$6:AC38)*4)</f>
        <v>0.2</v>
      </c>
      <c r="AD222" s="9">
        <f>INDEX(AD$6:AD$149,-1+ROWS(AD$6:AD38)*4)</f>
        <v>0.2</v>
      </c>
      <c r="AE222" s="9">
        <f>INDEX(AE$6:AE$149,-1+ROWS(AE$6:AE38)*4)</f>
        <v>0.2</v>
      </c>
      <c r="AF222" s="9">
        <f>INDEX(AF$6:AF$149,-1+ROWS(AF$6:AF38)*4)</f>
        <v>0.2</v>
      </c>
      <c r="AG222" s="9">
        <f>INDEX(AG$6:AG$149,-1+ROWS(AG$6:AG38)*4)</f>
        <v>0.2</v>
      </c>
      <c r="AH222" s="9">
        <f>INDEX(AH$6:AH$149,-1+ROWS(AH$6:AH38)*4)</f>
        <v>0.2</v>
      </c>
      <c r="AI222" s="9">
        <f>INDEX(AI$6:AI$149,-1+ROWS(AI$6:AI38)*4)</f>
        <v>0.2</v>
      </c>
      <c r="AJ222" s="9">
        <f>INDEX(AJ$6:AJ$149,-1+ROWS(AJ$6:AJ38)*4)</f>
        <v>0.2</v>
      </c>
      <c r="AK222" s="9">
        <f>INDEX(AK$6:AK$149,-1+ROWS(AK$6:AK38)*4)</f>
        <v>0.2</v>
      </c>
      <c r="AL222" s="9">
        <f>INDEX(AL$6:AL$149,-1+ROWS(AL$6:AL38)*4)</f>
        <v>0.2</v>
      </c>
      <c r="AM222" s="9">
        <f>INDEX(AM$6:AM$149,-1+ROWS(AM$6:AM38)*4)</f>
        <v>0.2</v>
      </c>
      <c r="AN222" s="9">
        <f>INDEX(AN$6:AN$149,-1+ROWS(AN$6:AN38)*4)</f>
        <v>0.2</v>
      </c>
      <c r="AO222" s="9">
        <f>INDEX(AO$6:AO$149,-1+ROWS(AO$6:AO38)*4)</f>
        <v>0.2</v>
      </c>
      <c r="AP222" s="9">
        <f>INDEX(AP$6:AP$149,-1+ROWS(AP$6:AP38)*4)</f>
        <v>0.2</v>
      </c>
      <c r="AQ222" s="9">
        <f>INDEX(AQ$6:AQ$149,-1+ROWS(AQ$6:AQ38)*4)</f>
        <v>0.2</v>
      </c>
      <c r="AR222" s="9">
        <f>INDEX(AR$6:AR$149,-1+ROWS(AR$6:AR38)*4)</f>
        <v>0.2</v>
      </c>
      <c r="AS222" s="9">
        <f>INDEX(AS$6:AS$149,-1+ROWS(AS$6:AS38)*4)</f>
        <v>0.2</v>
      </c>
      <c r="AT222" s="9">
        <f>INDEX(AT$6:AT$149,-1+ROWS(AT$6:AT38)*4)</f>
        <v>0.2</v>
      </c>
      <c r="AU222" s="9">
        <f>INDEX(AU$6:AU$149,-1+ROWS(AU$6:AU38)*4)</f>
        <v>0.2</v>
      </c>
      <c r="AV222" s="9">
        <f>INDEX(AV$6:AV$149,-1+ROWS(AV$6:AV38)*4)</f>
        <v>0.2</v>
      </c>
      <c r="AW222" s="9">
        <f>INDEX(AW$6:AW$149,-1+ROWS(AW$6:AW38)*4)</f>
        <v>0.2</v>
      </c>
      <c r="AX222" s="9">
        <f>INDEX(AX$6:AX$149,-1+ROWS(AX$6:AX38)*4)</f>
        <v>0.2</v>
      </c>
      <c r="AY222" s="9">
        <f>INDEX(AY$6:AY$149,-1+ROWS(AY$6:AY38)*4)</f>
        <v>0.2</v>
      </c>
      <c r="AZ222" s="9">
        <f>INDEX(AZ$6:AZ$149,-1+ROWS(AZ$6:AZ38)*4)</f>
        <v>0.2</v>
      </c>
      <c r="BA222" s="9">
        <f>INDEX(BA$6:BA$149,-1+ROWS(BA$6:BA38)*4)</f>
        <v>0.2</v>
      </c>
      <c r="BB222" s="9">
        <f>INDEX(BB$6:BB$149,-1+ROWS(BB$6:BB38)*4)</f>
        <v>0.2</v>
      </c>
      <c r="BC222" s="9">
        <f>INDEX(BC$6:BC$149,-1+ROWS(BC$6:BC38)*4)</f>
        <v>0.2</v>
      </c>
      <c r="BD222" s="9">
        <f>INDEX(BD$6:BD$149,-1+ROWS(BD$6:BD38)*4)</f>
        <v>0.2</v>
      </c>
      <c r="BE222" s="9">
        <f>INDEX(BE$6:BE$149,-1+ROWS(BE$6:BE38)*4)</f>
        <v>0.2</v>
      </c>
      <c r="BF222" s="9">
        <f>INDEX(BF$6:BF$149,-1+ROWS(BF$6:BF38)*4)</f>
        <v>0.2</v>
      </c>
      <c r="BG222" s="9">
        <f>INDEX(BG$6:BG$149,-1+ROWS(BG$6:BG38)*4)</f>
        <v>0.2</v>
      </c>
      <c r="BH222" s="9">
        <f>INDEX(BH$6:BH$149,-1+ROWS(BH$6:BH38)*4)</f>
        <v>0.2</v>
      </c>
      <c r="BI222" s="9">
        <f>INDEX(BI$6:BI$149,-1+ROWS(BI$6:BI38)*4)</f>
        <v>0.2</v>
      </c>
      <c r="BJ222" s="9">
        <f>INDEX(BJ$6:BJ$149,-1+ROWS(BJ$6:BJ38)*4)</f>
        <v>0.2</v>
      </c>
      <c r="BK222" s="9">
        <f>INDEX(BK$6:BK$149,-1+ROWS(BK$6:BK38)*4)</f>
        <v>0.2</v>
      </c>
      <c r="BL222" s="9">
        <f>INDEX(BL$6:BL$149,-1+ROWS(BL$6:BL38)*4)</f>
        <v>0.2</v>
      </c>
      <c r="BM222" s="9">
        <f>INDEX(BM$6:BM$149,-1+ROWS(BM$6:BM38)*4)</f>
        <v>0.2</v>
      </c>
      <c r="BN222" s="9">
        <f>INDEX(BN$6:BN$149,-1+ROWS(BN$6:BN38)*4)</f>
        <v>0.2</v>
      </c>
      <c r="BO222" s="9">
        <f>INDEX(BO$6:BO$149,-1+ROWS(BO$6:BO38)*4)</f>
        <v>0.2</v>
      </c>
      <c r="BP222" s="9">
        <f>INDEX(BP$6:BP$149,-1+ROWS(BP$6:BP38)*4)</f>
        <v>0.2</v>
      </c>
      <c r="BQ222" s="9">
        <f>INDEX(BQ$6:BQ$149,-1+ROWS(BQ$6:BQ38)*4)</f>
        <v>0.2</v>
      </c>
      <c r="BR222" s="9">
        <f>INDEX(BR$6:BR$149,-1+ROWS(BR$6:BR38)*4)</f>
        <v>0.2</v>
      </c>
      <c r="BS222" s="9">
        <f>INDEX(BS$6:BS$149,-1+ROWS(BS$6:BS38)*4)</f>
        <v>0.2</v>
      </c>
      <c r="BT222" s="9">
        <f>INDEX(BT$6:BT$149,-1+ROWS(BT$6:BT38)*4)</f>
        <v>0.2</v>
      </c>
      <c r="BU222" s="9">
        <f>INDEX(BU$6:BU$149,-1+ROWS(BU$6:BU38)*4)</f>
        <v>0.2</v>
      </c>
      <c r="BV222" s="9">
        <f>INDEX(BV$6:BV$149,-1+ROWS(BV$6:BV38)*4)</f>
        <v>0.2</v>
      </c>
      <c r="BW222" s="9">
        <f>INDEX(BW$6:BW$149,-1+ROWS(BW$6:BW38)*4)</f>
        <v>0.2</v>
      </c>
      <c r="BX222" s="9">
        <f>INDEX(BX$6:BX$149,-1+ROWS(BX$6:BX38)*4)</f>
        <v>0.2</v>
      </c>
      <c r="BY222" s="9">
        <f>INDEX(BY$6:BY$149,-1+ROWS(BY$6:BY38)*4)</f>
        <v>0.2</v>
      </c>
      <c r="BZ222" s="9">
        <f>INDEX(BZ$6:BZ$149,-1+ROWS(BZ$6:BZ38)*4)</f>
        <v>0.2</v>
      </c>
    </row>
    <row r="223" spans="1:78" x14ac:dyDescent="0.2">
      <c r="A223" t="s">
        <v>139</v>
      </c>
      <c r="B223" t="s">
        <v>140</v>
      </c>
      <c r="E223" s="9">
        <f>INDEX(E$6:E$149,-1+ROWS(E$6:E39)*4)</f>
        <v>0</v>
      </c>
      <c r="F223" s="9">
        <f>INDEX(F$6:F$149,-1+ROWS(F$6:F39)*4)</f>
        <v>0</v>
      </c>
      <c r="G223" s="9">
        <f>INDEX(G$6:G$149,-1+ROWS(G$6:G39)*4)</f>
        <v>0</v>
      </c>
      <c r="H223" s="9">
        <f>INDEX(H$6:H$149,-1+ROWS(H$6:H39)*4)</f>
        <v>0</v>
      </c>
      <c r="I223" s="9">
        <f>INDEX(I$6:I$149,-1+ROWS(I$6:I39)*4)</f>
        <v>0</v>
      </c>
      <c r="J223" s="9">
        <f>INDEX(J$6:J$149,-1+ROWS(J$6:J39)*4)</f>
        <v>0</v>
      </c>
      <c r="K223" s="9">
        <f>INDEX(K$6:K$149,-1+ROWS(K$6:K39)*4)</f>
        <v>0</v>
      </c>
      <c r="L223" s="9">
        <f>INDEX(L$6:L$149,-1+ROWS(L$6:L39)*4)</f>
        <v>0</v>
      </c>
      <c r="M223" s="9">
        <f>INDEX(M$6:M$149,-1+ROWS(M$6:M39)*4)</f>
        <v>0</v>
      </c>
      <c r="N223" s="9">
        <f>INDEX(N$6:N$149,-1+ROWS(N$6:N39)*4)</f>
        <v>0</v>
      </c>
      <c r="O223" s="9">
        <f>INDEX(O$6:O$149,-1+ROWS(O$6:O39)*4)</f>
        <v>0</v>
      </c>
      <c r="P223" s="9">
        <f>INDEX(P$6:P$149,-1+ROWS(P$6:P39)*4)</f>
        <v>0</v>
      </c>
      <c r="Q223" s="9">
        <f>INDEX(Q$6:Q$149,-1+ROWS(Q$6:Q39)*4)</f>
        <v>0</v>
      </c>
      <c r="R223" s="9">
        <f>INDEX(R$6:R$149,-1+ROWS(R$6:R39)*4)</f>
        <v>0</v>
      </c>
      <c r="S223" s="9">
        <f>INDEX(S$6:S$149,-1+ROWS(S$6:S39)*4)</f>
        <v>0</v>
      </c>
      <c r="T223" s="9">
        <f>INDEX(T$6:T$149,-1+ROWS(T$6:T39)*4)</f>
        <v>0</v>
      </c>
      <c r="U223" s="9">
        <f>INDEX(U$6:U$149,-1+ROWS(U$6:U39)*4)</f>
        <v>0</v>
      </c>
      <c r="V223" s="9">
        <f>INDEX(V$6:V$149,-1+ROWS(V$6:V39)*4)</f>
        <v>0</v>
      </c>
      <c r="W223" s="9">
        <f>INDEX(W$6:W$149,-1+ROWS(W$6:W39)*4)</f>
        <v>0</v>
      </c>
      <c r="X223" s="9">
        <f>INDEX(X$6:X$149,-1+ROWS(X$6:X39)*4)</f>
        <v>0</v>
      </c>
      <c r="Y223" s="9">
        <f>INDEX(Y$6:Y$149,-1+ROWS(Y$6:Y39)*4)</f>
        <v>0</v>
      </c>
      <c r="Z223" s="9">
        <f>INDEX(Z$6:Z$149,-1+ROWS(Z$6:Z39)*4)</f>
        <v>0</v>
      </c>
      <c r="AA223" s="9">
        <f>INDEX(AA$6:AA$149,-1+ROWS(AA$6:AA39)*4)</f>
        <v>0</v>
      </c>
      <c r="AB223" s="9">
        <f>INDEX(AB$6:AB$149,-1+ROWS(AB$6:AB39)*4)</f>
        <v>0</v>
      </c>
      <c r="AC223" s="9">
        <f>INDEX(AC$6:AC$149,-1+ROWS(AC$6:AC39)*4)</f>
        <v>0</v>
      </c>
      <c r="AD223" s="9">
        <f>INDEX(AD$6:AD$149,-1+ROWS(AD$6:AD39)*4)</f>
        <v>0</v>
      </c>
      <c r="AE223" s="9">
        <f>INDEX(AE$6:AE$149,-1+ROWS(AE$6:AE39)*4)</f>
        <v>0</v>
      </c>
      <c r="AF223" s="9">
        <f>INDEX(AF$6:AF$149,-1+ROWS(AF$6:AF39)*4)</f>
        <v>0</v>
      </c>
      <c r="AG223" s="9">
        <f>INDEX(AG$6:AG$149,-1+ROWS(AG$6:AG39)*4)</f>
        <v>0</v>
      </c>
      <c r="AH223" s="9">
        <f>INDEX(AH$6:AH$149,-1+ROWS(AH$6:AH39)*4)</f>
        <v>0</v>
      </c>
      <c r="AI223" s="9">
        <f>INDEX(AI$6:AI$149,-1+ROWS(AI$6:AI39)*4)</f>
        <v>0</v>
      </c>
      <c r="AJ223" s="9">
        <f>INDEX(AJ$6:AJ$149,-1+ROWS(AJ$6:AJ39)*4)</f>
        <v>0</v>
      </c>
      <c r="AK223" s="9">
        <f>INDEX(AK$6:AK$149,-1+ROWS(AK$6:AK39)*4)</f>
        <v>0</v>
      </c>
      <c r="AL223" s="9">
        <f>INDEX(AL$6:AL$149,-1+ROWS(AL$6:AL39)*4)</f>
        <v>0</v>
      </c>
      <c r="AM223" s="9">
        <f>INDEX(AM$6:AM$149,-1+ROWS(AM$6:AM39)*4)</f>
        <v>0</v>
      </c>
      <c r="AN223" s="9">
        <f>INDEX(AN$6:AN$149,-1+ROWS(AN$6:AN39)*4)</f>
        <v>0</v>
      </c>
      <c r="AO223" s="9">
        <f>INDEX(AO$6:AO$149,-1+ROWS(AO$6:AO39)*4)</f>
        <v>0</v>
      </c>
      <c r="AP223" s="9">
        <f>INDEX(AP$6:AP$149,-1+ROWS(AP$6:AP39)*4)</f>
        <v>0</v>
      </c>
      <c r="AQ223" s="9">
        <f>INDEX(AQ$6:AQ$149,-1+ROWS(AQ$6:AQ39)*4)</f>
        <v>0</v>
      </c>
      <c r="AR223" s="9">
        <f>INDEX(AR$6:AR$149,-1+ROWS(AR$6:AR39)*4)</f>
        <v>0</v>
      </c>
      <c r="AS223" s="9">
        <f>INDEX(AS$6:AS$149,-1+ROWS(AS$6:AS39)*4)</f>
        <v>0</v>
      </c>
      <c r="AT223" s="9">
        <f>INDEX(AT$6:AT$149,-1+ROWS(AT$6:AT39)*4)</f>
        <v>0</v>
      </c>
      <c r="AU223" s="9">
        <f>INDEX(AU$6:AU$149,-1+ROWS(AU$6:AU39)*4)</f>
        <v>0</v>
      </c>
      <c r="AV223" s="9">
        <f>INDEX(AV$6:AV$149,-1+ROWS(AV$6:AV39)*4)</f>
        <v>0</v>
      </c>
      <c r="AW223" s="9">
        <f>INDEX(AW$6:AW$149,-1+ROWS(AW$6:AW39)*4)</f>
        <v>0</v>
      </c>
      <c r="AX223" s="9">
        <f>INDEX(AX$6:AX$149,-1+ROWS(AX$6:AX39)*4)</f>
        <v>0</v>
      </c>
      <c r="AY223" s="9">
        <f>INDEX(AY$6:AY$149,-1+ROWS(AY$6:AY39)*4)</f>
        <v>0</v>
      </c>
      <c r="AZ223" s="9">
        <f>INDEX(AZ$6:AZ$149,-1+ROWS(AZ$6:AZ39)*4)</f>
        <v>0</v>
      </c>
      <c r="BA223" s="9">
        <f>INDEX(BA$6:BA$149,-1+ROWS(BA$6:BA39)*4)</f>
        <v>0</v>
      </c>
      <c r="BB223" s="9">
        <f>INDEX(BB$6:BB$149,-1+ROWS(BB$6:BB39)*4)</f>
        <v>0</v>
      </c>
      <c r="BC223" s="9">
        <f>INDEX(BC$6:BC$149,-1+ROWS(BC$6:BC39)*4)</f>
        <v>0</v>
      </c>
      <c r="BD223" s="9">
        <f>INDEX(BD$6:BD$149,-1+ROWS(BD$6:BD39)*4)</f>
        <v>0</v>
      </c>
      <c r="BE223" s="9">
        <f>INDEX(BE$6:BE$149,-1+ROWS(BE$6:BE39)*4)</f>
        <v>0</v>
      </c>
      <c r="BF223" s="9">
        <f>INDEX(BF$6:BF$149,-1+ROWS(BF$6:BF39)*4)</f>
        <v>0</v>
      </c>
      <c r="BG223" s="9">
        <f>INDEX(BG$6:BG$149,-1+ROWS(BG$6:BG39)*4)</f>
        <v>0</v>
      </c>
      <c r="BH223" s="9">
        <f>INDEX(BH$6:BH$149,-1+ROWS(BH$6:BH39)*4)</f>
        <v>0</v>
      </c>
      <c r="BI223" s="9">
        <f>INDEX(BI$6:BI$149,-1+ROWS(BI$6:BI39)*4)</f>
        <v>0</v>
      </c>
      <c r="BJ223" s="9">
        <f>INDEX(BJ$6:BJ$149,-1+ROWS(BJ$6:BJ39)*4)</f>
        <v>0</v>
      </c>
      <c r="BK223" s="9">
        <f>INDEX(BK$6:BK$149,-1+ROWS(BK$6:BK39)*4)</f>
        <v>0</v>
      </c>
      <c r="BL223" s="9">
        <f>INDEX(BL$6:BL$149,-1+ROWS(BL$6:BL39)*4)</f>
        <v>0</v>
      </c>
      <c r="BM223" s="9">
        <f>INDEX(BM$6:BM$149,-1+ROWS(BM$6:BM39)*4)</f>
        <v>0</v>
      </c>
      <c r="BN223" s="9">
        <f>INDEX(BN$6:BN$149,-1+ROWS(BN$6:BN39)*4)</f>
        <v>0</v>
      </c>
      <c r="BO223" s="9">
        <f>INDEX(BO$6:BO$149,-1+ROWS(BO$6:BO39)*4)</f>
        <v>0</v>
      </c>
      <c r="BP223" s="9">
        <f>INDEX(BP$6:BP$149,-1+ROWS(BP$6:BP39)*4)</f>
        <v>0</v>
      </c>
      <c r="BQ223" s="9">
        <f>INDEX(BQ$6:BQ$149,-1+ROWS(BQ$6:BQ39)*4)</f>
        <v>0</v>
      </c>
      <c r="BR223" s="9">
        <f>INDEX(BR$6:BR$149,-1+ROWS(BR$6:BR39)*4)</f>
        <v>0</v>
      </c>
      <c r="BS223" s="9">
        <f>INDEX(BS$6:BS$149,-1+ROWS(BS$6:BS39)*4)</f>
        <v>0</v>
      </c>
      <c r="BT223" s="9">
        <f>INDEX(BT$6:BT$149,-1+ROWS(BT$6:BT39)*4)</f>
        <v>0</v>
      </c>
      <c r="BU223" s="9">
        <f>INDEX(BU$6:BU$149,-1+ROWS(BU$6:BU39)*4)</f>
        <v>0</v>
      </c>
      <c r="BV223" s="9">
        <f>INDEX(BV$6:BV$149,-1+ROWS(BV$6:BV39)*4)</f>
        <v>0</v>
      </c>
      <c r="BW223" s="9">
        <f>INDEX(BW$6:BW$149,-1+ROWS(BW$6:BW39)*4)</f>
        <v>0</v>
      </c>
      <c r="BX223" s="9">
        <f>INDEX(BX$6:BX$149,-1+ROWS(BX$6:BX39)*4)</f>
        <v>0</v>
      </c>
      <c r="BY223" s="9">
        <f>INDEX(BY$6:BY$149,-1+ROWS(BY$6:BY39)*4)</f>
        <v>0</v>
      </c>
      <c r="BZ223" s="9">
        <f>INDEX(BZ$6:BZ$149,-1+ROWS(BZ$6:BZ39)*4)</f>
        <v>0</v>
      </c>
    </row>
    <row r="224" spans="1:78" x14ac:dyDescent="0.2">
      <c r="A224" t="s">
        <v>141</v>
      </c>
      <c r="B224" t="s">
        <v>142</v>
      </c>
      <c r="E224" s="9">
        <f>INDEX(E$6:E$149,-1+ROWS(E$6:E40)*4)</f>
        <v>0</v>
      </c>
      <c r="F224" s="9">
        <f>INDEX(F$6:F$149,-1+ROWS(F$6:F40)*4)</f>
        <v>0</v>
      </c>
      <c r="G224" s="9">
        <f>INDEX(G$6:G$149,-1+ROWS(G$6:G40)*4)</f>
        <v>0</v>
      </c>
      <c r="H224" s="9">
        <f>INDEX(H$6:H$149,-1+ROWS(H$6:H40)*4)</f>
        <v>0</v>
      </c>
      <c r="I224" s="9">
        <f>INDEX(I$6:I$149,-1+ROWS(I$6:I40)*4)</f>
        <v>0</v>
      </c>
      <c r="J224" s="9">
        <f>INDEX(J$6:J$149,-1+ROWS(J$6:J40)*4)</f>
        <v>0</v>
      </c>
      <c r="K224" s="9">
        <f>INDEX(K$6:K$149,-1+ROWS(K$6:K40)*4)</f>
        <v>0</v>
      </c>
      <c r="L224" s="9">
        <f>INDEX(L$6:L$149,-1+ROWS(L$6:L40)*4)</f>
        <v>0</v>
      </c>
      <c r="M224" s="9">
        <f>INDEX(M$6:M$149,-1+ROWS(M$6:M40)*4)</f>
        <v>0</v>
      </c>
      <c r="N224" s="9">
        <f>INDEX(N$6:N$149,-1+ROWS(N$6:N40)*4)</f>
        <v>0</v>
      </c>
      <c r="O224" s="9">
        <f>INDEX(O$6:O$149,-1+ROWS(O$6:O40)*4)</f>
        <v>0</v>
      </c>
      <c r="P224" s="9">
        <f>INDEX(P$6:P$149,-1+ROWS(P$6:P40)*4)</f>
        <v>0</v>
      </c>
      <c r="Q224" s="9">
        <f>INDEX(Q$6:Q$149,-1+ROWS(Q$6:Q40)*4)</f>
        <v>0</v>
      </c>
      <c r="R224" s="9">
        <f>INDEX(R$6:R$149,-1+ROWS(R$6:R40)*4)</f>
        <v>0</v>
      </c>
      <c r="S224" s="9">
        <f>INDEX(S$6:S$149,-1+ROWS(S$6:S40)*4)</f>
        <v>0</v>
      </c>
      <c r="T224" s="9">
        <f>INDEX(T$6:T$149,-1+ROWS(T$6:T40)*4)</f>
        <v>0</v>
      </c>
      <c r="U224" s="9">
        <f>INDEX(U$6:U$149,-1+ROWS(U$6:U40)*4)</f>
        <v>0</v>
      </c>
      <c r="V224" s="9">
        <f>INDEX(V$6:V$149,-1+ROWS(V$6:V40)*4)</f>
        <v>0</v>
      </c>
      <c r="W224" s="9">
        <f>INDEX(W$6:W$149,-1+ROWS(W$6:W40)*4)</f>
        <v>0</v>
      </c>
      <c r="X224" s="9">
        <f>INDEX(X$6:X$149,-1+ROWS(X$6:X40)*4)</f>
        <v>0</v>
      </c>
      <c r="Y224" s="9">
        <f>INDEX(Y$6:Y$149,-1+ROWS(Y$6:Y40)*4)</f>
        <v>0</v>
      </c>
      <c r="Z224" s="9">
        <f>INDEX(Z$6:Z$149,-1+ROWS(Z$6:Z40)*4)</f>
        <v>0</v>
      </c>
      <c r="AA224" s="9">
        <f>INDEX(AA$6:AA$149,-1+ROWS(AA$6:AA40)*4)</f>
        <v>0</v>
      </c>
      <c r="AB224" s="9">
        <f>INDEX(AB$6:AB$149,-1+ROWS(AB$6:AB40)*4)</f>
        <v>0</v>
      </c>
      <c r="AC224" s="9">
        <f>INDEX(AC$6:AC$149,-1+ROWS(AC$6:AC40)*4)</f>
        <v>0</v>
      </c>
      <c r="AD224" s="9">
        <f>INDEX(AD$6:AD$149,-1+ROWS(AD$6:AD40)*4)</f>
        <v>0</v>
      </c>
      <c r="AE224" s="9">
        <f>INDEX(AE$6:AE$149,-1+ROWS(AE$6:AE40)*4)</f>
        <v>0</v>
      </c>
      <c r="AF224" s="9">
        <f>INDEX(AF$6:AF$149,-1+ROWS(AF$6:AF40)*4)</f>
        <v>0</v>
      </c>
      <c r="AG224" s="9">
        <f>INDEX(AG$6:AG$149,-1+ROWS(AG$6:AG40)*4)</f>
        <v>0</v>
      </c>
      <c r="AH224" s="9">
        <f>INDEX(AH$6:AH$149,-1+ROWS(AH$6:AH40)*4)</f>
        <v>0</v>
      </c>
      <c r="AI224" s="9">
        <f>INDEX(AI$6:AI$149,-1+ROWS(AI$6:AI40)*4)</f>
        <v>0</v>
      </c>
      <c r="AJ224" s="9">
        <f>INDEX(AJ$6:AJ$149,-1+ROWS(AJ$6:AJ40)*4)</f>
        <v>0</v>
      </c>
      <c r="AK224" s="9">
        <f>INDEX(AK$6:AK$149,-1+ROWS(AK$6:AK40)*4)</f>
        <v>0</v>
      </c>
      <c r="AL224" s="9">
        <f>INDEX(AL$6:AL$149,-1+ROWS(AL$6:AL40)*4)</f>
        <v>0</v>
      </c>
      <c r="AM224" s="9">
        <f>INDEX(AM$6:AM$149,-1+ROWS(AM$6:AM40)*4)</f>
        <v>0</v>
      </c>
      <c r="AN224" s="9">
        <f>INDEX(AN$6:AN$149,-1+ROWS(AN$6:AN40)*4)</f>
        <v>0</v>
      </c>
      <c r="AO224" s="9">
        <f>INDEX(AO$6:AO$149,-1+ROWS(AO$6:AO40)*4)</f>
        <v>0</v>
      </c>
      <c r="AP224" s="9">
        <f>INDEX(AP$6:AP$149,-1+ROWS(AP$6:AP40)*4)</f>
        <v>0</v>
      </c>
      <c r="AQ224" s="9">
        <f>INDEX(AQ$6:AQ$149,-1+ROWS(AQ$6:AQ40)*4)</f>
        <v>0</v>
      </c>
      <c r="AR224" s="9">
        <f>INDEX(AR$6:AR$149,-1+ROWS(AR$6:AR40)*4)</f>
        <v>0</v>
      </c>
      <c r="AS224" s="9">
        <f>INDEX(AS$6:AS$149,-1+ROWS(AS$6:AS40)*4)</f>
        <v>0</v>
      </c>
      <c r="AT224" s="9">
        <f>INDEX(AT$6:AT$149,-1+ROWS(AT$6:AT40)*4)</f>
        <v>0</v>
      </c>
      <c r="AU224" s="9">
        <f>INDEX(AU$6:AU$149,-1+ROWS(AU$6:AU40)*4)</f>
        <v>0</v>
      </c>
      <c r="AV224" s="9">
        <f>INDEX(AV$6:AV$149,-1+ROWS(AV$6:AV40)*4)</f>
        <v>0</v>
      </c>
      <c r="AW224" s="9">
        <f>INDEX(AW$6:AW$149,-1+ROWS(AW$6:AW40)*4)</f>
        <v>0</v>
      </c>
      <c r="AX224" s="9">
        <f>INDEX(AX$6:AX$149,-1+ROWS(AX$6:AX40)*4)</f>
        <v>0</v>
      </c>
      <c r="AY224" s="9">
        <f>INDEX(AY$6:AY$149,-1+ROWS(AY$6:AY40)*4)</f>
        <v>0</v>
      </c>
      <c r="AZ224" s="9">
        <f>INDEX(AZ$6:AZ$149,-1+ROWS(AZ$6:AZ40)*4)</f>
        <v>0</v>
      </c>
      <c r="BA224" s="9">
        <f>INDEX(BA$6:BA$149,-1+ROWS(BA$6:BA40)*4)</f>
        <v>0</v>
      </c>
      <c r="BB224" s="9">
        <f>INDEX(BB$6:BB$149,-1+ROWS(BB$6:BB40)*4)</f>
        <v>0</v>
      </c>
      <c r="BC224" s="9">
        <f>INDEX(BC$6:BC$149,-1+ROWS(BC$6:BC40)*4)</f>
        <v>0</v>
      </c>
      <c r="BD224" s="9">
        <f>INDEX(BD$6:BD$149,-1+ROWS(BD$6:BD40)*4)</f>
        <v>0</v>
      </c>
      <c r="BE224" s="9">
        <f>INDEX(BE$6:BE$149,-1+ROWS(BE$6:BE40)*4)</f>
        <v>0</v>
      </c>
      <c r="BF224" s="9">
        <f>INDEX(BF$6:BF$149,-1+ROWS(BF$6:BF40)*4)</f>
        <v>0</v>
      </c>
      <c r="BG224" s="9">
        <f>INDEX(BG$6:BG$149,-1+ROWS(BG$6:BG40)*4)</f>
        <v>0</v>
      </c>
      <c r="BH224" s="9">
        <f>INDEX(BH$6:BH$149,-1+ROWS(BH$6:BH40)*4)</f>
        <v>0</v>
      </c>
      <c r="BI224" s="9">
        <f>INDEX(BI$6:BI$149,-1+ROWS(BI$6:BI40)*4)</f>
        <v>0</v>
      </c>
      <c r="BJ224" s="9">
        <f>INDEX(BJ$6:BJ$149,-1+ROWS(BJ$6:BJ40)*4)</f>
        <v>0</v>
      </c>
      <c r="BK224" s="9">
        <f>INDEX(BK$6:BK$149,-1+ROWS(BK$6:BK40)*4)</f>
        <v>0</v>
      </c>
      <c r="BL224" s="9">
        <f>INDEX(BL$6:BL$149,-1+ROWS(BL$6:BL40)*4)</f>
        <v>0</v>
      </c>
      <c r="BM224" s="9">
        <f>INDEX(BM$6:BM$149,-1+ROWS(BM$6:BM40)*4)</f>
        <v>0</v>
      </c>
      <c r="BN224" s="9">
        <f>INDEX(BN$6:BN$149,-1+ROWS(BN$6:BN40)*4)</f>
        <v>0</v>
      </c>
      <c r="BO224" s="9">
        <f>INDEX(BO$6:BO$149,-1+ROWS(BO$6:BO40)*4)</f>
        <v>0</v>
      </c>
      <c r="BP224" s="9">
        <f>INDEX(BP$6:BP$149,-1+ROWS(BP$6:BP40)*4)</f>
        <v>0</v>
      </c>
      <c r="BQ224" s="9">
        <f>INDEX(BQ$6:BQ$149,-1+ROWS(BQ$6:BQ40)*4)</f>
        <v>0</v>
      </c>
      <c r="BR224" s="9">
        <f>INDEX(BR$6:BR$149,-1+ROWS(BR$6:BR40)*4)</f>
        <v>0</v>
      </c>
      <c r="BS224" s="9">
        <f>INDEX(BS$6:BS$149,-1+ROWS(BS$6:BS40)*4)</f>
        <v>0</v>
      </c>
      <c r="BT224" s="9">
        <f>INDEX(BT$6:BT$149,-1+ROWS(BT$6:BT40)*4)</f>
        <v>0</v>
      </c>
      <c r="BU224" s="9">
        <f>INDEX(BU$6:BU$149,-1+ROWS(BU$6:BU40)*4)</f>
        <v>0</v>
      </c>
      <c r="BV224" s="9">
        <f>INDEX(BV$6:BV$149,-1+ROWS(BV$6:BV40)*4)</f>
        <v>0</v>
      </c>
      <c r="BW224" s="9">
        <f>INDEX(BW$6:BW$149,-1+ROWS(BW$6:BW40)*4)</f>
        <v>0</v>
      </c>
      <c r="BX224" s="9">
        <f>INDEX(BX$6:BX$149,-1+ROWS(BX$6:BX40)*4)</f>
        <v>0</v>
      </c>
      <c r="BY224" s="9">
        <f>INDEX(BY$6:BY$149,-1+ROWS(BY$6:BY40)*4)</f>
        <v>0</v>
      </c>
      <c r="BZ224" s="9">
        <f>INDEX(BZ$6:BZ$149,-1+ROWS(BZ$6:BZ40)*4)</f>
        <v>0</v>
      </c>
    </row>
    <row r="225" spans="1:78" x14ac:dyDescent="0.2">
      <c r="A225" t="s">
        <v>143</v>
      </c>
      <c r="B225" t="s">
        <v>144</v>
      </c>
      <c r="E225" s="9">
        <f>INDEX(E$6:E$149,-1+ROWS(E$6:E41)*4)</f>
        <v>0</v>
      </c>
      <c r="F225" s="9">
        <f>INDEX(F$6:F$149,-1+ROWS(F$6:F41)*4)</f>
        <v>0</v>
      </c>
      <c r="G225" s="9">
        <f>INDEX(G$6:G$149,-1+ROWS(G$6:G41)*4)</f>
        <v>0</v>
      </c>
      <c r="H225" s="9">
        <f>INDEX(H$6:H$149,-1+ROWS(H$6:H41)*4)</f>
        <v>0</v>
      </c>
      <c r="I225" s="9">
        <f>INDEX(I$6:I$149,-1+ROWS(I$6:I41)*4)</f>
        <v>0</v>
      </c>
      <c r="J225" s="9">
        <f>INDEX(J$6:J$149,-1+ROWS(J$6:J41)*4)</f>
        <v>0</v>
      </c>
      <c r="K225" s="9">
        <f>INDEX(K$6:K$149,-1+ROWS(K$6:K41)*4)</f>
        <v>0</v>
      </c>
      <c r="L225" s="9">
        <f>INDEX(L$6:L$149,-1+ROWS(L$6:L41)*4)</f>
        <v>0</v>
      </c>
      <c r="M225" s="9">
        <f>INDEX(M$6:M$149,-1+ROWS(M$6:M41)*4)</f>
        <v>0</v>
      </c>
      <c r="N225" s="9">
        <f>INDEX(N$6:N$149,-1+ROWS(N$6:N41)*4)</f>
        <v>0</v>
      </c>
      <c r="O225" s="9">
        <f>INDEX(O$6:O$149,-1+ROWS(O$6:O41)*4)</f>
        <v>0</v>
      </c>
      <c r="P225" s="9">
        <f>INDEX(P$6:P$149,-1+ROWS(P$6:P41)*4)</f>
        <v>0</v>
      </c>
      <c r="Q225" s="9">
        <f>INDEX(Q$6:Q$149,-1+ROWS(Q$6:Q41)*4)</f>
        <v>0</v>
      </c>
      <c r="R225" s="9">
        <f>INDEX(R$6:R$149,-1+ROWS(R$6:R41)*4)</f>
        <v>0</v>
      </c>
      <c r="S225" s="9">
        <f>INDEX(S$6:S$149,-1+ROWS(S$6:S41)*4)</f>
        <v>0</v>
      </c>
      <c r="T225" s="9">
        <f>INDEX(T$6:T$149,-1+ROWS(T$6:T41)*4)</f>
        <v>0</v>
      </c>
      <c r="U225" s="9">
        <f>INDEX(U$6:U$149,-1+ROWS(U$6:U41)*4)</f>
        <v>0</v>
      </c>
      <c r="V225" s="9">
        <f>INDEX(V$6:V$149,-1+ROWS(V$6:V41)*4)</f>
        <v>0</v>
      </c>
      <c r="W225" s="9">
        <f>INDEX(W$6:W$149,-1+ROWS(W$6:W41)*4)</f>
        <v>0</v>
      </c>
      <c r="X225" s="9">
        <f>INDEX(X$6:X$149,-1+ROWS(X$6:X41)*4)</f>
        <v>0</v>
      </c>
      <c r="Y225" s="9">
        <f>INDEX(Y$6:Y$149,-1+ROWS(Y$6:Y41)*4)</f>
        <v>0</v>
      </c>
      <c r="Z225" s="9">
        <f>INDEX(Z$6:Z$149,-1+ROWS(Z$6:Z41)*4)</f>
        <v>0</v>
      </c>
      <c r="AA225" s="9">
        <f>INDEX(AA$6:AA$149,-1+ROWS(AA$6:AA41)*4)</f>
        <v>0</v>
      </c>
      <c r="AB225" s="9">
        <f>INDEX(AB$6:AB$149,-1+ROWS(AB$6:AB41)*4)</f>
        <v>0</v>
      </c>
      <c r="AC225" s="9">
        <f>INDEX(AC$6:AC$149,-1+ROWS(AC$6:AC41)*4)</f>
        <v>0</v>
      </c>
      <c r="AD225" s="9">
        <f>INDEX(AD$6:AD$149,-1+ROWS(AD$6:AD41)*4)</f>
        <v>0</v>
      </c>
      <c r="AE225" s="9">
        <f>INDEX(AE$6:AE$149,-1+ROWS(AE$6:AE41)*4)</f>
        <v>0</v>
      </c>
      <c r="AF225" s="9">
        <f>INDEX(AF$6:AF$149,-1+ROWS(AF$6:AF41)*4)</f>
        <v>0</v>
      </c>
      <c r="AG225" s="9">
        <f>INDEX(AG$6:AG$149,-1+ROWS(AG$6:AG41)*4)</f>
        <v>0</v>
      </c>
      <c r="AH225" s="9">
        <f>INDEX(AH$6:AH$149,-1+ROWS(AH$6:AH41)*4)</f>
        <v>0</v>
      </c>
      <c r="AI225" s="9">
        <f>INDEX(AI$6:AI$149,-1+ROWS(AI$6:AI41)*4)</f>
        <v>0</v>
      </c>
      <c r="AJ225" s="9">
        <f>INDEX(AJ$6:AJ$149,-1+ROWS(AJ$6:AJ41)*4)</f>
        <v>0</v>
      </c>
      <c r="AK225" s="9">
        <f>INDEX(AK$6:AK$149,-1+ROWS(AK$6:AK41)*4)</f>
        <v>0</v>
      </c>
      <c r="AL225" s="9">
        <f>INDEX(AL$6:AL$149,-1+ROWS(AL$6:AL41)*4)</f>
        <v>0</v>
      </c>
      <c r="AM225" s="9">
        <f>INDEX(AM$6:AM$149,-1+ROWS(AM$6:AM41)*4)</f>
        <v>0</v>
      </c>
      <c r="AN225" s="9">
        <f>INDEX(AN$6:AN$149,-1+ROWS(AN$6:AN41)*4)</f>
        <v>0</v>
      </c>
      <c r="AO225" s="9">
        <f>INDEX(AO$6:AO$149,-1+ROWS(AO$6:AO41)*4)</f>
        <v>0</v>
      </c>
      <c r="AP225" s="9">
        <f>INDEX(AP$6:AP$149,-1+ROWS(AP$6:AP41)*4)</f>
        <v>0</v>
      </c>
      <c r="AQ225" s="9">
        <f>INDEX(AQ$6:AQ$149,-1+ROWS(AQ$6:AQ41)*4)</f>
        <v>0</v>
      </c>
      <c r="AR225" s="9">
        <f>INDEX(AR$6:AR$149,-1+ROWS(AR$6:AR41)*4)</f>
        <v>-0.1</v>
      </c>
      <c r="AS225" s="9">
        <f>INDEX(AS$6:AS$149,-1+ROWS(AS$6:AS41)*4)</f>
        <v>-0.1</v>
      </c>
      <c r="AT225" s="9">
        <f>INDEX(AT$6:AT$149,-1+ROWS(AT$6:AT41)*4)</f>
        <v>-0.1</v>
      </c>
      <c r="AU225" s="9">
        <f>INDEX(AU$6:AU$149,-1+ROWS(AU$6:AU41)*4)</f>
        <v>-0.1</v>
      </c>
      <c r="AV225" s="9">
        <f>INDEX(AV$6:AV$149,-1+ROWS(AV$6:AV41)*4)</f>
        <v>-0.1</v>
      </c>
      <c r="AW225" s="9">
        <f>INDEX(AW$6:AW$149,-1+ROWS(AW$6:AW41)*4)</f>
        <v>-0.1</v>
      </c>
      <c r="AX225" s="9">
        <f>INDEX(AX$6:AX$149,-1+ROWS(AX$6:AX41)*4)</f>
        <v>-0.1</v>
      </c>
      <c r="AY225" s="9">
        <f>INDEX(AY$6:AY$149,-1+ROWS(AY$6:AY41)*4)</f>
        <v>-0.1</v>
      </c>
      <c r="AZ225" s="9">
        <f>INDEX(AZ$6:AZ$149,-1+ROWS(AZ$6:AZ41)*4)</f>
        <v>-0.1</v>
      </c>
      <c r="BA225" s="9">
        <f>INDEX(BA$6:BA$149,-1+ROWS(BA$6:BA41)*4)</f>
        <v>-0.1</v>
      </c>
      <c r="BB225" s="9">
        <f>INDEX(BB$6:BB$149,-1+ROWS(BB$6:BB41)*4)</f>
        <v>-0.1</v>
      </c>
      <c r="BC225" s="9">
        <f>INDEX(BC$6:BC$149,-1+ROWS(BC$6:BC41)*4)</f>
        <v>-0.1</v>
      </c>
      <c r="BD225" s="9">
        <f>INDEX(BD$6:BD$149,-1+ROWS(BD$6:BD41)*4)</f>
        <v>-0.1</v>
      </c>
      <c r="BE225" s="9">
        <f>INDEX(BE$6:BE$149,-1+ROWS(BE$6:BE41)*4)</f>
        <v>-0.1</v>
      </c>
      <c r="BF225" s="9">
        <f>INDEX(BF$6:BF$149,-1+ROWS(BF$6:BF41)*4)</f>
        <v>-0.1</v>
      </c>
      <c r="BG225" s="9">
        <f>INDEX(BG$6:BG$149,-1+ROWS(BG$6:BG41)*4)</f>
        <v>-0.1</v>
      </c>
      <c r="BH225" s="9">
        <f>INDEX(BH$6:BH$149,-1+ROWS(BH$6:BH41)*4)</f>
        <v>-0.1</v>
      </c>
      <c r="BI225" s="9">
        <f>INDEX(BI$6:BI$149,-1+ROWS(BI$6:BI41)*4)</f>
        <v>-0.1</v>
      </c>
      <c r="BJ225" s="9">
        <f>INDEX(BJ$6:BJ$149,-1+ROWS(BJ$6:BJ41)*4)</f>
        <v>-0.1</v>
      </c>
      <c r="BK225" s="9">
        <f>INDEX(BK$6:BK$149,-1+ROWS(BK$6:BK41)*4)</f>
        <v>-0.1</v>
      </c>
      <c r="BL225" s="9">
        <f>INDEX(BL$6:BL$149,-1+ROWS(BL$6:BL41)*4)</f>
        <v>-0.1</v>
      </c>
      <c r="BM225" s="9">
        <f>INDEX(BM$6:BM$149,-1+ROWS(BM$6:BM41)*4)</f>
        <v>-0.1</v>
      </c>
      <c r="BN225" s="9">
        <f>INDEX(BN$6:BN$149,-1+ROWS(BN$6:BN41)*4)</f>
        <v>-0.1</v>
      </c>
      <c r="BO225" s="9">
        <f>INDEX(BO$6:BO$149,-1+ROWS(BO$6:BO41)*4)</f>
        <v>-0.1</v>
      </c>
      <c r="BP225" s="9">
        <f>INDEX(BP$6:BP$149,-1+ROWS(BP$6:BP41)*4)</f>
        <v>-0.1</v>
      </c>
      <c r="BQ225" s="9">
        <f>INDEX(BQ$6:BQ$149,-1+ROWS(BQ$6:BQ41)*4)</f>
        <v>-0.1</v>
      </c>
      <c r="BR225" s="9">
        <f>INDEX(BR$6:BR$149,-1+ROWS(BR$6:BR41)*4)</f>
        <v>-0.1</v>
      </c>
      <c r="BS225" s="9">
        <f>INDEX(BS$6:BS$149,-1+ROWS(BS$6:BS41)*4)</f>
        <v>-0.1</v>
      </c>
      <c r="BT225" s="9">
        <f>INDEX(BT$6:BT$149,-1+ROWS(BT$6:BT41)*4)</f>
        <v>-0.1</v>
      </c>
      <c r="BU225" s="9">
        <f>INDEX(BU$6:BU$149,-1+ROWS(BU$6:BU41)*4)</f>
        <v>-0.1</v>
      </c>
      <c r="BV225" s="9">
        <f>INDEX(BV$6:BV$149,-1+ROWS(BV$6:BV41)*4)</f>
        <v>-0.1</v>
      </c>
      <c r="BW225" s="9">
        <f>INDEX(BW$6:BW$149,-1+ROWS(BW$6:BW41)*4)</f>
        <v>-0.1</v>
      </c>
      <c r="BX225" s="9">
        <f>INDEX(BX$6:BX$149,-1+ROWS(BX$6:BX41)*4)</f>
        <v>-0.1</v>
      </c>
      <c r="BY225" s="9">
        <f>INDEX(BY$6:BY$149,-1+ROWS(BY$6:BY41)*4)</f>
        <v>-0.1</v>
      </c>
      <c r="BZ225" s="9">
        <f>INDEX(BZ$6:BZ$149,-1+ROWS(BZ$6:BZ41)*4)</f>
        <v>-0.1</v>
      </c>
    </row>
    <row r="226" spans="1:78" x14ac:dyDescent="0.2"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</row>
    <row r="227" spans="1:78" x14ac:dyDescent="0.2"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</row>
    <row r="230" spans="1:78" x14ac:dyDescent="0.2">
      <c r="A230" t="s">
        <v>147</v>
      </c>
    </row>
    <row r="232" spans="1:78" x14ac:dyDescent="0.2">
      <c r="A232" s="9" t="str">
        <f>INDEX(A$6:A$149,ROWS(A$6:A6)*2)</f>
        <v>1.</v>
      </c>
      <c r="B232" s="9" t="str">
        <f>INDEX(B$6:B$149,ROWS(B$6:B6)*2)</f>
        <v xml:space="preserve">Increase the Payroll Tax Rate by
1 Percentage Pointd </v>
      </c>
      <c r="C232" s="9"/>
      <c r="D232" s="9"/>
      <c r="E232" s="9">
        <f>INDEX(E$6:E$149,ROWS(E$6:E6)*4)</f>
        <v>0.2</v>
      </c>
      <c r="F232" s="9">
        <f>INDEX(F$6:F$149,ROWS(F$6:F6)*4)</f>
        <v>0.3</v>
      </c>
      <c r="G232" s="9">
        <f>INDEX(G$6:G$149,ROWS(G$6:G6)*4)</f>
        <v>0.3</v>
      </c>
      <c r="H232" s="9">
        <f>INDEX(H$6:H$149,ROWS(H$6:H6)*4)</f>
        <v>0.3</v>
      </c>
      <c r="I232" s="9">
        <f>INDEX(I$6:I$149,ROWS(I$6:I6)*4)</f>
        <v>0.3</v>
      </c>
      <c r="J232" s="9">
        <f>INDEX(J$6:J$149,ROWS(J$6:J6)*4)</f>
        <v>0.3</v>
      </c>
      <c r="K232" s="9">
        <f>INDEX(K$6:K$149,ROWS(K$6:K6)*4)</f>
        <v>0.3</v>
      </c>
      <c r="L232" s="9">
        <f>INDEX(L$6:L$149,ROWS(L$6:L6)*4)</f>
        <v>0.3</v>
      </c>
      <c r="M232" s="9">
        <f>INDEX(M$6:M$149,ROWS(M$6:M6)*4)</f>
        <v>0.3</v>
      </c>
      <c r="N232" s="9">
        <f>INDEX(N$6:N$149,ROWS(N$6:N6)*4)</f>
        <v>0.3</v>
      </c>
      <c r="O232" s="9">
        <f>INDEX(O$6:O$149,ROWS(O$6:O6)*4)</f>
        <v>0.3</v>
      </c>
      <c r="P232" s="9">
        <f>INDEX(P$6:P$149,ROWS(P$6:P6)*4)</f>
        <v>0.3</v>
      </c>
      <c r="Q232" s="9">
        <f>INDEX(Q$6:Q$149,ROWS(Q$6:Q6)*4)</f>
        <v>0.3</v>
      </c>
      <c r="R232" s="9">
        <f>INDEX(R$6:R$149,ROWS(R$6:R6)*4)</f>
        <v>0.3</v>
      </c>
      <c r="S232" s="9">
        <f>INDEX(S$6:S$149,ROWS(S$6:S6)*4)</f>
        <v>0.3</v>
      </c>
      <c r="T232" s="9">
        <f>INDEX(T$6:T$149,ROWS(T$6:T6)*4)</f>
        <v>0.3</v>
      </c>
      <c r="U232" s="9">
        <f>INDEX(U$6:U$149,ROWS(U$6:U6)*4)</f>
        <v>0.3</v>
      </c>
      <c r="V232" s="9">
        <f>INDEX(V$6:V$149,ROWS(V$6:V6)*4)</f>
        <v>0.3</v>
      </c>
      <c r="W232" s="9">
        <f>INDEX(W$6:W$149,ROWS(W$6:W6)*4)</f>
        <v>0.3</v>
      </c>
      <c r="X232" s="9">
        <f>INDEX(X$6:X$149,ROWS(X$6:X6)*4)</f>
        <v>0.3</v>
      </c>
      <c r="Y232" s="9">
        <f>INDEX(Y$6:Y$149,ROWS(Y$6:Y6)*4)</f>
        <v>0.3</v>
      </c>
      <c r="Z232" s="9">
        <f>INDEX(Z$6:Z$149,ROWS(Z$6:Z6)*4)</f>
        <v>0.3</v>
      </c>
      <c r="AA232" s="9">
        <f>INDEX(AA$6:AA$149,ROWS(AA$6:AA6)*4)</f>
        <v>0.3</v>
      </c>
      <c r="AB232" s="9">
        <f>INDEX(AB$6:AB$149,ROWS(AB$6:AB6)*4)</f>
        <v>0.3</v>
      </c>
      <c r="AC232" s="9">
        <f>INDEX(AC$6:AC$149,ROWS(AC$6:AC6)*4)</f>
        <v>0.3</v>
      </c>
      <c r="AD232" s="9">
        <f>INDEX(AD$6:AD$149,ROWS(AD$6:AD6)*4)</f>
        <v>0.3</v>
      </c>
      <c r="AE232" s="9">
        <f>INDEX(AE$6:AE$149,ROWS(AE$6:AE6)*4)</f>
        <v>0.3</v>
      </c>
      <c r="AF232" s="9">
        <f>INDEX(AF$6:AF$149,ROWS(AF$6:AF6)*4)</f>
        <v>0.3</v>
      </c>
      <c r="AG232" s="9">
        <f>INDEX(AG$6:AG$149,ROWS(AG$6:AG6)*4)</f>
        <v>0.3</v>
      </c>
      <c r="AH232" s="9">
        <f>INDEX(AH$6:AH$149,ROWS(AH$6:AH6)*4)</f>
        <v>0.3</v>
      </c>
      <c r="AI232" s="9">
        <f>INDEX(AI$6:AI$149,ROWS(AI$6:AI6)*4)</f>
        <v>0.3</v>
      </c>
      <c r="AJ232" s="9">
        <f>INDEX(AJ$6:AJ$149,ROWS(AJ$6:AJ6)*4)</f>
        <v>0.3</v>
      </c>
      <c r="AK232" s="9">
        <f>INDEX(AK$6:AK$149,ROWS(AK$6:AK6)*4)</f>
        <v>0.3</v>
      </c>
      <c r="AL232" s="9">
        <f>INDEX(AL$6:AL$149,ROWS(AL$6:AL6)*4)</f>
        <v>0.3</v>
      </c>
      <c r="AM232" s="9">
        <f>INDEX(AM$6:AM$149,ROWS(AM$6:AM6)*4)</f>
        <v>0.3</v>
      </c>
      <c r="AN232" s="9">
        <f>INDEX(AN$6:AN$149,ROWS(AN$6:AN6)*4)</f>
        <v>0.3</v>
      </c>
      <c r="AO232" s="9">
        <f>INDEX(AO$6:AO$149,ROWS(AO$6:AO6)*4)</f>
        <v>0.3</v>
      </c>
      <c r="AP232" s="9">
        <f>INDEX(AP$6:AP$149,ROWS(AP$6:AP6)*4)</f>
        <v>0.3</v>
      </c>
      <c r="AQ232" s="9">
        <f>INDEX(AQ$6:AQ$149,ROWS(AQ$6:AQ6)*4)</f>
        <v>0.3</v>
      </c>
      <c r="AR232" s="9">
        <f>INDEX(AR$6:AR$149,ROWS(AR$6:AR6)*4)</f>
        <v>0.3</v>
      </c>
      <c r="AS232" s="9">
        <f>INDEX(AS$6:AS$149,ROWS(AS$6:AS6)*4)</f>
        <v>0.3</v>
      </c>
      <c r="AT232" s="9">
        <f>INDEX(AT$6:AT$149,ROWS(AT$6:AT6)*4)</f>
        <v>0.3</v>
      </c>
      <c r="AU232" s="9">
        <f>INDEX(AU$6:AU$149,ROWS(AU$6:AU6)*4)</f>
        <v>0.3</v>
      </c>
      <c r="AV232" s="9">
        <f>INDEX(AV$6:AV$149,ROWS(AV$6:AV6)*4)</f>
        <v>0.3</v>
      </c>
      <c r="AW232" s="9">
        <f>INDEX(AW$6:AW$149,ROWS(AW$6:AW6)*4)</f>
        <v>0.3</v>
      </c>
      <c r="AX232" s="9">
        <f>INDEX(AX$6:AX$149,ROWS(AX$6:AX6)*4)</f>
        <v>0.3</v>
      </c>
      <c r="AY232" s="9">
        <f>INDEX(AY$6:AY$149,ROWS(AY$6:AY6)*4)</f>
        <v>0.3</v>
      </c>
      <c r="AZ232" s="9">
        <f>INDEX(AZ$6:AZ$149,ROWS(AZ$6:AZ6)*4)</f>
        <v>0.3</v>
      </c>
      <c r="BA232" s="9">
        <f>INDEX(BA$6:BA$149,ROWS(BA$6:BA6)*4)</f>
        <v>0.3</v>
      </c>
      <c r="BB232" s="9">
        <f>INDEX(BB$6:BB$149,ROWS(BB$6:BB6)*4)</f>
        <v>0.3</v>
      </c>
      <c r="BC232" s="9">
        <f>INDEX(BC$6:BC$149,ROWS(BC$6:BC6)*4)</f>
        <v>0.3</v>
      </c>
      <c r="BD232" s="9">
        <f>INDEX(BD$6:BD$149,ROWS(BD$6:BD6)*4)</f>
        <v>0.3</v>
      </c>
      <c r="BE232" s="9">
        <f>INDEX(BE$6:BE$149,ROWS(BE$6:BE6)*4)</f>
        <v>0.3</v>
      </c>
      <c r="BF232" s="9">
        <f>INDEX(BF$6:BF$149,ROWS(BF$6:BF6)*4)</f>
        <v>0.3</v>
      </c>
      <c r="BG232" s="9">
        <f>INDEX(BG$6:BG$149,ROWS(BG$6:BG6)*4)</f>
        <v>0.3</v>
      </c>
      <c r="BH232" s="9">
        <f>INDEX(BH$6:BH$149,ROWS(BH$6:BH6)*4)</f>
        <v>0.3</v>
      </c>
      <c r="BI232" s="9">
        <f>INDEX(BI$6:BI$149,ROWS(BI$6:BI6)*4)</f>
        <v>0.3</v>
      </c>
      <c r="BJ232" s="9">
        <f>INDEX(BJ$6:BJ$149,ROWS(BJ$6:BJ6)*4)</f>
        <v>0.3</v>
      </c>
      <c r="BK232" s="9">
        <f>INDEX(BK$6:BK$149,ROWS(BK$6:BK6)*4)</f>
        <v>0.3</v>
      </c>
      <c r="BL232" s="9">
        <f>INDEX(BL$6:BL$149,ROWS(BL$6:BL6)*4)</f>
        <v>0.3</v>
      </c>
      <c r="BM232" s="9">
        <f>INDEX(BM$6:BM$149,ROWS(BM$6:BM6)*4)</f>
        <v>0.3</v>
      </c>
      <c r="BN232" s="9">
        <f>INDEX(BN$6:BN$149,ROWS(BN$6:BN6)*4)</f>
        <v>0.3</v>
      </c>
      <c r="BO232" s="9">
        <f>INDEX(BO$6:BO$149,ROWS(BO$6:BO6)*4)</f>
        <v>0.3</v>
      </c>
      <c r="BP232" s="9">
        <f>INDEX(BP$6:BP$149,ROWS(BP$6:BP6)*4)</f>
        <v>0.3</v>
      </c>
      <c r="BQ232" s="9">
        <f>INDEX(BQ$6:BQ$149,ROWS(BQ$6:BQ6)*4)</f>
        <v>0.3</v>
      </c>
      <c r="BR232" s="9">
        <f>INDEX(BR$6:BR$149,ROWS(BR$6:BR6)*4)</f>
        <v>0.3</v>
      </c>
      <c r="BS232" s="9">
        <f>INDEX(BS$6:BS$149,ROWS(BS$6:BS6)*4)</f>
        <v>0.3</v>
      </c>
      <c r="BT232" s="9">
        <f>INDEX(BT$6:BT$149,ROWS(BT$6:BT6)*4)</f>
        <v>0.3</v>
      </c>
      <c r="BU232" s="9">
        <f>INDEX(BU$6:BU$149,ROWS(BU$6:BU6)*4)</f>
        <v>0.3</v>
      </c>
      <c r="BV232" s="9">
        <f>INDEX(BV$6:BV$149,ROWS(BV$6:BV6)*4)</f>
        <v>0.3</v>
      </c>
      <c r="BW232" s="9">
        <f>INDEX(BW$6:BW$149,ROWS(BW$6:BW6)*4)</f>
        <v>0.3</v>
      </c>
      <c r="BX232" s="9">
        <f>INDEX(BX$6:BX$149,ROWS(BX$6:BX6)*4)</f>
        <v>0.3</v>
      </c>
      <c r="BY232" s="9">
        <f>INDEX(BY$6:BY$149,ROWS(BY$6:BY6)*4)</f>
        <v>0.3</v>
      </c>
      <c r="BZ232" s="9">
        <f>INDEX(BZ$6:BZ$149,ROWS(BZ$6:BZ6)*4)</f>
        <v>0.3</v>
      </c>
    </row>
    <row r="233" spans="1:78" x14ac:dyDescent="0.2">
      <c r="A233" s="9" t="str">
        <f>INDEX(A$8:A$149,ROWS(A$6:A6)*4)</f>
        <v>2.</v>
      </c>
      <c r="B233" s="9" t="str">
        <f>INDEX(B$8:B$149,ROWS(B$6:B6)*4)</f>
        <v xml:space="preserve">Increase the Payroll Tax Rate by
2 Percentage Points Over 10 Yearsd </v>
      </c>
      <c r="E233" s="9">
        <f>INDEX(E$6:E$149,ROWS(E$6:E7)*4)</f>
        <v>0</v>
      </c>
      <c r="F233" s="9">
        <f>INDEX(F$6:F$149,ROWS(F$6:F7)*4)</f>
        <v>0.1</v>
      </c>
      <c r="G233" s="9">
        <f>INDEX(G$6:G$149,ROWS(G$6:G7)*4)</f>
        <v>0.2</v>
      </c>
      <c r="H233" s="9">
        <f>INDEX(H$6:H$149,ROWS(H$6:H7)*4)</f>
        <v>0.2</v>
      </c>
      <c r="I233" s="9">
        <f>INDEX(I$6:I$149,ROWS(I$6:I7)*4)</f>
        <v>0.3</v>
      </c>
      <c r="J233" s="9">
        <f>INDEX(J$6:J$149,ROWS(J$6:J7)*4)</f>
        <v>0.4</v>
      </c>
      <c r="K233" s="9">
        <f>INDEX(K$6:K$149,ROWS(K$6:K7)*4)</f>
        <v>0.4</v>
      </c>
      <c r="L233" s="9">
        <f>INDEX(L$6:L$149,ROWS(L$6:L7)*4)</f>
        <v>0.5</v>
      </c>
      <c r="M233" s="9">
        <f>INDEX(M$6:M$149,ROWS(M$6:M7)*4)</f>
        <v>0.6</v>
      </c>
      <c r="N233" s="9">
        <f>INDEX(N$6:N$149,ROWS(N$6:N7)*4)</f>
        <v>0.6</v>
      </c>
      <c r="O233" s="9">
        <f>INDEX(O$6:O$149,ROWS(O$6:O7)*4)</f>
        <v>0.6</v>
      </c>
      <c r="P233" s="9">
        <f>INDEX(P$6:P$149,ROWS(P$6:P7)*4)</f>
        <v>0.6</v>
      </c>
      <c r="Q233" s="9">
        <f>INDEX(Q$6:Q$149,ROWS(Q$6:Q7)*4)</f>
        <v>0.6</v>
      </c>
      <c r="R233" s="9">
        <f>INDEX(R$6:R$149,ROWS(R$6:R7)*4)</f>
        <v>0.6</v>
      </c>
      <c r="S233" s="9">
        <f>INDEX(S$6:S$149,ROWS(S$6:S7)*4)</f>
        <v>0.6</v>
      </c>
      <c r="T233" s="9">
        <f>INDEX(T$6:T$149,ROWS(T$6:T7)*4)</f>
        <v>0.6</v>
      </c>
      <c r="U233" s="9">
        <f>INDEX(U$6:U$149,ROWS(U$6:U7)*4)</f>
        <v>0.6</v>
      </c>
      <c r="V233" s="9">
        <f>INDEX(V$6:V$149,ROWS(V$6:V7)*4)</f>
        <v>0.6</v>
      </c>
      <c r="W233" s="9">
        <f>INDEX(W$6:W$149,ROWS(W$6:W7)*4)</f>
        <v>0.6</v>
      </c>
      <c r="X233" s="9">
        <f>INDEX(X$6:X$149,ROWS(X$6:X7)*4)</f>
        <v>0.6</v>
      </c>
      <c r="Y233" s="9">
        <f>INDEX(Y$6:Y$149,ROWS(Y$6:Y7)*4)</f>
        <v>0.6</v>
      </c>
      <c r="Z233" s="9">
        <f>INDEX(Z$6:Z$149,ROWS(Z$6:Z7)*4)</f>
        <v>0.6</v>
      </c>
      <c r="AA233" s="9">
        <f>INDEX(AA$6:AA$149,ROWS(AA$6:AA7)*4)</f>
        <v>0.6</v>
      </c>
      <c r="AB233" s="9">
        <f>INDEX(AB$6:AB$149,ROWS(AB$6:AB7)*4)</f>
        <v>0.6</v>
      </c>
      <c r="AC233" s="9">
        <f>INDEX(AC$6:AC$149,ROWS(AC$6:AC7)*4)</f>
        <v>0.6</v>
      </c>
      <c r="AD233" s="9">
        <f>INDEX(AD$6:AD$149,ROWS(AD$6:AD7)*4)</f>
        <v>0.6</v>
      </c>
      <c r="AE233" s="9">
        <f>INDEX(AE$6:AE$149,ROWS(AE$6:AE7)*4)</f>
        <v>0.6</v>
      </c>
      <c r="AF233" s="9">
        <f>INDEX(AF$6:AF$149,ROWS(AF$6:AF7)*4)</f>
        <v>0.6</v>
      </c>
      <c r="AG233" s="9">
        <f>INDEX(AG$6:AG$149,ROWS(AG$6:AG7)*4)</f>
        <v>0.6</v>
      </c>
      <c r="AH233" s="9">
        <f>INDEX(AH$6:AH$149,ROWS(AH$6:AH7)*4)</f>
        <v>0.7</v>
      </c>
      <c r="AI233" s="9">
        <f>INDEX(AI$6:AI$149,ROWS(AI$6:AI7)*4)</f>
        <v>0.6</v>
      </c>
      <c r="AJ233" s="9">
        <f>INDEX(AJ$6:AJ$149,ROWS(AJ$6:AJ7)*4)</f>
        <v>0.7</v>
      </c>
      <c r="AK233" s="9">
        <f>INDEX(AK$6:AK$149,ROWS(AK$6:AK7)*4)</f>
        <v>0.7</v>
      </c>
      <c r="AL233" s="9">
        <f>INDEX(AL$6:AL$149,ROWS(AL$6:AL7)*4)</f>
        <v>0.6</v>
      </c>
      <c r="AM233" s="9">
        <f>INDEX(AM$6:AM$149,ROWS(AM$6:AM7)*4)</f>
        <v>0.7</v>
      </c>
      <c r="AN233" s="9">
        <f>INDEX(AN$6:AN$149,ROWS(AN$6:AN7)*4)</f>
        <v>0.7</v>
      </c>
      <c r="AO233" s="9">
        <f>INDEX(AO$6:AO$149,ROWS(AO$6:AO7)*4)</f>
        <v>0.7</v>
      </c>
      <c r="AP233" s="9">
        <f>INDEX(AP$6:AP$149,ROWS(AP$6:AP7)*4)</f>
        <v>0.7</v>
      </c>
      <c r="AQ233" s="9">
        <f>INDEX(AQ$6:AQ$149,ROWS(AQ$6:AQ7)*4)</f>
        <v>0.7</v>
      </c>
      <c r="AR233" s="9">
        <f>INDEX(AR$6:AR$149,ROWS(AR$6:AR7)*4)</f>
        <v>0.7</v>
      </c>
      <c r="AS233" s="9">
        <f>INDEX(AS$6:AS$149,ROWS(AS$6:AS7)*4)</f>
        <v>0.6</v>
      </c>
      <c r="AT233" s="9">
        <f>INDEX(AT$6:AT$149,ROWS(AT$6:AT7)*4)</f>
        <v>0.7</v>
      </c>
      <c r="AU233" s="9">
        <f>INDEX(AU$6:AU$149,ROWS(AU$6:AU7)*4)</f>
        <v>0.7</v>
      </c>
      <c r="AV233" s="9">
        <f>INDEX(AV$6:AV$149,ROWS(AV$6:AV7)*4)</f>
        <v>0.7</v>
      </c>
      <c r="AW233" s="9">
        <f>INDEX(AW$6:AW$149,ROWS(AW$6:AW7)*4)</f>
        <v>0.6</v>
      </c>
      <c r="AX233" s="9">
        <f>INDEX(AX$6:AX$149,ROWS(AX$6:AX7)*4)</f>
        <v>0.7</v>
      </c>
      <c r="AY233" s="9">
        <f>INDEX(AY$6:AY$149,ROWS(AY$6:AY7)*4)</f>
        <v>0.7</v>
      </c>
      <c r="AZ233" s="9">
        <f>INDEX(AZ$6:AZ$149,ROWS(AZ$6:AZ7)*4)</f>
        <v>0.7</v>
      </c>
      <c r="BA233" s="9">
        <f>INDEX(BA$6:BA$149,ROWS(BA$6:BA7)*4)</f>
        <v>0.7</v>
      </c>
      <c r="BB233" s="9">
        <f>INDEX(BB$6:BB$149,ROWS(BB$6:BB7)*4)</f>
        <v>0.6</v>
      </c>
      <c r="BC233" s="9">
        <f>INDEX(BC$6:BC$149,ROWS(BC$6:BC7)*4)</f>
        <v>0.7</v>
      </c>
      <c r="BD233" s="9">
        <f>INDEX(BD$6:BD$149,ROWS(BD$6:BD7)*4)</f>
        <v>0.7</v>
      </c>
      <c r="BE233" s="9">
        <f>INDEX(BE$6:BE$149,ROWS(BE$6:BE7)*4)</f>
        <v>0.7</v>
      </c>
      <c r="BF233" s="9">
        <f>INDEX(BF$6:BF$149,ROWS(BF$6:BF7)*4)</f>
        <v>0.6</v>
      </c>
      <c r="BG233" s="9">
        <f>INDEX(BG$6:BG$149,ROWS(BG$6:BG7)*4)</f>
        <v>0.7</v>
      </c>
      <c r="BH233" s="9">
        <f>INDEX(BH$6:BH$149,ROWS(BH$6:BH7)*4)</f>
        <v>0.6</v>
      </c>
      <c r="BI233" s="9">
        <f>INDEX(BI$6:BI$149,ROWS(BI$6:BI7)*4)</f>
        <v>0.7</v>
      </c>
      <c r="BJ233" s="9">
        <f>INDEX(BJ$6:BJ$149,ROWS(BJ$6:BJ7)*4)</f>
        <v>0.7</v>
      </c>
      <c r="BK233" s="9">
        <f>INDEX(BK$6:BK$149,ROWS(BK$6:BK7)*4)</f>
        <v>0.7</v>
      </c>
      <c r="BL233" s="9">
        <f>INDEX(BL$6:BL$149,ROWS(BL$6:BL7)*4)</f>
        <v>0.7</v>
      </c>
      <c r="BM233" s="9">
        <f>INDEX(BM$6:BM$149,ROWS(BM$6:BM7)*4)</f>
        <v>0.7</v>
      </c>
      <c r="BN233" s="9">
        <f>INDEX(BN$6:BN$149,ROWS(BN$6:BN7)*4)</f>
        <v>0.7</v>
      </c>
      <c r="BO233" s="9">
        <f>INDEX(BO$6:BO$149,ROWS(BO$6:BO7)*4)</f>
        <v>0.6</v>
      </c>
      <c r="BP233" s="9">
        <f>INDEX(BP$6:BP$149,ROWS(BP$6:BP7)*4)</f>
        <v>0.6</v>
      </c>
      <c r="BQ233" s="9">
        <f>INDEX(BQ$6:BQ$149,ROWS(BQ$6:BQ7)*4)</f>
        <v>0.7</v>
      </c>
      <c r="BR233" s="9">
        <f>INDEX(BR$6:BR$149,ROWS(BR$6:BR7)*4)</f>
        <v>0.7</v>
      </c>
      <c r="BS233" s="9">
        <f>INDEX(BS$6:BS$149,ROWS(BS$6:BS7)*4)</f>
        <v>0.6</v>
      </c>
      <c r="BT233" s="9">
        <f>INDEX(BT$6:BT$149,ROWS(BT$6:BT7)*4)</f>
        <v>0.6</v>
      </c>
      <c r="BU233" s="9">
        <f>INDEX(BU$6:BU$149,ROWS(BU$6:BU7)*4)</f>
        <v>0.6</v>
      </c>
      <c r="BV233" s="9">
        <f>INDEX(BV$6:BV$149,ROWS(BV$6:BV7)*4)</f>
        <v>0.6</v>
      </c>
      <c r="BW233" s="9">
        <f>INDEX(BW$6:BW$149,ROWS(BW$6:BW7)*4)</f>
        <v>0.6</v>
      </c>
      <c r="BX233" s="9">
        <f>INDEX(BX$6:BX$149,ROWS(BX$6:BX7)*4)</f>
        <v>0.6</v>
      </c>
      <c r="BY233" s="9">
        <f>INDEX(BY$6:BY$149,ROWS(BY$6:BY7)*4)</f>
        <v>0.6</v>
      </c>
      <c r="BZ233" s="9">
        <f>INDEX(BZ$6:BZ$149,ROWS(BZ$6:BZ7)*4)</f>
        <v>0.6</v>
      </c>
    </row>
    <row r="234" spans="1:78" x14ac:dyDescent="0.2">
      <c r="A234" s="9" t="str">
        <f>INDEX(A$8:A$149,ROWS(A$6:A7)*4)</f>
        <v>3.</v>
      </c>
      <c r="B234" s="9" t="str">
        <f>INDEX(B$8:B$149,ROWS(B$6:B7)*4)</f>
        <v>Increase the Payroll Tax Rate by
3 Percentage Points Over 60 Yearsd</v>
      </c>
      <c r="E234" s="9">
        <f>INDEX(E$6:E$149,ROWS(E$6:E8)*4)</f>
        <v>0</v>
      </c>
      <c r="F234" s="9">
        <f>INDEX(F$6:F$149,ROWS(F$6:F8)*4)</f>
        <v>0</v>
      </c>
      <c r="G234" s="9">
        <f>INDEX(G$6:G$149,ROWS(G$6:G8)*4)</f>
        <v>0</v>
      </c>
      <c r="H234" s="9">
        <f>INDEX(H$6:H$149,ROWS(H$6:H8)*4)</f>
        <v>0.1</v>
      </c>
      <c r="I234" s="9">
        <f>INDEX(I$6:I$149,ROWS(I$6:I8)*4)</f>
        <v>0.1</v>
      </c>
      <c r="J234" s="9">
        <f>INDEX(J$6:J$149,ROWS(J$6:J8)*4)</f>
        <v>0.1</v>
      </c>
      <c r="K234" s="9">
        <f>INDEX(K$6:K$149,ROWS(K$6:K8)*4)</f>
        <v>0.1</v>
      </c>
      <c r="L234" s="9">
        <f>INDEX(L$6:L$149,ROWS(L$6:L8)*4)</f>
        <v>0.1</v>
      </c>
      <c r="M234" s="9">
        <f>INDEX(M$6:M$149,ROWS(M$6:M8)*4)</f>
        <v>0.1</v>
      </c>
      <c r="N234" s="9">
        <f>INDEX(N$6:N$149,ROWS(N$6:N8)*4)</f>
        <v>0.2</v>
      </c>
      <c r="O234" s="9">
        <f>INDEX(O$6:O$149,ROWS(O$6:O8)*4)</f>
        <v>0.2</v>
      </c>
      <c r="P234" s="9">
        <f>INDEX(P$6:P$149,ROWS(P$6:P8)*4)</f>
        <v>0.2</v>
      </c>
      <c r="Q234" s="9">
        <f>INDEX(Q$6:Q$149,ROWS(Q$6:Q8)*4)</f>
        <v>0.2</v>
      </c>
      <c r="R234" s="9">
        <f>INDEX(R$6:R$149,ROWS(R$6:R8)*4)</f>
        <v>0.2</v>
      </c>
      <c r="S234" s="9">
        <f>INDEX(S$6:S$149,ROWS(S$6:S8)*4)</f>
        <v>0.2</v>
      </c>
      <c r="T234" s="9">
        <f>INDEX(T$6:T$149,ROWS(T$6:T8)*4)</f>
        <v>0.3</v>
      </c>
      <c r="U234" s="9">
        <f>INDEX(U$6:U$149,ROWS(U$6:U8)*4)</f>
        <v>0.3</v>
      </c>
      <c r="V234" s="9">
        <f>INDEX(V$6:V$149,ROWS(V$6:V8)*4)</f>
        <v>0.3</v>
      </c>
      <c r="W234" s="9">
        <f>INDEX(W$6:W$149,ROWS(W$6:W8)*4)</f>
        <v>0.3</v>
      </c>
      <c r="X234" s="9">
        <f>INDEX(X$6:X$149,ROWS(X$6:X8)*4)</f>
        <v>0.3</v>
      </c>
      <c r="Y234" s="9">
        <f>INDEX(Y$6:Y$149,ROWS(Y$6:Y8)*4)</f>
        <v>0.3</v>
      </c>
      <c r="Z234" s="9">
        <f>INDEX(Z$6:Z$149,ROWS(Z$6:Z8)*4)</f>
        <v>0.3</v>
      </c>
      <c r="AA234" s="9">
        <f>INDEX(AA$6:AA$149,ROWS(AA$6:AA8)*4)</f>
        <v>0.4</v>
      </c>
      <c r="AB234" s="9">
        <f>INDEX(AB$6:AB$149,ROWS(AB$6:AB8)*4)</f>
        <v>0.4</v>
      </c>
      <c r="AC234" s="9">
        <f>INDEX(AC$6:AC$149,ROWS(AC$6:AC8)*4)</f>
        <v>0.4</v>
      </c>
      <c r="AD234" s="9">
        <f>INDEX(AD$6:AD$149,ROWS(AD$6:AD8)*4)</f>
        <v>0.4</v>
      </c>
      <c r="AE234" s="9">
        <f>INDEX(AE$6:AE$149,ROWS(AE$6:AE8)*4)</f>
        <v>0.4</v>
      </c>
      <c r="AF234" s="9">
        <f>INDEX(AF$6:AF$149,ROWS(AF$6:AF8)*4)</f>
        <v>0.4</v>
      </c>
      <c r="AG234" s="9">
        <f>INDEX(AG$6:AG$149,ROWS(AG$6:AG8)*4)</f>
        <v>0.5</v>
      </c>
      <c r="AH234" s="9">
        <f>INDEX(AH$6:AH$149,ROWS(AH$6:AH8)*4)</f>
        <v>0.5</v>
      </c>
      <c r="AI234" s="9">
        <f>INDEX(AI$6:AI$149,ROWS(AI$6:AI8)*4)</f>
        <v>0.5</v>
      </c>
      <c r="AJ234" s="9">
        <f>INDEX(AJ$6:AJ$149,ROWS(AJ$6:AJ8)*4)</f>
        <v>0.5</v>
      </c>
      <c r="AK234" s="9">
        <f>INDEX(AK$6:AK$149,ROWS(AK$6:AK8)*4)</f>
        <v>0.5</v>
      </c>
      <c r="AL234" s="9">
        <f>INDEX(AL$6:AL$149,ROWS(AL$6:AL8)*4)</f>
        <v>0.5</v>
      </c>
      <c r="AM234" s="9">
        <f>INDEX(AM$6:AM$149,ROWS(AM$6:AM8)*4)</f>
        <v>0.6</v>
      </c>
      <c r="AN234" s="9">
        <f>INDEX(AN$6:AN$149,ROWS(AN$6:AN8)*4)</f>
        <v>0.6</v>
      </c>
      <c r="AO234" s="9">
        <f>INDEX(AO$6:AO$149,ROWS(AO$6:AO8)*4)</f>
        <v>0.6</v>
      </c>
      <c r="AP234" s="9">
        <f>INDEX(AP$6:AP$149,ROWS(AP$6:AP8)*4)</f>
        <v>0.6</v>
      </c>
      <c r="AQ234" s="9">
        <f>INDEX(AQ$6:AQ$149,ROWS(AQ$6:AQ8)*4)</f>
        <v>0.6</v>
      </c>
      <c r="AR234" s="9">
        <f>INDEX(AR$6:AR$149,ROWS(AR$6:AR8)*4)</f>
        <v>0.6</v>
      </c>
      <c r="AS234" s="9">
        <f>INDEX(AS$6:AS$149,ROWS(AS$6:AS8)*4)</f>
        <v>0.6</v>
      </c>
      <c r="AT234" s="9">
        <f>INDEX(AT$6:AT$149,ROWS(AT$6:AT8)*4)</f>
        <v>0.7</v>
      </c>
      <c r="AU234" s="9">
        <f>INDEX(AU$6:AU$149,ROWS(AU$6:AU8)*4)</f>
        <v>0.7</v>
      </c>
      <c r="AV234" s="9">
        <f>INDEX(AV$6:AV$149,ROWS(AV$6:AV8)*4)</f>
        <v>0.7</v>
      </c>
      <c r="AW234" s="9">
        <f>INDEX(AW$6:AW$149,ROWS(AW$6:AW8)*4)</f>
        <v>0.7</v>
      </c>
      <c r="AX234" s="9">
        <f>INDEX(AX$6:AX$149,ROWS(AX$6:AX8)*4)</f>
        <v>0.7</v>
      </c>
      <c r="AY234" s="9">
        <f>INDEX(AY$6:AY$149,ROWS(AY$6:AY8)*4)</f>
        <v>0.7</v>
      </c>
      <c r="AZ234" s="9">
        <f>INDEX(AZ$6:AZ$149,ROWS(AZ$6:AZ8)*4)</f>
        <v>0.8</v>
      </c>
      <c r="BA234" s="9">
        <f>INDEX(BA$6:BA$149,ROWS(BA$6:BA8)*4)</f>
        <v>0.8</v>
      </c>
      <c r="BB234" s="9">
        <f>INDEX(BB$6:BB$149,ROWS(BB$6:BB8)*4)</f>
        <v>0.8</v>
      </c>
      <c r="BC234" s="9">
        <f>INDEX(BC$6:BC$149,ROWS(BC$6:BC8)*4)</f>
        <v>0.8</v>
      </c>
      <c r="BD234" s="9">
        <f>INDEX(BD$6:BD$149,ROWS(BD$6:BD8)*4)</f>
        <v>0.8</v>
      </c>
      <c r="BE234" s="9">
        <f>INDEX(BE$6:BE$149,ROWS(BE$6:BE8)*4)</f>
        <v>0.8</v>
      </c>
      <c r="BF234" s="9">
        <f>INDEX(BF$6:BF$149,ROWS(BF$6:BF8)*4)</f>
        <v>0.8</v>
      </c>
      <c r="BG234" s="9">
        <f>INDEX(BG$6:BG$149,ROWS(BG$6:BG8)*4)</f>
        <v>0.9</v>
      </c>
      <c r="BH234" s="9">
        <f>INDEX(BH$6:BH$149,ROWS(BH$6:BH8)*4)</f>
        <v>0.9</v>
      </c>
      <c r="BI234" s="9">
        <f>INDEX(BI$6:BI$149,ROWS(BI$6:BI8)*4)</f>
        <v>0.9</v>
      </c>
      <c r="BJ234" s="9">
        <f>INDEX(BJ$6:BJ$149,ROWS(BJ$6:BJ8)*4)</f>
        <v>0.9</v>
      </c>
      <c r="BK234" s="9">
        <f>INDEX(BK$6:BK$149,ROWS(BK$6:BK8)*4)</f>
        <v>0.9</v>
      </c>
      <c r="BL234" s="9">
        <f>INDEX(BL$6:BL$149,ROWS(BL$6:BL8)*4)</f>
        <v>0.9</v>
      </c>
      <c r="BM234" s="9">
        <f>INDEX(BM$6:BM$149,ROWS(BM$6:BM8)*4)</f>
        <v>0.9</v>
      </c>
      <c r="BN234" s="9">
        <f>INDEX(BN$6:BN$149,ROWS(BN$6:BN8)*4)</f>
        <v>1</v>
      </c>
      <c r="BO234" s="9">
        <f>INDEX(BO$6:BO$149,ROWS(BO$6:BO8)*4)</f>
        <v>0.9</v>
      </c>
      <c r="BP234" s="9">
        <f>INDEX(BP$6:BP$149,ROWS(BP$6:BP8)*4)</f>
        <v>0.9</v>
      </c>
      <c r="BQ234" s="9">
        <f>INDEX(BQ$6:BQ$149,ROWS(BQ$6:BQ8)*4)</f>
        <v>1</v>
      </c>
      <c r="BR234" s="9">
        <f>INDEX(BR$6:BR$149,ROWS(BR$6:BR8)*4)</f>
        <v>0.9</v>
      </c>
      <c r="BS234" s="9">
        <f>INDEX(BS$6:BS$149,ROWS(BS$6:BS8)*4)</f>
        <v>0.9</v>
      </c>
      <c r="BT234" s="9">
        <f>INDEX(BT$6:BT$149,ROWS(BT$6:BT8)*4)</f>
        <v>0.9</v>
      </c>
      <c r="BU234" s="9">
        <f>INDEX(BU$6:BU$149,ROWS(BU$6:BU8)*4)</f>
        <v>0.9</v>
      </c>
      <c r="BV234" s="9">
        <f>INDEX(BV$6:BV$149,ROWS(BV$6:BV8)*4)</f>
        <v>0.9</v>
      </c>
      <c r="BW234" s="9">
        <f>INDEX(BW$6:BW$149,ROWS(BW$6:BW8)*4)</f>
        <v>0.9</v>
      </c>
      <c r="BX234" s="9">
        <f>INDEX(BX$6:BX$149,ROWS(BX$6:BX8)*4)</f>
        <v>0.9</v>
      </c>
      <c r="BY234" s="9">
        <f>INDEX(BY$6:BY$149,ROWS(BY$6:BY8)*4)</f>
        <v>0.9</v>
      </c>
      <c r="BZ234" s="9">
        <f>INDEX(BZ$6:BZ$149,ROWS(BZ$6:BZ8)*4)</f>
        <v>0.9</v>
      </c>
    </row>
    <row r="235" spans="1:78" x14ac:dyDescent="0.2">
      <c r="A235" s="9" t="str">
        <f>INDEX(A$8:A$149,ROWS(A$6:A8)*4)</f>
        <v>4.</v>
      </c>
      <c r="B235" s="9" t="str">
        <f>INDEX(B$8:B$149,ROWS(B$6:B8)*4)</f>
        <v>Raise the Taxable Maximum to Cover
90 Percent of Earningsd</v>
      </c>
      <c r="E235" s="9">
        <f>INDEX(E$6:E$149,ROWS(E$6:E9)*4)</f>
        <v>0</v>
      </c>
      <c r="F235" s="9">
        <f>INDEX(F$6:F$149,ROWS(F$6:F9)*4)</f>
        <v>0.1</v>
      </c>
      <c r="G235" s="9">
        <f>INDEX(G$6:G$149,ROWS(G$6:G9)*4)</f>
        <v>0.2</v>
      </c>
      <c r="H235" s="9">
        <f>INDEX(H$6:H$149,ROWS(H$6:H9)*4)</f>
        <v>0.2</v>
      </c>
      <c r="I235" s="9">
        <f>INDEX(I$6:I$149,ROWS(I$6:I9)*4)</f>
        <v>0.2</v>
      </c>
      <c r="J235" s="9">
        <f>INDEX(J$6:J$149,ROWS(J$6:J9)*4)</f>
        <v>0.3</v>
      </c>
      <c r="K235" s="9">
        <f>INDEX(K$6:K$149,ROWS(K$6:K9)*4)</f>
        <v>0.3</v>
      </c>
      <c r="L235" s="9">
        <f>INDEX(L$6:L$149,ROWS(L$6:L9)*4)</f>
        <v>0.4</v>
      </c>
      <c r="M235" s="9">
        <f>INDEX(M$6:M$149,ROWS(M$6:M9)*4)</f>
        <v>0.4</v>
      </c>
      <c r="N235" s="9">
        <f>INDEX(N$6:N$149,ROWS(N$6:N9)*4)</f>
        <v>0.4</v>
      </c>
      <c r="O235" s="9">
        <f>INDEX(O$6:O$149,ROWS(O$6:O9)*4)</f>
        <v>0.5</v>
      </c>
      <c r="P235" s="9">
        <f>INDEX(P$6:P$149,ROWS(P$6:P9)*4)</f>
        <v>0.5</v>
      </c>
      <c r="Q235" s="9">
        <f>INDEX(Q$6:Q$149,ROWS(Q$6:Q9)*4)</f>
        <v>0.5</v>
      </c>
      <c r="R235" s="9">
        <f>INDEX(R$6:R$149,ROWS(R$6:R9)*4)</f>
        <v>0.5</v>
      </c>
      <c r="S235" s="9">
        <f>INDEX(S$6:S$149,ROWS(S$6:S9)*4)</f>
        <v>0.5</v>
      </c>
      <c r="T235" s="9">
        <f>INDEX(T$6:T$149,ROWS(T$6:T9)*4)</f>
        <v>0.5</v>
      </c>
      <c r="U235" s="9">
        <f>INDEX(U$6:U$149,ROWS(U$6:U9)*4)</f>
        <v>0.5</v>
      </c>
      <c r="V235" s="9">
        <f>INDEX(V$6:V$149,ROWS(V$6:V9)*4)</f>
        <v>0.5</v>
      </c>
      <c r="W235" s="9">
        <f>INDEX(W$6:W$149,ROWS(W$6:W9)*4)</f>
        <v>0.5</v>
      </c>
      <c r="X235" s="9">
        <f>INDEX(X$6:X$149,ROWS(X$6:X9)*4)</f>
        <v>0.5</v>
      </c>
      <c r="Y235" s="9">
        <f>INDEX(Y$6:Y$149,ROWS(Y$6:Y9)*4)</f>
        <v>0.5</v>
      </c>
      <c r="Z235" s="9">
        <f>INDEX(Z$6:Z$149,ROWS(Z$6:Z9)*4)</f>
        <v>0.4</v>
      </c>
      <c r="AA235" s="9">
        <f>INDEX(AA$6:AA$149,ROWS(AA$6:AA9)*4)</f>
        <v>0.4</v>
      </c>
      <c r="AB235" s="9">
        <f>INDEX(AB$6:AB$149,ROWS(AB$6:AB9)*4)</f>
        <v>0.4</v>
      </c>
      <c r="AC235" s="9">
        <f>INDEX(AC$6:AC$149,ROWS(AC$6:AC9)*4)</f>
        <v>0.4</v>
      </c>
      <c r="AD235" s="9">
        <f>INDEX(AD$6:AD$149,ROWS(AD$6:AD9)*4)</f>
        <v>0.4</v>
      </c>
      <c r="AE235" s="9">
        <f>INDEX(AE$6:AE$149,ROWS(AE$6:AE9)*4)</f>
        <v>0.4</v>
      </c>
      <c r="AF235" s="9">
        <f>INDEX(AF$6:AF$149,ROWS(AF$6:AF9)*4)</f>
        <v>0.4</v>
      </c>
      <c r="AG235" s="9">
        <f>INDEX(AG$6:AG$149,ROWS(AG$6:AG9)*4)</f>
        <v>0.4</v>
      </c>
      <c r="AH235" s="9">
        <f>INDEX(AH$6:AH$149,ROWS(AH$6:AH9)*4)</f>
        <v>0.4</v>
      </c>
      <c r="AI235" s="9">
        <f>INDEX(AI$6:AI$149,ROWS(AI$6:AI9)*4)</f>
        <v>0.4</v>
      </c>
      <c r="AJ235" s="9">
        <f>INDEX(AJ$6:AJ$149,ROWS(AJ$6:AJ9)*4)</f>
        <v>0.4</v>
      </c>
      <c r="AK235" s="9">
        <f>INDEX(AK$6:AK$149,ROWS(AK$6:AK9)*4)</f>
        <v>0.4</v>
      </c>
      <c r="AL235" s="9">
        <f>INDEX(AL$6:AL$149,ROWS(AL$6:AL9)*4)</f>
        <v>0.4</v>
      </c>
      <c r="AM235" s="9">
        <f>INDEX(AM$6:AM$149,ROWS(AM$6:AM9)*4)</f>
        <v>0.4</v>
      </c>
      <c r="AN235" s="9">
        <f>INDEX(AN$6:AN$149,ROWS(AN$6:AN9)*4)</f>
        <v>0.4</v>
      </c>
      <c r="AO235" s="9">
        <f>INDEX(AO$6:AO$149,ROWS(AO$6:AO9)*4)</f>
        <v>0.4</v>
      </c>
      <c r="AP235" s="9">
        <f>INDEX(AP$6:AP$149,ROWS(AP$6:AP9)*4)</f>
        <v>0.3</v>
      </c>
      <c r="AQ235" s="9">
        <f>INDEX(AQ$6:AQ$149,ROWS(AQ$6:AQ9)*4)</f>
        <v>0.3</v>
      </c>
      <c r="AR235" s="9">
        <f>INDEX(AR$6:AR$149,ROWS(AR$6:AR9)*4)</f>
        <v>0.3</v>
      </c>
      <c r="AS235" s="9">
        <f>INDEX(AS$6:AS$149,ROWS(AS$6:AS9)*4)</f>
        <v>0.3</v>
      </c>
      <c r="AT235" s="9">
        <f>INDEX(AT$6:AT$149,ROWS(AT$6:AT9)*4)</f>
        <v>0.3</v>
      </c>
      <c r="AU235" s="9">
        <f>INDEX(AU$6:AU$149,ROWS(AU$6:AU9)*4)</f>
        <v>0.3</v>
      </c>
      <c r="AV235" s="9">
        <f>INDEX(AV$6:AV$149,ROWS(AV$6:AV9)*4)</f>
        <v>0.3</v>
      </c>
      <c r="AW235" s="9">
        <f>INDEX(AW$6:AW$149,ROWS(AW$6:AW9)*4)</f>
        <v>0.3</v>
      </c>
      <c r="AX235" s="9">
        <f>INDEX(AX$6:AX$149,ROWS(AX$6:AX9)*4)</f>
        <v>0.3</v>
      </c>
      <c r="AY235" s="9">
        <f>INDEX(AY$6:AY$149,ROWS(AY$6:AY9)*4)</f>
        <v>0.3</v>
      </c>
      <c r="AZ235" s="9">
        <f>INDEX(AZ$6:AZ$149,ROWS(AZ$6:AZ9)*4)</f>
        <v>0.3</v>
      </c>
      <c r="BA235" s="9">
        <f>INDEX(BA$6:BA$149,ROWS(BA$6:BA9)*4)</f>
        <v>0.3</v>
      </c>
      <c r="BB235" s="9">
        <f>INDEX(BB$6:BB$149,ROWS(BB$6:BB9)*4)</f>
        <v>0.3</v>
      </c>
      <c r="BC235" s="9">
        <f>INDEX(BC$6:BC$149,ROWS(BC$6:BC9)*4)</f>
        <v>0.3</v>
      </c>
      <c r="BD235" s="9">
        <f>INDEX(BD$6:BD$149,ROWS(BD$6:BD9)*4)</f>
        <v>0.2</v>
      </c>
      <c r="BE235" s="9">
        <f>INDEX(BE$6:BE$149,ROWS(BE$6:BE9)*4)</f>
        <v>0.3</v>
      </c>
      <c r="BF235" s="9">
        <f>INDEX(BF$6:BF$149,ROWS(BF$6:BF9)*4)</f>
        <v>0.3</v>
      </c>
      <c r="BG235" s="9">
        <f>INDEX(BG$6:BG$149,ROWS(BG$6:BG9)*4)</f>
        <v>0.3</v>
      </c>
      <c r="BH235" s="9">
        <f>INDEX(BH$6:BH$149,ROWS(BH$6:BH9)*4)</f>
        <v>0.2</v>
      </c>
      <c r="BI235" s="9">
        <f>INDEX(BI$6:BI$149,ROWS(BI$6:BI9)*4)</f>
        <v>0.2</v>
      </c>
      <c r="BJ235" s="9">
        <f>INDEX(BJ$6:BJ$149,ROWS(BJ$6:BJ9)*4)</f>
        <v>0.2</v>
      </c>
      <c r="BK235" s="9">
        <f>INDEX(BK$6:BK$149,ROWS(BK$6:BK9)*4)</f>
        <v>0.2</v>
      </c>
      <c r="BL235" s="9">
        <f>INDEX(BL$6:BL$149,ROWS(BL$6:BL9)*4)</f>
        <v>0.2</v>
      </c>
      <c r="BM235" s="9">
        <f>INDEX(BM$6:BM$149,ROWS(BM$6:BM9)*4)</f>
        <v>0.2</v>
      </c>
      <c r="BN235" s="9">
        <f>INDEX(BN$6:BN$149,ROWS(BN$6:BN9)*4)</f>
        <v>0.2</v>
      </c>
      <c r="BO235" s="9">
        <f>INDEX(BO$6:BO$149,ROWS(BO$6:BO9)*4)</f>
        <v>0.2</v>
      </c>
      <c r="BP235" s="9">
        <f>INDEX(BP$6:BP$149,ROWS(BP$6:BP9)*4)</f>
        <v>0.2</v>
      </c>
      <c r="BQ235" s="9">
        <f>INDEX(BQ$6:BQ$149,ROWS(BQ$6:BQ9)*4)</f>
        <v>0.2</v>
      </c>
      <c r="BR235" s="9">
        <f>INDEX(BR$6:BR$149,ROWS(BR$6:BR9)*4)</f>
        <v>0.2</v>
      </c>
      <c r="BS235" s="9">
        <f>INDEX(BS$6:BS$149,ROWS(BS$6:BS9)*4)</f>
        <v>0.2</v>
      </c>
      <c r="BT235" s="9">
        <f>INDEX(BT$6:BT$149,ROWS(BT$6:BT9)*4)</f>
        <v>0.2</v>
      </c>
      <c r="BU235" s="9">
        <f>INDEX(BU$6:BU$149,ROWS(BU$6:BU9)*4)</f>
        <v>0.2</v>
      </c>
      <c r="BV235" s="9">
        <f>INDEX(BV$6:BV$149,ROWS(BV$6:BV9)*4)</f>
        <v>0.2</v>
      </c>
      <c r="BW235" s="9">
        <f>INDEX(BW$6:BW$149,ROWS(BW$6:BW9)*4)</f>
        <v>0.2</v>
      </c>
      <c r="BX235" s="9">
        <f>INDEX(BX$6:BX$149,ROWS(BX$6:BX9)*4)</f>
        <v>0.2</v>
      </c>
      <c r="BY235" s="9">
        <f>INDEX(BY$6:BY$149,ROWS(BY$6:BY9)*4)</f>
        <v>0.2</v>
      </c>
      <c r="BZ235" s="9">
        <f>INDEX(BZ$6:BZ$149,ROWS(BZ$6:BZ9)*4)</f>
        <v>0.2</v>
      </c>
    </row>
    <row r="236" spans="1:78" x14ac:dyDescent="0.2">
      <c r="A236" s="9" t="str">
        <f>INDEX(A$8:A$149,ROWS(A$6:A9)*4)</f>
        <v>5.</v>
      </c>
      <c r="B236" s="9" t="str">
        <f>INDEX(B$8:B$149,ROWS(B$6:B9)*4)</f>
        <v>Raise the Taxable Maximum to Cover 
90 Percent of Earnings; Do Not Increase Benefitsd</v>
      </c>
      <c r="E236" s="9">
        <f>INDEX(E$6:E$149,ROWS(E$6:E10)*4)</f>
        <v>0</v>
      </c>
      <c r="F236" s="9">
        <f>INDEX(F$6:F$149,ROWS(F$6:F10)*4)</f>
        <v>0.1</v>
      </c>
      <c r="G236" s="9">
        <f>INDEX(G$6:G$149,ROWS(G$6:G10)*4)</f>
        <v>0.2</v>
      </c>
      <c r="H236" s="9">
        <f>INDEX(H$6:H$149,ROWS(H$6:H10)*4)</f>
        <v>0.2</v>
      </c>
      <c r="I236" s="9">
        <f>INDEX(I$6:I$149,ROWS(I$6:I10)*4)</f>
        <v>0.2</v>
      </c>
      <c r="J236" s="9">
        <f>INDEX(J$6:J$149,ROWS(J$6:J10)*4)</f>
        <v>0.3</v>
      </c>
      <c r="K236" s="9">
        <f>INDEX(K$6:K$149,ROWS(K$6:K10)*4)</f>
        <v>0.3</v>
      </c>
      <c r="L236" s="9">
        <f>INDEX(L$6:L$149,ROWS(L$6:L10)*4)</f>
        <v>0.4</v>
      </c>
      <c r="M236" s="9">
        <f>INDEX(M$6:M$149,ROWS(M$6:M10)*4)</f>
        <v>0.4</v>
      </c>
      <c r="N236" s="9">
        <f>INDEX(N$6:N$149,ROWS(N$6:N10)*4)</f>
        <v>0.4</v>
      </c>
      <c r="O236" s="9">
        <f>INDEX(O$6:O$149,ROWS(O$6:O10)*4)</f>
        <v>0.5</v>
      </c>
      <c r="P236" s="9">
        <f>INDEX(P$6:P$149,ROWS(P$6:P10)*4)</f>
        <v>0.5</v>
      </c>
      <c r="Q236" s="9">
        <f>INDEX(Q$6:Q$149,ROWS(Q$6:Q10)*4)</f>
        <v>0.5</v>
      </c>
      <c r="R236" s="9">
        <f>INDEX(R$6:R$149,ROWS(R$6:R10)*4)</f>
        <v>0.5</v>
      </c>
      <c r="S236" s="9">
        <f>INDEX(S$6:S$149,ROWS(S$6:S10)*4)</f>
        <v>0.5</v>
      </c>
      <c r="T236" s="9">
        <f>INDEX(T$6:T$149,ROWS(T$6:T10)*4)</f>
        <v>0.5</v>
      </c>
      <c r="U236" s="9">
        <f>INDEX(U$6:U$149,ROWS(U$6:U10)*4)</f>
        <v>0.6</v>
      </c>
      <c r="V236" s="9">
        <f>INDEX(V$6:V$149,ROWS(V$6:V10)*4)</f>
        <v>0.6</v>
      </c>
      <c r="W236" s="9">
        <f>INDEX(W$6:W$149,ROWS(W$6:W10)*4)</f>
        <v>0.6</v>
      </c>
      <c r="X236" s="9">
        <f>INDEX(X$6:X$149,ROWS(X$6:X10)*4)</f>
        <v>0.6</v>
      </c>
      <c r="Y236" s="9">
        <f>INDEX(Y$6:Y$149,ROWS(Y$6:Y10)*4)</f>
        <v>0.6</v>
      </c>
      <c r="Z236" s="9">
        <f>INDEX(Z$6:Z$149,ROWS(Z$6:Z10)*4)</f>
        <v>0.6</v>
      </c>
      <c r="AA236" s="9">
        <f>INDEX(AA$6:AA$149,ROWS(AA$6:AA10)*4)</f>
        <v>0.6</v>
      </c>
      <c r="AB236" s="9">
        <f>INDEX(AB$6:AB$149,ROWS(AB$6:AB10)*4)</f>
        <v>0.6</v>
      </c>
      <c r="AC236" s="9">
        <f>INDEX(AC$6:AC$149,ROWS(AC$6:AC10)*4)</f>
        <v>0.6</v>
      </c>
      <c r="AD236" s="9">
        <f>INDEX(AD$6:AD$149,ROWS(AD$6:AD10)*4)</f>
        <v>0.6</v>
      </c>
      <c r="AE236" s="9">
        <f>INDEX(AE$6:AE$149,ROWS(AE$6:AE10)*4)</f>
        <v>0.6</v>
      </c>
      <c r="AF236" s="9">
        <f>INDEX(AF$6:AF$149,ROWS(AF$6:AF10)*4)</f>
        <v>0.6</v>
      </c>
      <c r="AG236" s="9">
        <f>INDEX(AG$6:AG$149,ROWS(AG$6:AG10)*4)</f>
        <v>0.6</v>
      </c>
      <c r="AH236" s="9">
        <f>INDEX(AH$6:AH$149,ROWS(AH$6:AH10)*4)</f>
        <v>0.6</v>
      </c>
      <c r="AI236" s="9">
        <f>INDEX(AI$6:AI$149,ROWS(AI$6:AI10)*4)</f>
        <v>0.6</v>
      </c>
      <c r="AJ236" s="9">
        <f>INDEX(AJ$6:AJ$149,ROWS(AJ$6:AJ10)*4)</f>
        <v>0.6</v>
      </c>
      <c r="AK236" s="9">
        <f>INDEX(AK$6:AK$149,ROWS(AK$6:AK10)*4)</f>
        <v>0.6</v>
      </c>
      <c r="AL236" s="9">
        <f>INDEX(AL$6:AL$149,ROWS(AL$6:AL10)*4)</f>
        <v>0.6</v>
      </c>
      <c r="AM236" s="9">
        <f>INDEX(AM$6:AM$149,ROWS(AM$6:AM10)*4)</f>
        <v>0.6</v>
      </c>
      <c r="AN236" s="9">
        <f>INDEX(AN$6:AN$149,ROWS(AN$6:AN10)*4)</f>
        <v>0.6</v>
      </c>
      <c r="AO236" s="9">
        <f>INDEX(AO$6:AO$149,ROWS(AO$6:AO10)*4)</f>
        <v>0.6</v>
      </c>
      <c r="AP236" s="9">
        <f>INDEX(AP$6:AP$149,ROWS(AP$6:AP10)*4)</f>
        <v>0.6</v>
      </c>
      <c r="AQ236" s="9">
        <f>INDEX(AQ$6:AQ$149,ROWS(AQ$6:AQ10)*4)</f>
        <v>0.6</v>
      </c>
      <c r="AR236" s="9">
        <f>INDEX(AR$6:AR$149,ROWS(AR$6:AR10)*4)</f>
        <v>0.6</v>
      </c>
      <c r="AS236" s="9">
        <f>INDEX(AS$6:AS$149,ROWS(AS$6:AS10)*4)</f>
        <v>0.6</v>
      </c>
      <c r="AT236" s="9">
        <f>INDEX(AT$6:AT$149,ROWS(AT$6:AT10)*4)</f>
        <v>0.6</v>
      </c>
      <c r="AU236" s="9">
        <f>INDEX(AU$6:AU$149,ROWS(AU$6:AU10)*4)</f>
        <v>0.6</v>
      </c>
      <c r="AV236" s="9">
        <f>INDEX(AV$6:AV$149,ROWS(AV$6:AV10)*4)</f>
        <v>0.6</v>
      </c>
      <c r="AW236" s="9">
        <f>INDEX(AW$6:AW$149,ROWS(AW$6:AW10)*4)</f>
        <v>0.6</v>
      </c>
      <c r="AX236" s="9">
        <f>INDEX(AX$6:AX$149,ROWS(AX$6:AX10)*4)</f>
        <v>0.6</v>
      </c>
      <c r="AY236" s="9">
        <f>INDEX(AY$6:AY$149,ROWS(AY$6:AY10)*4)</f>
        <v>0.6</v>
      </c>
      <c r="AZ236" s="9">
        <f>INDEX(AZ$6:AZ$149,ROWS(AZ$6:AZ10)*4)</f>
        <v>0.6</v>
      </c>
      <c r="BA236" s="9">
        <f>INDEX(BA$6:BA$149,ROWS(BA$6:BA10)*4)</f>
        <v>0.6</v>
      </c>
      <c r="BB236" s="9">
        <f>INDEX(BB$6:BB$149,ROWS(BB$6:BB10)*4)</f>
        <v>0.6</v>
      </c>
      <c r="BC236" s="9">
        <f>INDEX(BC$6:BC$149,ROWS(BC$6:BC10)*4)</f>
        <v>0.6</v>
      </c>
      <c r="BD236" s="9">
        <f>INDEX(BD$6:BD$149,ROWS(BD$6:BD10)*4)</f>
        <v>0.6</v>
      </c>
      <c r="BE236" s="9">
        <f>INDEX(BE$6:BE$149,ROWS(BE$6:BE10)*4)</f>
        <v>0.6</v>
      </c>
      <c r="BF236" s="9">
        <f>INDEX(BF$6:BF$149,ROWS(BF$6:BF10)*4)</f>
        <v>0.6</v>
      </c>
      <c r="BG236" s="9">
        <f>INDEX(BG$6:BG$149,ROWS(BG$6:BG10)*4)</f>
        <v>0.6</v>
      </c>
      <c r="BH236" s="9">
        <f>INDEX(BH$6:BH$149,ROWS(BH$6:BH10)*4)</f>
        <v>0.6</v>
      </c>
      <c r="BI236" s="9">
        <f>INDEX(BI$6:BI$149,ROWS(BI$6:BI10)*4)</f>
        <v>0.6</v>
      </c>
      <c r="BJ236" s="9">
        <f>INDEX(BJ$6:BJ$149,ROWS(BJ$6:BJ10)*4)</f>
        <v>0.6</v>
      </c>
      <c r="BK236" s="9">
        <f>INDEX(BK$6:BK$149,ROWS(BK$6:BK10)*4)</f>
        <v>0.6</v>
      </c>
      <c r="BL236" s="9">
        <f>INDEX(BL$6:BL$149,ROWS(BL$6:BL10)*4)</f>
        <v>0.6</v>
      </c>
      <c r="BM236" s="9">
        <f>INDEX(BM$6:BM$149,ROWS(BM$6:BM10)*4)</f>
        <v>0.6</v>
      </c>
      <c r="BN236" s="9">
        <f>INDEX(BN$6:BN$149,ROWS(BN$6:BN10)*4)</f>
        <v>0.6</v>
      </c>
      <c r="BO236" s="9">
        <f>INDEX(BO$6:BO$149,ROWS(BO$6:BO10)*4)</f>
        <v>0.6</v>
      </c>
      <c r="BP236" s="9">
        <f>INDEX(BP$6:BP$149,ROWS(BP$6:BP10)*4)</f>
        <v>0.6</v>
      </c>
      <c r="BQ236" s="9">
        <f>INDEX(BQ$6:BQ$149,ROWS(BQ$6:BQ10)*4)</f>
        <v>0.6</v>
      </c>
      <c r="BR236" s="9">
        <f>INDEX(BR$6:BR$149,ROWS(BR$6:BR10)*4)</f>
        <v>0.6</v>
      </c>
      <c r="BS236" s="9">
        <f>INDEX(BS$6:BS$149,ROWS(BS$6:BS10)*4)</f>
        <v>0.6</v>
      </c>
      <c r="BT236" s="9">
        <f>INDEX(BT$6:BT$149,ROWS(BT$6:BT10)*4)</f>
        <v>0.6</v>
      </c>
      <c r="BU236" s="9">
        <f>INDEX(BU$6:BU$149,ROWS(BU$6:BU10)*4)</f>
        <v>0.6</v>
      </c>
      <c r="BV236" s="9">
        <f>INDEX(BV$6:BV$149,ROWS(BV$6:BV10)*4)</f>
        <v>0.6</v>
      </c>
      <c r="BW236" s="9">
        <f>INDEX(BW$6:BW$149,ROWS(BW$6:BW10)*4)</f>
        <v>0.6</v>
      </c>
      <c r="BX236" s="9">
        <f>INDEX(BX$6:BX$149,ROWS(BX$6:BX10)*4)</f>
        <v>0.6</v>
      </c>
      <c r="BY236" s="9">
        <f>INDEX(BY$6:BY$149,ROWS(BY$6:BY10)*4)</f>
        <v>0.6</v>
      </c>
      <c r="BZ236" s="9">
        <f>INDEX(BZ$6:BZ$149,ROWS(BZ$6:BZ10)*4)</f>
        <v>0.6</v>
      </c>
    </row>
    <row r="237" spans="1:78" x14ac:dyDescent="0.2">
      <c r="A237" s="9" t="str">
        <f>INDEX(A$8:A$149,ROWS(A$6:A10)*4)</f>
        <v>6.</v>
      </c>
      <c r="B237" s="9" t="str">
        <f>INDEX(B$8:B$149,ROWS(B$6:B10)*4)</f>
        <v>Eliminate the Taxable Maximumd</v>
      </c>
      <c r="E237" s="9">
        <f>INDEX(E$6:E$149,ROWS(E$6:E11)*4)</f>
        <v>0</v>
      </c>
      <c r="F237" s="9">
        <f>INDEX(F$6:F$149,ROWS(F$6:F11)*4)</f>
        <v>0.1</v>
      </c>
      <c r="G237" s="9">
        <f>INDEX(G$6:G$149,ROWS(G$6:G11)*4)</f>
        <v>0.2</v>
      </c>
      <c r="H237" s="9">
        <f>INDEX(H$6:H$149,ROWS(H$6:H11)*4)</f>
        <v>0.3</v>
      </c>
      <c r="I237" s="9">
        <f>INDEX(I$6:I$149,ROWS(I$6:I11)*4)</f>
        <v>0.4</v>
      </c>
      <c r="J237" s="9">
        <f>INDEX(J$6:J$149,ROWS(J$6:J11)*4)</f>
        <v>0.5</v>
      </c>
      <c r="K237" s="9">
        <f>INDEX(K$6:K$149,ROWS(K$6:K11)*4)</f>
        <v>0.6</v>
      </c>
      <c r="L237" s="9">
        <f>INDEX(L$6:L$149,ROWS(L$6:L11)*4)</f>
        <v>0.70000000000000007</v>
      </c>
      <c r="M237" s="9">
        <f>INDEX(M$6:M$149,ROWS(M$6:M11)*4)</f>
        <v>0.8</v>
      </c>
      <c r="N237" s="9">
        <f>INDEX(N$6:N$149,ROWS(N$6:N11)*4)</f>
        <v>0.89999999999999991</v>
      </c>
      <c r="O237" s="9">
        <f>INDEX(O$6:O$149,ROWS(O$6:O11)*4)</f>
        <v>1</v>
      </c>
      <c r="P237" s="9">
        <f>INDEX(P$6:P$149,ROWS(P$6:P11)*4)</f>
        <v>1</v>
      </c>
      <c r="Q237" s="9">
        <f>INDEX(Q$6:Q$149,ROWS(Q$6:Q11)*4)</f>
        <v>1</v>
      </c>
      <c r="R237" s="9">
        <f>INDEX(R$6:R$149,ROWS(R$6:R11)*4)</f>
        <v>1</v>
      </c>
      <c r="S237" s="9">
        <f>INDEX(S$6:S$149,ROWS(S$6:S11)*4)</f>
        <v>1</v>
      </c>
      <c r="T237" s="9">
        <f>INDEX(T$6:T$149,ROWS(T$6:T11)*4)</f>
        <v>0.9</v>
      </c>
      <c r="U237" s="9">
        <f>INDEX(U$6:U$149,ROWS(U$6:U11)*4)</f>
        <v>0.9</v>
      </c>
      <c r="V237" s="9">
        <f>INDEX(V$6:V$149,ROWS(V$6:V11)*4)</f>
        <v>0.9</v>
      </c>
      <c r="W237" s="9">
        <f>INDEX(W$6:W$149,ROWS(W$6:W11)*4)</f>
        <v>0.9</v>
      </c>
      <c r="X237" s="9">
        <f>INDEX(X$6:X$149,ROWS(X$6:X11)*4)</f>
        <v>0.9</v>
      </c>
      <c r="Y237" s="9">
        <f>INDEX(Y$6:Y$149,ROWS(Y$6:Y11)*4)</f>
        <v>0.8</v>
      </c>
      <c r="Z237" s="9">
        <f>INDEX(Z$6:Z$149,ROWS(Z$6:Z11)*4)</f>
        <v>0.8</v>
      </c>
      <c r="AA237" s="9">
        <f>INDEX(AA$6:AA$149,ROWS(AA$6:AA11)*4)</f>
        <v>0.8</v>
      </c>
      <c r="AB237" s="9">
        <f>INDEX(AB$6:AB$149,ROWS(AB$6:AB11)*4)</f>
        <v>0.8</v>
      </c>
      <c r="AC237" s="9">
        <f>INDEX(AC$6:AC$149,ROWS(AC$6:AC11)*4)</f>
        <v>0.8</v>
      </c>
      <c r="AD237" s="9">
        <f>INDEX(AD$6:AD$149,ROWS(AD$6:AD11)*4)</f>
        <v>0.7</v>
      </c>
      <c r="AE237" s="9">
        <f>INDEX(AE$6:AE$149,ROWS(AE$6:AE11)*4)</f>
        <v>0.7</v>
      </c>
      <c r="AF237" s="9">
        <f>INDEX(AF$6:AF$149,ROWS(AF$6:AF11)*4)</f>
        <v>0.7</v>
      </c>
      <c r="AG237" s="9">
        <f>INDEX(AG$6:AG$149,ROWS(AG$6:AG11)*4)</f>
        <v>0.7</v>
      </c>
      <c r="AH237" s="9">
        <f>INDEX(AH$6:AH$149,ROWS(AH$6:AH11)*4)</f>
        <v>0.7</v>
      </c>
      <c r="AI237" s="9">
        <f>INDEX(AI$6:AI$149,ROWS(AI$6:AI11)*4)</f>
        <v>0.7</v>
      </c>
      <c r="AJ237" s="9">
        <f>INDEX(AJ$6:AJ$149,ROWS(AJ$6:AJ11)*4)</f>
        <v>0.7</v>
      </c>
      <c r="AK237" s="9">
        <f>INDEX(AK$6:AK$149,ROWS(AK$6:AK11)*4)</f>
        <v>0.6</v>
      </c>
      <c r="AL237" s="9">
        <f>INDEX(AL$6:AL$149,ROWS(AL$6:AL11)*4)</f>
        <v>0.6</v>
      </c>
      <c r="AM237" s="9">
        <f>INDEX(AM$6:AM$149,ROWS(AM$6:AM11)*4)</f>
        <v>0.6</v>
      </c>
      <c r="AN237" s="9">
        <f>INDEX(AN$6:AN$149,ROWS(AN$6:AN11)*4)</f>
        <v>0.6</v>
      </c>
      <c r="AO237" s="9">
        <f>INDEX(AO$6:AO$149,ROWS(AO$6:AO11)*4)</f>
        <v>0.6</v>
      </c>
      <c r="AP237" s="9">
        <f>INDEX(AP$6:AP$149,ROWS(AP$6:AP11)*4)</f>
        <v>0.6</v>
      </c>
      <c r="AQ237" s="9">
        <f>INDEX(AQ$6:AQ$149,ROWS(AQ$6:AQ11)*4)</f>
        <v>0.6</v>
      </c>
      <c r="AR237" s="9">
        <f>INDEX(AR$6:AR$149,ROWS(AR$6:AR11)*4)</f>
        <v>0.6</v>
      </c>
      <c r="AS237" s="9">
        <f>INDEX(AS$6:AS$149,ROWS(AS$6:AS11)*4)</f>
        <v>0.5</v>
      </c>
      <c r="AT237" s="9">
        <f>INDEX(AT$6:AT$149,ROWS(AT$6:AT11)*4)</f>
        <v>0.5</v>
      </c>
      <c r="AU237" s="9">
        <f>INDEX(AU$6:AU$149,ROWS(AU$6:AU11)*4)</f>
        <v>0.5</v>
      </c>
      <c r="AV237" s="9">
        <f>INDEX(AV$6:AV$149,ROWS(AV$6:AV11)*4)</f>
        <v>0.5</v>
      </c>
      <c r="AW237" s="9">
        <f>INDEX(AW$6:AW$149,ROWS(AW$6:AW11)*4)</f>
        <v>0.5</v>
      </c>
      <c r="AX237" s="9">
        <f>INDEX(AX$6:AX$149,ROWS(AX$6:AX11)*4)</f>
        <v>0.5</v>
      </c>
      <c r="AY237" s="9">
        <f>INDEX(AY$6:AY$149,ROWS(AY$6:AY11)*4)</f>
        <v>0.5</v>
      </c>
      <c r="AZ237" s="9">
        <f>INDEX(AZ$6:AZ$149,ROWS(AZ$6:AZ11)*4)</f>
        <v>0.5</v>
      </c>
      <c r="BA237" s="9">
        <f>INDEX(BA$6:BA$149,ROWS(BA$6:BA11)*4)</f>
        <v>0.5</v>
      </c>
      <c r="BB237" s="9">
        <f>INDEX(BB$6:BB$149,ROWS(BB$6:BB11)*4)</f>
        <v>0.5</v>
      </c>
      <c r="BC237" s="9">
        <f>INDEX(BC$6:BC$149,ROWS(BC$6:BC11)*4)</f>
        <v>0.5</v>
      </c>
      <c r="BD237" s="9">
        <f>INDEX(BD$6:BD$149,ROWS(BD$6:BD11)*4)</f>
        <v>0.5</v>
      </c>
      <c r="BE237" s="9">
        <f>INDEX(BE$6:BE$149,ROWS(BE$6:BE11)*4)</f>
        <v>0.5</v>
      </c>
      <c r="BF237" s="9">
        <f>INDEX(BF$6:BF$149,ROWS(BF$6:BF11)*4)</f>
        <v>0.4</v>
      </c>
      <c r="BG237" s="9">
        <f>INDEX(BG$6:BG$149,ROWS(BG$6:BG11)*4)</f>
        <v>0.4</v>
      </c>
      <c r="BH237" s="9">
        <f>INDEX(BH$6:BH$149,ROWS(BH$6:BH11)*4)</f>
        <v>0.4</v>
      </c>
      <c r="BI237" s="9">
        <f>INDEX(BI$6:BI$149,ROWS(BI$6:BI11)*4)</f>
        <v>0.4</v>
      </c>
      <c r="BJ237" s="9">
        <f>INDEX(BJ$6:BJ$149,ROWS(BJ$6:BJ11)*4)</f>
        <v>0.4</v>
      </c>
      <c r="BK237" s="9">
        <f>INDEX(BK$6:BK$149,ROWS(BK$6:BK11)*4)</f>
        <v>0.4</v>
      </c>
      <c r="BL237" s="9">
        <f>INDEX(BL$6:BL$149,ROWS(BL$6:BL11)*4)</f>
        <v>0.4</v>
      </c>
      <c r="BM237" s="9">
        <f>INDEX(BM$6:BM$149,ROWS(BM$6:BM11)*4)</f>
        <v>0.4</v>
      </c>
      <c r="BN237" s="9">
        <f>INDEX(BN$6:BN$149,ROWS(BN$6:BN11)*4)</f>
        <v>0.4</v>
      </c>
      <c r="BO237" s="9">
        <f>INDEX(BO$6:BO$149,ROWS(BO$6:BO11)*4)</f>
        <v>0.4</v>
      </c>
      <c r="BP237" s="9">
        <f>INDEX(BP$6:BP$149,ROWS(BP$6:BP11)*4)</f>
        <v>0.4</v>
      </c>
      <c r="BQ237" s="9">
        <f>INDEX(BQ$6:BQ$149,ROWS(BQ$6:BQ11)*4)</f>
        <v>0.4</v>
      </c>
      <c r="BR237" s="9">
        <f>INDEX(BR$6:BR$149,ROWS(BR$6:BR11)*4)</f>
        <v>0.4</v>
      </c>
      <c r="BS237" s="9">
        <f>INDEX(BS$6:BS$149,ROWS(BS$6:BS11)*4)</f>
        <v>0.4</v>
      </c>
      <c r="BT237" s="9">
        <f>INDEX(BT$6:BT$149,ROWS(BT$6:BT11)*4)</f>
        <v>0.4</v>
      </c>
      <c r="BU237" s="9">
        <f>INDEX(BU$6:BU$149,ROWS(BU$6:BU11)*4)</f>
        <v>0.4</v>
      </c>
      <c r="BV237" s="9">
        <f>INDEX(BV$6:BV$149,ROWS(BV$6:BV11)*4)</f>
        <v>0.4</v>
      </c>
      <c r="BW237" s="9">
        <f>INDEX(BW$6:BW$149,ROWS(BW$6:BW11)*4)</f>
        <v>0.4</v>
      </c>
      <c r="BX237" s="9">
        <f>INDEX(BX$6:BX$149,ROWS(BX$6:BX11)*4)</f>
        <v>0.4</v>
      </c>
      <c r="BY237" s="9">
        <f>INDEX(BY$6:BY$149,ROWS(BY$6:BY11)*4)</f>
        <v>0.4</v>
      </c>
      <c r="BZ237" s="9">
        <f>INDEX(BZ$6:BZ$149,ROWS(BZ$6:BZ11)*4)</f>
        <v>0.4</v>
      </c>
    </row>
    <row r="238" spans="1:78" x14ac:dyDescent="0.2">
      <c r="A238" s="9" t="str">
        <f>INDEX(A$8:A$149,ROWS(A$6:A11)*4)</f>
        <v>7.</v>
      </c>
      <c r="B238" s="9" t="str">
        <f>INDEX(B$8:B$149,ROWS(B$6:B11)*4)</f>
        <v>Tax Covered Earnings Above the Taxable Maximum; Create a Two-Component System for Calculating the PIAd</v>
      </c>
      <c r="E238" s="9">
        <f>INDEX(E$6:E$149,ROWS(E$6:E12)*4)</f>
        <v>0</v>
      </c>
      <c r="F238" s="9">
        <f>INDEX(F$6:F$149,ROWS(F$6:F12)*4)</f>
        <v>0.1</v>
      </c>
      <c r="G238" s="9">
        <f>INDEX(G$6:G$149,ROWS(G$6:G12)*4)</f>
        <v>0.2</v>
      </c>
      <c r="H238" s="9">
        <f>INDEX(H$6:H$149,ROWS(H$6:H12)*4)</f>
        <v>0.3</v>
      </c>
      <c r="I238" s="9">
        <f>INDEX(I$6:I$149,ROWS(I$6:I12)*4)</f>
        <v>0.4</v>
      </c>
      <c r="J238" s="9">
        <f>INDEX(J$6:J$149,ROWS(J$6:J12)*4)</f>
        <v>0.5</v>
      </c>
      <c r="K238" s="9">
        <f>INDEX(K$6:K$149,ROWS(K$6:K12)*4)</f>
        <v>0.6</v>
      </c>
      <c r="L238" s="9">
        <f>INDEX(L$6:L$149,ROWS(L$6:L12)*4)</f>
        <v>0.70000000000000007</v>
      </c>
      <c r="M238" s="9">
        <f>INDEX(M$6:M$149,ROWS(M$6:M12)*4)</f>
        <v>0.8</v>
      </c>
      <c r="N238" s="9">
        <f>INDEX(N$6:N$149,ROWS(N$6:N12)*4)</f>
        <v>0.89999999999999991</v>
      </c>
      <c r="O238" s="9">
        <f>INDEX(O$6:O$149,ROWS(O$6:O12)*4)</f>
        <v>1.1000000000000001</v>
      </c>
      <c r="P238" s="9">
        <f>INDEX(P$6:P$149,ROWS(P$6:P12)*4)</f>
        <v>1.1000000000000001</v>
      </c>
      <c r="Q238" s="9">
        <f>INDEX(Q$6:Q$149,ROWS(Q$6:Q12)*4)</f>
        <v>1.1000000000000001</v>
      </c>
      <c r="R238" s="9">
        <f>INDEX(R$6:R$149,ROWS(R$6:R12)*4)</f>
        <v>1.1000000000000001</v>
      </c>
      <c r="S238" s="9">
        <f>INDEX(S$6:S$149,ROWS(S$6:S12)*4)</f>
        <v>1.1000000000000001</v>
      </c>
      <c r="T238" s="9">
        <f>INDEX(T$6:T$149,ROWS(T$6:T12)*4)</f>
        <v>1</v>
      </c>
      <c r="U238" s="9">
        <f>INDEX(U$6:U$149,ROWS(U$6:U12)*4)</f>
        <v>1</v>
      </c>
      <c r="V238" s="9">
        <f>INDEX(V$6:V$149,ROWS(V$6:V12)*4)</f>
        <v>1</v>
      </c>
      <c r="W238" s="9">
        <f>INDEX(W$6:W$149,ROWS(W$6:W12)*4)</f>
        <v>1</v>
      </c>
      <c r="X238" s="9">
        <f>INDEX(X$6:X$149,ROWS(X$6:X12)*4)</f>
        <v>1</v>
      </c>
      <c r="Y238" s="9">
        <f>INDEX(Y$6:Y$149,ROWS(Y$6:Y12)*4)</f>
        <v>1</v>
      </c>
      <c r="Z238" s="9">
        <f>INDEX(Z$6:Z$149,ROWS(Z$6:Z12)*4)</f>
        <v>1</v>
      </c>
      <c r="AA238" s="9">
        <f>INDEX(AA$6:AA$149,ROWS(AA$6:AA12)*4)</f>
        <v>1</v>
      </c>
      <c r="AB238" s="9">
        <f>INDEX(AB$6:AB$149,ROWS(AB$6:AB12)*4)</f>
        <v>1</v>
      </c>
      <c r="AC238" s="9">
        <f>INDEX(AC$6:AC$149,ROWS(AC$6:AC12)*4)</f>
        <v>1</v>
      </c>
      <c r="AD238" s="9">
        <f>INDEX(AD$6:AD$149,ROWS(AD$6:AD12)*4)</f>
        <v>1</v>
      </c>
      <c r="AE238" s="9">
        <f>INDEX(AE$6:AE$149,ROWS(AE$6:AE12)*4)</f>
        <v>1</v>
      </c>
      <c r="AF238" s="9">
        <f>INDEX(AF$6:AF$149,ROWS(AF$6:AF12)*4)</f>
        <v>1</v>
      </c>
      <c r="AG238" s="9">
        <f>INDEX(AG$6:AG$149,ROWS(AG$6:AG12)*4)</f>
        <v>1</v>
      </c>
      <c r="AH238" s="9">
        <f>INDEX(AH$6:AH$149,ROWS(AH$6:AH12)*4)</f>
        <v>1</v>
      </c>
      <c r="AI238" s="9">
        <f>INDEX(AI$6:AI$149,ROWS(AI$6:AI12)*4)</f>
        <v>1</v>
      </c>
      <c r="AJ238" s="9">
        <f>INDEX(AJ$6:AJ$149,ROWS(AJ$6:AJ12)*4)</f>
        <v>1</v>
      </c>
      <c r="AK238" s="9">
        <f>INDEX(AK$6:AK$149,ROWS(AK$6:AK12)*4)</f>
        <v>1</v>
      </c>
      <c r="AL238" s="9">
        <f>INDEX(AL$6:AL$149,ROWS(AL$6:AL12)*4)</f>
        <v>1</v>
      </c>
      <c r="AM238" s="9">
        <f>INDEX(AM$6:AM$149,ROWS(AM$6:AM12)*4)</f>
        <v>1</v>
      </c>
      <c r="AN238" s="9">
        <f>INDEX(AN$6:AN$149,ROWS(AN$6:AN12)*4)</f>
        <v>0.9</v>
      </c>
      <c r="AO238" s="9">
        <f>INDEX(AO$6:AO$149,ROWS(AO$6:AO12)*4)</f>
        <v>1</v>
      </c>
      <c r="AP238" s="9">
        <f>INDEX(AP$6:AP$149,ROWS(AP$6:AP12)*4)</f>
        <v>0.9</v>
      </c>
      <c r="AQ238" s="9">
        <f>INDEX(AQ$6:AQ$149,ROWS(AQ$6:AQ12)*4)</f>
        <v>0.9</v>
      </c>
      <c r="AR238" s="9">
        <f>INDEX(AR$6:AR$149,ROWS(AR$6:AR12)*4)</f>
        <v>0.9</v>
      </c>
      <c r="AS238" s="9">
        <f>INDEX(AS$6:AS$149,ROWS(AS$6:AS12)*4)</f>
        <v>0.9</v>
      </c>
      <c r="AT238" s="9">
        <f>INDEX(AT$6:AT$149,ROWS(AT$6:AT12)*4)</f>
        <v>0.9</v>
      </c>
      <c r="AU238" s="9">
        <f>INDEX(AU$6:AU$149,ROWS(AU$6:AU12)*4)</f>
        <v>0.9</v>
      </c>
      <c r="AV238" s="9">
        <f>INDEX(AV$6:AV$149,ROWS(AV$6:AV12)*4)</f>
        <v>0.9</v>
      </c>
      <c r="AW238" s="9">
        <f>INDEX(AW$6:AW$149,ROWS(AW$6:AW12)*4)</f>
        <v>0.9</v>
      </c>
      <c r="AX238" s="9">
        <f>INDEX(AX$6:AX$149,ROWS(AX$6:AX12)*4)</f>
        <v>0.9</v>
      </c>
      <c r="AY238" s="9">
        <f>INDEX(AY$6:AY$149,ROWS(AY$6:AY12)*4)</f>
        <v>0.9</v>
      </c>
      <c r="AZ238" s="9">
        <f>INDEX(AZ$6:AZ$149,ROWS(AZ$6:AZ12)*4)</f>
        <v>0.9</v>
      </c>
      <c r="BA238" s="9">
        <f>INDEX(BA$6:BA$149,ROWS(BA$6:BA12)*4)</f>
        <v>0.9</v>
      </c>
      <c r="BB238" s="9">
        <f>INDEX(BB$6:BB$149,ROWS(BB$6:BB12)*4)</f>
        <v>0.9</v>
      </c>
      <c r="BC238" s="9">
        <f>INDEX(BC$6:BC$149,ROWS(BC$6:BC12)*4)</f>
        <v>0.9</v>
      </c>
      <c r="BD238" s="9">
        <f>INDEX(BD$6:BD$149,ROWS(BD$6:BD12)*4)</f>
        <v>0.9</v>
      </c>
      <c r="BE238" s="9">
        <f>INDEX(BE$6:BE$149,ROWS(BE$6:BE12)*4)</f>
        <v>0.9</v>
      </c>
      <c r="BF238" s="9">
        <f>INDEX(BF$6:BF$149,ROWS(BF$6:BF12)*4)</f>
        <v>0.9</v>
      </c>
      <c r="BG238" s="9">
        <f>INDEX(BG$6:BG$149,ROWS(BG$6:BG12)*4)</f>
        <v>0.9</v>
      </c>
      <c r="BH238" s="9">
        <f>INDEX(BH$6:BH$149,ROWS(BH$6:BH12)*4)</f>
        <v>0.9</v>
      </c>
      <c r="BI238" s="9">
        <f>INDEX(BI$6:BI$149,ROWS(BI$6:BI12)*4)</f>
        <v>0.9</v>
      </c>
      <c r="BJ238" s="9">
        <f>INDEX(BJ$6:BJ$149,ROWS(BJ$6:BJ12)*4)</f>
        <v>0.9</v>
      </c>
      <c r="BK238" s="9">
        <f>INDEX(BK$6:BK$149,ROWS(BK$6:BK12)*4)</f>
        <v>0.9</v>
      </c>
      <c r="BL238" s="9">
        <f>INDEX(BL$6:BL$149,ROWS(BL$6:BL12)*4)</f>
        <v>0.9</v>
      </c>
      <c r="BM238" s="9">
        <f>INDEX(BM$6:BM$149,ROWS(BM$6:BM12)*4)</f>
        <v>0.9</v>
      </c>
      <c r="BN238" s="9">
        <f>INDEX(BN$6:BN$149,ROWS(BN$6:BN12)*4)</f>
        <v>0.9</v>
      </c>
      <c r="BO238" s="9">
        <f>INDEX(BO$6:BO$149,ROWS(BO$6:BO12)*4)</f>
        <v>0.9</v>
      </c>
      <c r="BP238" s="9">
        <f>INDEX(BP$6:BP$149,ROWS(BP$6:BP12)*4)</f>
        <v>0.9</v>
      </c>
      <c r="BQ238" s="9">
        <f>INDEX(BQ$6:BQ$149,ROWS(BQ$6:BQ12)*4)</f>
        <v>0.9</v>
      </c>
      <c r="BR238" s="9">
        <f>INDEX(BR$6:BR$149,ROWS(BR$6:BR12)*4)</f>
        <v>0.9</v>
      </c>
      <c r="BS238" s="9">
        <f>INDEX(BS$6:BS$149,ROWS(BS$6:BS12)*4)</f>
        <v>0.9</v>
      </c>
      <c r="BT238" s="9">
        <f>INDEX(BT$6:BT$149,ROWS(BT$6:BT12)*4)</f>
        <v>0.9</v>
      </c>
      <c r="BU238" s="9">
        <f>INDEX(BU$6:BU$149,ROWS(BU$6:BU12)*4)</f>
        <v>0.9</v>
      </c>
      <c r="BV238" s="9">
        <f>INDEX(BV$6:BV$149,ROWS(BV$6:BV12)*4)</f>
        <v>0.9</v>
      </c>
      <c r="BW238" s="9">
        <f>INDEX(BW$6:BW$149,ROWS(BW$6:BW12)*4)</f>
        <v>0.9</v>
      </c>
      <c r="BX238" s="9">
        <f>INDEX(BX$6:BX$149,ROWS(BX$6:BX12)*4)</f>
        <v>0.9</v>
      </c>
      <c r="BY238" s="9">
        <f>INDEX(BY$6:BY$149,ROWS(BY$6:BY12)*4)</f>
        <v>0.9</v>
      </c>
      <c r="BZ238" s="9">
        <f>INDEX(BZ$6:BZ$149,ROWS(BZ$6:BZ12)*4)</f>
        <v>0.9</v>
      </c>
    </row>
    <row r="239" spans="1:78" x14ac:dyDescent="0.2">
      <c r="A239" s="9" t="str">
        <f>INDEX(A$8:A$149,ROWS(A$6:A12)*4)</f>
        <v>8.</v>
      </c>
      <c r="B239" s="9" t="str">
        <f>INDEX(B$8:B$149,ROWS(B$6:B12)*4)</f>
        <v>Tax Covered Earnings Above the Taxable Maximum; Do Not Increase Benefitsd</v>
      </c>
      <c r="E239" s="9">
        <f>INDEX(E$6:E$149,ROWS(E$6:E13)*4)</f>
        <v>0</v>
      </c>
      <c r="F239" s="9">
        <f>INDEX(F$6:F$149,ROWS(F$6:F13)*4)</f>
        <v>0.1</v>
      </c>
      <c r="G239" s="9">
        <f>INDEX(G$6:G$149,ROWS(G$6:G13)*4)</f>
        <v>0.2</v>
      </c>
      <c r="H239" s="9">
        <f>INDEX(H$6:H$149,ROWS(H$6:H13)*4)</f>
        <v>0.3</v>
      </c>
      <c r="I239" s="9">
        <f>INDEX(I$6:I$149,ROWS(I$6:I13)*4)</f>
        <v>0.4</v>
      </c>
      <c r="J239" s="9">
        <f>INDEX(J$6:J$149,ROWS(J$6:J13)*4)</f>
        <v>0.5</v>
      </c>
      <c r="K239" s="9">
        <f>INDEX(K$6:K$149,ROWS(K$6:K13)*4)</f>
        <v>0.6</v>
      </c>
      <c r="L239" s="9">
        <f>INDEX(L$6:L$149,ROWS(L$6:L13)*4)</f>
        <v>0.70000000000000007</v>
      </c>
      <c r="M239" s="9">
        <f>INDEX(M$6:M$149,ROWS(M$6:M13)*4)</f>
        <v>0.8</v>
      </c>
      <c r="N239" s="9">
        <f>INDEX(N$6:N$149,ROWS(N$6:N13)*4)</f>
        <v>0.89999999999999991</v>
      </c>
      <c r="O239" s="9">
        <f>INDEX(O$6:O$149,ROWS(O$6:O13)*4)</f>
        <v>1.1000000000000001</v>
      </c>
      <c r="P239" s="9">
        <f>INDEX(P$6:P$149,ROWS(P$6:P13)*4)</f>
        <v>1.1000000000000001</v>
      </c>
      <c r="Q239" s="9">
        <f>INDEX(Q$6:Q$149,ROWS(Q$6:Q13)*4)</f>
        <v>1.1000000000000001</v>
      </c>
      <c r="R239" s="9">
        <f>INDEX(R$6:R$149,ROWS(R$6:R13)*4)</f>
        <v>1.1000000000000001</v>
      </c>
      <c r="S239" s="9">
        <f>INDEX(S$6:S$149,ROWS(S$6:S13)*4)</f>
        <v>1.1000000000000001</v>
      </c>
      <c r="T239" s="9">
        <f>INDEX(T$6:T$149,ROWS(T$6:T13)*4)</f>
        <v>1.1000000000000001</v>
      </c>
      <c r="U239" s="9">
        <f>INDEX(U$6:U$149,ROWS(U$6:U13)*4)</f>
        <v>1.1000000000000001</v>
      </c>
      <c r="V239" s="9">
        <f>INDEX(V$6:V$149,ROWS(V$6:V13)*4)</f>
        <v>1.1000000000000001</v>
      </c>
      <c r="W239" s="9">
        <f>INDEX(W$6:W$149,ROWS(W$6:W13)*4)</f>
        <v>1.1000000000000001</v>
      </c>
      <c r="X239" s="9">
        <f>INDEX(X$6:X$149,ROWS(X$6:X13)*4)</f>
        <v>1.1000000000000001</v>
      </c>
      <c r="Y239" s="9">
        <f>INDEX(Y$6:Y$149,ROWS(Y$6:Y13)*4)</f>
        <v>1.1000000000000001</v>
      </c>
      <c r="Z239" s="9">
        <f>INDEX(Z$6:Z$149,ROWS(Z$6:Z13)*4)</f>
        <v>1.1000000000000001</v>
      </c>
      <c r="AA239" s="9">
        <f>INDEX(AA$6:AA$149,ROWS(AA$6:AA13)*4)</f>
        <v>1.1000000000000001</v>
      </c>
      <c r="AB239" s="9">
        <f>INDEX(AB$6:AB$149,ROWS(AB$6:AB13)*4)</f>
        <v>1.1000000000000001</v>
      </c>
      <c r="AC239" s="9">
        <f>INDEX(AC$6:AC$149,ROWS(AC$6:AC13)*4)</f>
        <v>1.1000000000000001</v>
      </c>
      <c r="AD239" s="9">
        <f>INDEX(AD$6:AD$149,ROWS(AD$6:AD13)*4)</f>
        <v>1.1000000000000001</v>
      </c>
      <c r="AE239" s="9">
        <f>INDEX(AE$6:AE$149,ROWS(AE$6:AE13)*4)</f>
        <v>1.1000000000000001</v>
      </c>
      <c r="AF239" s="9">
        <f>INDEX(AF$6:AF$149,ROWS(AF$6:AF13)*4)</f>
        <v>1.1000000000000001</v>
      </c>
      <c r="AG239" s="9">
        <f>INDEX(AG$6:AG$149,ROWS(AG$6:AG13)*4)</f>
        <v>1.1000000000000001</v>
      </c>
      <c r="AH239" s="9">
        <f>INDEX(AH$6:AH$149,ROWS(AH$6:AH13)*4)</f>
        <v>1.1000000000000001</v>
      </c>
      <c r="AI239" s="9">
        <f>INDEX(AI$6:AI$149,ROWS(AI$6:AI13)*4)</f>
        <v>1.1000000000000001</v>
      </c>
      <c r="AJ239" s="9">
        <f>INDEX(AJ$6:AJ$149,ROWS(AJ$6:AJ13)*4)</f>
        <v>1.1000000000000001</v>
      </c>
      <c r="AK239" s="9">
        <f>INDEX(AK$6:AK$149,ROWS(AK$6:AK13)*4)</f>
        <v>1.1000000000000001</v>
      </c>
      <c r="AL239" s="9">
        <f>INDEX(AL$6:AL$149,ROWS(AL$6:AL13)*4)</f>
        <v>1.1000000000000001</v>
      </c>
      <c r="AM239" s="9">
        <f>INDEX(AM$6:AM$149,ROWS(AM$6:AM13)*4)</f>
        <v>1.1000000000000001</v>
      </c>
      <c r="AN239" s="9">
        <f>INDEX(AN$6:AN$149,ROWS(AN$6:AN13)*4)</f>
        <v>1.1000000000000001</v>
      </c>
      <c r="AO239" s="9">
        <f>INDEX(AO$6:AO$149,ROWS(AO$6:AO13)*4)</f>
        <v>1.1000000000000001</v>
      </c>
      <c r="AP239" s="9">
        <f>INDEX(AP$6:AP$149,ROWS(AP$6:AP13)*4)</f>
        <v>1.1000000000000001</v>
      </c>
      <c r="AQ239" s="9">
        <f>INDEX(AQ$6:AQ$149,ROWS(AQ$6:AQ13)*4)</f>
        <v>1.1000000000000001</v>
      </c>
      <c r="AR239" s="9">
        <f>INDEX(AR$6:AR$149,ROWS(AR$6:AR13)*4)</f>
        <v>1.1000000000000001</v>
      </c>
      <c r="AS239" s="9">
        <f>INDEX(AS$6:AS$149,ROWS(AS$6:AS13)*4)</f>
        <v>1.1000000000000001</v>
      </c>
      <c r="AT239" s="9">
        <f>INDEX(AT$6:AT$149,ROWS(AT$6:AT13)*4)</f>
        <v>1.1000000000000001</v>
      </c>
      <c r="AU239" s="9">
        <f>INDEX(AU$6:AU$149,ROWS(AU$6:AU13)*4)</f>
        <v>1.1000000000000001</v>
      </c>
      <c r="AV239" s="9">
        <f>INDEX(AV$6:AV$149,ROWS(AV$6:AV13)*4)</f>
        <v>1.1000000000000001</v>
      </c>
      <c r="AW239" s="9">
        <f>INDEX(AW$6:AW$149,ROWS(AW$6:AW13)*4)</f>
        <v>1.1000000000000001</v>
      </c>
      <c r="AX239" s="9">
        <f>INDEX(AX$6:AX$149,ROWS(AX$6:AX13)*4)</f>
        <v>1.1000000000000001</v>
      </c>
      <c r="AY239" s="9">
        <f>INDEX(AY$6:AY$149,ROWS(AY$6:AY13)*4)</f>
        <v>1.1000000000000001</v>
      </c>
      <c r="AZ239" s="9">
        <f>INDEX(AZ$6:AZ$149,ROWS(AZ$6:AZ13)*4)</f>
        <v>1.1000000000000001</v>
      </c>
      <c r="BA239" s="9">
        <f>INDEX(BA$6:BA$149,ROWS(BA$6:BA13)*4)</f>
        <v>1.1000000000000001</v>
      </c>
      <c r="BB239" s="9">
        <f>INDEX(BB$6:BB$149,ROWS(BB$6:BB13)*4)</f>
        <v>1.1000000000000001</v>
      </c>
      <c r="BC239" s="9">
        <f>INDEX(BC$6:BC$149,ROWS(BC$6:BC13)*4)</f>
        <v>1.1000000000000001</v>
      </c>
      <c r="BD239" s="9">
        <f>INDEX(BD$6:BD$149,ROWS(BD$6:BD13)*4)</f>
        <v>1.1000000000000001</v>
      </c>
      <c r="BE239" s="9">
        <f>INDEX(BE$6:BE$149,ROWS(BE$6:BE13)*4)</f>
        <v>1.1000000000000001</v>
      </c>
      <c r="BF239" s="9">
        <f>INDEX(BF$6:BF$149,ROWS(BF$6:BF13)*4)</f>
        <v>1.1000000000000001</v>
      </c>
      <c r="BG239" s="9">
        <f>INDEX(BG$6:BG$149,ROWS(BG$6:BG13)*4)</f>
        <v>1.1000000000000001</v>
      </c>
      <c r="BH239" s="9">
        <f>INDEX(BH$6:BH$149,ROWS(BH$6:BH13)*4)</f>
        <v>1.1000000000000001</v>
      </c>
      <c r="BI239" s="9">
        <f>INDEX(BI$6:BI$149,ROWS(BI$6:BI13)*4)</f>
        <v>1.1000000000000001</v>
      </c>
      <c r="BJ239" s="9">
        <f>INDEX(BJ$6:BJ$149,ROWS(BJ$6:BJ13)*4)</f>
        <v>1.1000000000000001</v>
      </c>
      <c r="BK239" s="9">
        <f>INDEX(BK$6:BK$149,ROWS(BK$6:BK13)*4)</f>
        <v>1.1000000000000001</v>
      </c>
      <c r="BL239" s="9">
        <f>INDEX(BL$6:BL$149,ROWS(BL$6:BL13)*4)</f>
        <v>1.1000000000000001</v>
      </c>
      <c r="BM239" s="9">
        <f>INDEX(BM$6:BM$149,ROWS(BM$6:BM13)*4)</f>
        <v>1.1000000000000001</v>
      </c>
      <c r="BN239" s="9">
        <f>INDEX(BN$6:BN$149,ROWS(BN$6:BN13)*4)</f>
        <v>1.1000000000000001</v>
      </c>
      <c r="BO239" s="9">
        <f>INDEX(BO$6:BO$149,ROWS(BO$6:BO13)*4)</f>
        <v>1.1000000000000001</v>
      </c>
      <c r="BP239" s="9">
        <f>INDEX(BP$6:BP$149,ROWS(BP$6:BP13)*4)</f>
        <v>1.1000000000000001</v>
      </c>
      <c r="BQ239" s="9">
        <f>INDEX(BQ$6:BQ$149,ROWS(BQ$6:BQ13)*4)</f>
        <v>1.1000000000000001</v>
      </c>
      <c r="BR239" s="9">
        <f>INDEX(BR$6:BR$149,ROWS(BR$6:BR13)*4)</f>
        <v>1.1000000000000001</v>
      </c>
      <c r="BS239" s="9">
        <f>INDEX(BS$6:BS$149,ROWS(BS$6:BS13)*4)</f>
        <v>1.1000000000000001</v>
      </c>
      <c r="BT239" s="9">
        <f>INDEX(BT$6:BT$149,ROWS(BT$6:BT13)*4)</f>
        <v>1.1000000000000001</v>
      </c>
      <c r="BU239" s="9">
        <f>INDEX(BU$6:BU$149,ROWS(BU$6:BU13)*4)</f>
        <v>1.1000000000000001</v>
      </c>
      <c r="BV239" s="9">
        <f>INDEX(BV$6:BV$149,ROWS(BV$6:BV13)*4)</f>
        <v>1.1000000000000001</v>
      </c>
      <c r="BW239" s="9">
        <f>INDEX(BW$6:BW$149,ROWS(BW$6:BW13)*4)</f>
        <v>1.1000000000000001</v>
      </c>
      <c r="BX239" s="9">
        <f>INDEX(BX$6:BX$149,ROWS(BX$6:BX13)*4)</f>
        <v>1.1000000000000001</v>
      </c>
      <c r="BY239" s="9">
        <f>INDEX(BY$6:BY$149,ROWS(BY$6:BY13)*4)</f>
        <v>1.1000000000000001</v>
      </c>
      <c r="BZ239" s="9">
        <f>INDEX(BZ$6:BZ$149,ROWS(BZ$6:BZ13)*4)</f>
        <v>1.1000000000000001</v>
      </c>
    </row>
    <row r="240" spans="1:78" x14ac:dyDescent="0.2">
      <c r="A240" s="9" t="str">
        <f>INDEX(A$8:A$149,ROWS(A$6:A13)*4)</f>
        <v>9.</v>
      </c>
      <c r="B240" s="9" t="str">
        <f>INDEX(B$8:B$149,ROWS(B$6:B13)*4)</f>
        <v>Tax Covered Earnings Above the Taxable Maximum at 4 Percent; Do Not Increase Benefitsd</v>
      </c>
      <c r="E240" s="9">
        <f>INDEX(E$6:E$149,ROWS(E$6:E14)*4)</f>
        <v>0</v>
      </c>
      <c r="F240" s="9">
        <f>INDEX(F$6:F$149,ROWS(F$6:F14)*4)</f>
        <v>0</v>
      </c>
      <c r="G240" s="9">
        <f>INDEX(G$6:G$149,ROWS(G$6:G14)*4)</f>
        <v>0.1</v>
      </c>
      <c r="H240" s="9">
        <f>INDEX(H$6:H$149,ROWS(H$6:H14)*4)</f>
        <v>0.1</v>
      </c>
      <c r="I240" s="9">
        <f>INDEX(I$6:I$149,ROWS(I$6:I14)*4)</f>
        <v>0.1</v>
      </c>
      <c r="J240" s="9">
        <f>INDEX(J$6:J$149,ROWS(J$6:J14)*4)</f>
        <v>0.2</v>
      </c>
      <c r="K240" s="9">
        <f>INDEX(K$6:K$149,ROWS(K$6:K14)*4)</f>
        <v>0.2</v>
      </c>
      <c r="L240" s="9">
        <f>INDEX(L$6:L$149,ROWS(L$6:L14)*4)</f>
        <v>0.2</v>
      </c>
      <c r="M240" s="9">
        <f>INDEX(M$6:M$149,ROWS(M$6:M14)*4)</f>
        <v>0.3</v>
      </c>
      <c r="N240" s="9">
        <f>INDEX(N$6:N$149,ROWS(N$6:N14)*4)</f>
        <v>0.3</v>
      </c>
      <c r="O240" s="9">
        <f>INDEX(O$6:O$149,ROWS(O$6:O14)*4)</f>
        <v>0.4</v>
      </c>
      <c r="P240" s="9">
        <f>INDEX(P$6:P$149,ROWS(P$6:P14)*4)</f>
        <v>0.4</v>
      </c>
      <c r="Q240" s="9">
        <f>INDEX(Q$6:Q$149,ROWS(Q$6:Q14)*4)</f>
        <v>0.4</v>
      </c>
      <c r="R240" s="9">
        <f>INDEX(R$6:R$149,ROWS(R$6:R14)*4)</f>
        <v>0.4</v>
      </c>
      <c r="S240" s="9">
        <f>INDEX(S$6:S$149,ROWS(S$6:S14)*4)</f>
        <v>0.4</v>
      </c>
      <c r="T240" s="9">
        <f>INDEX(T$6:T$149,ROWS(T$6:T14)*4)</f>
        <v>0.4</v>
      </c>
      <c r="U240" s="9">
        <f>INDEX(U$6:U$149,ROWS(U$6:U14)*4)</f>
        <v>0.4</v>
      </c>
      <c r="V240" s="9">
        <f>INDEX(V$6:V$149,ROWS(V$6:V14)*4)</f>
        <v>0.4</v>
      </c>
      <c r="W240" s="9">
        <f>INDEX(W$6:W$149,ROWS(W$6:W14)*4)</f>
        <v>0.4</v>
      </c>
      <c r="X240" s="9">
        <f>INDEX(X$6:X$149,ROWS(X$6:X14)*4)</f>
        <v>0.4</v>
      </c>
      <c r="Y240" s="9">
        <f>INDEX(Y$6:Y$149,ROWS(Y$6:Y14)*4)</f>
        <v>0.4</v>
      </c>
      <c r="Z240" s="9">
        <f>INDEX(Z$6:Z$149,ROWS(Z$6:Z14)*4)</f>
        <v>0.4</v>
      </c>
      <c r="AA240" s="9">
        <f>INDEX(AA$6:AA$149,ROWS(AA$6:AA14)*4)</f>
        <v>0.4</v>
      </c>
      <c r="AB240" s="9">
        <f>INDEX(AB$6:AB$149,ROWS(AB$6:AB14)*4)</f>
        <v>0.4</v>
      </c>
      <c r="AC240" s="9">
        <f>INDEX(AC$6:AC$149,ROWS(AC$6:AC14)*4)</f>
        <v>0.4</v>
      </c>
      <c r="AD240" s="9">
        <f>INDEX(AD$6:AD$149,ROWS(AD$6:AD14)*4)</f>
        <v>0.4</v>
      </c>
      <c r="AE240" s="9">
        <f>INDEX(AE$6:AE$149,ROWS(AE$6:AE14)*4)</f>
        <v>0.4</v>
      </c>
      <c r="AF240" s="9">
        <f>INDEX(AF$6:AF$149,ROWS(AF$6:AF14)*4)</f>
        <v>0.4</v>
      </c>
      <c r="AG240" s="9">
        <f>INDEX(AG$6:AG$149,ROWS(AG$6:AG14)*4)</f>
        <v>0.4</v>
      </c>
      <c r="AH240" s="9">
        <f>INDEX(AH$6:AH$149,ROWS(AH$6:AH14)*4)</f>
        <v>0.4</v>
      </c>
      <c r="AI240" s="9">
        <f>INDEX(AI$6:AI$149,ROWS(AI$6:AI14)*4)</f>
        <v>0.4</v>
      </c>
      <c r="AJ240" s="9">
        <f>INDEX(AJ$6:AJ$149,ROWS(AJ$6:AJ14)*4)</f>
        <v>0.4</v>
      </c>
      <c r="AK240" s="9">
        <f>INDEX(AK$6:AK$149,ROWS(AK$6:AK14)*4)</f>
        <v>0.4</v>
      </c>
      <c r="AL240" s="9">
        <f>INDEX(AL$6:AL$149,ROWS(AL$6:AL14)*4)</f>
        <v>0.4</v>
      </c>
      <c r="AM240" s="9">
        <f>INDEX(AM$6:AM$149,ROWS(AM$6:AM14)*4)</f>
        <v>0.4</v>
      </c>
      <c r="AN240" s="9">
        <f>INDEX(AN$6:AN$149,ROWS(AN$6:AN14)*4)</f>
        <v>0.4</v>
      </c>
      <c r="AO240" s="9">
        <f>INDEX(AO$6:AO$149,ROWS(AO$6:AO14)*4)</f>
        <v>0.4</v>
      </c>
      <c r="AP240" s="9">
        <f>INDEX(AP$6:AP$149,ROWS(AP$6:AP14)*4)</f>
        <v>0.4</v>
      </c>
      <c r="AQ240" s="9">
        <f>INDEX(AQ$6:AQ$149,ROWS(AQ$6:AQ14)*4)</f>
        <v>0.4</v>
      </c>
      <c r="AR240" s="9">
        <f>INDEX(AR$6:AR$149,ROWS(AR$6:AR14)*4)</f>
        <v>0.4</v>
      </c>
      <c r="AS240" s="9">
        <f>INDEX(AS$6:AS$149,ROWS(AS$6:AS14)*4)</f>
        <v>0.4</v>
      </c>
      <c r="AT240" s="9">
        <f>INDEX(AT$6:AT$149,ROWS(AT$6:AT14)*4)</f>
        <v>0.4</v>
      </c>
      <c r="AU240" s="9">
        <f>INDEX(AU$6:AU$149,ROWS(AU$6:AU14)*4)</f>
        <v>0.4</v>
      </c>
      <c r="AV240" s="9">
        <f>INDEX(AV$6:AV$149,ROWS(AV$6:AV14)*4)</f>
        <v>0.4</v>
      </c>
      <c r="AW240" s="9">
        <f>INDEX(AW$6:AW$149,ROWS(AW$6:AW14)*4)</f>
        <v>0.4</v>
      </c>
      <c r="AX240" s="9">
        <f>INDEX(AX$6:AX$149,ROWS(AX$6:AX14)*4)</f>
        <v>0.4</v>
      </c>
      <c r="AY240" s="9">
        <f>INDEX(AY$6:AY$149,ROWS(AY$6:AY14)*4)</f>
        <v>0.4</v>
      </c>
      <c r="AZ240" s="9">
        <f>INDEX(AZ$6:AZ$149,ROWS(AZ$6:AZ14)*4)</f>
        <v>0.3</v>
      </c>
      <c r="BA240" s="9">
        <f>INDEX(BA$6:BA$149,ROWS(BA$6:BA14)*4)</f>
        <v>0.4</v>
      </c>
      <c r="BB240" s="9">
        <f>INDEX(BB$6:BB$149,ROWS(BB$6:BB14)*4)</f>
        <v>0.4</v>
      </c>
      <c r="BC240" s="9">
        <f>INDEX(BC$6:BC$149,ROWS(BC$6:BC14)*4)</f>
        <v>0.4</v>
      </c>
      <c r="BD240" s="9">
        <f>INDEX(BD$6:BD$149,ROWS(BD$6:BD14)*4)</f>
        <v>0.4</v>
      </c>
      <c r="BE240" s="9">
        <f>INDEX(BE$6:BE$149,ROWS(BE$6:BE14)*4)</f>
        <v>0.4</v>
      </c>
      <c r="BF240" s="9">
        <f>INDEX(BF$6:BF$149,ROWS(BF$6:BF14)*4)</f>
        <v>0.4</v>
      </c>
      <c r="BG240" s="9">
        <f>INDEX(BG$6:BG$149,ROWS(BG$6:BG14)*4)</f>
        <v>0.4</v>
      </c>
      <c r="BH240" s="9">
        <f>INDEX(BH$6:BH$149,ROWS(BH$6:BH14)*4)</f>
        <v>0.4</v>
      </c>
      <c r="BI240" s="9">
        <f>INDEX(BI$6:BI$149,ROWS(BI$6:BI14)*4)</f>
        <v>0.4</v>
      </c>
      <c r="BJ240" s="9">
        <f>INDEX(BJ$6:BJ$149,ROWS(BJ$6:BJ14)*4)</f>
        <v>0.4</v>
      </c>
      <c r="BK240" s="9">
        <f>INDEX(BK$6:BK$149,ROWS(BK$6:BK14)*4)</f>
        <v>0.4</v>
      </c>
      <c r="BL240" s="9">
        <f>INDEX(BL$6:BL$149,ROWS(BL$6:BL14)*4)</f>
        <v>0.4</v>
      </c>
      <c r="BM240" s="9">
        <f>INDEX(BM$6:BM$149,ROWS(BM$6:BM14)*4)</f>
        <v>0.4</v>
      </c>
      <c r="BN240" s="9">
        <f>INDEX(BN$6:BN$149,ROWS(BN$6:BN14)*4)</f>
        <v>0.4</v>
      </c>
      <c r="BO240" s="9">
        <f>INDEX(BO$6:BO$149,ROWS(BO$6:BO14)*4)</f>
        <v>0.4</v>
      </c>
      <c r="BP240" s="9">
        <f>INDEX(BP$6:BP$149,ROWS(BP$6:BP14)*4)</f>
        <v>0.4</v>
      </c>
      <c r="BQ240" s="9">
        <f>INDEX(BQ$6:BQ$149,ROWS(BQ$6:BQ14)*4)</f>
        <v>0.4</v>
      </c>
      <c r="BR240" s="9">
        <f>INDEX(BR$6:BR$149,ROWS(BR$6:BR14)*4)</f>
        <v>0.4</v>
      </c>
      <c r="BS240" s="9">
        <f>INDEX(BS$6:BS$149,ROWS(BS$6:BS14)*4)</f>
        <v>0.4</v>
      </c>
      <c r="BT240" s="9">
        <f>INDEX(BT$6:BT$149,ROWS(BT$6:BT14)*4)</f>
        <v>0.4</v>
      </c>
      <c r="BU240" s="9">
        <f>INDEX(BU$6:BU$149,ROWS(BU$6:BU14)*4)</f>
        <v>0.4</v>
      </c>
      <c r="BV240" s="9">
        <f>INDEX(BV$6:BV$149,ROWS(BV$6:BV14)*4)</f>
        <v>0.4</v>
      </c>
      <c r="BW240" s="9">
        <f>INDEX(BW$6:BW$149,ROWS(BW$6:BW14)*4)</f>
        <v>0.4</v>
      </c>
      <c r="BX240" s="9">
        <f>INDEX(BX$6:BX$149,ROWS(BX$6:BX14)*4)</f>
        <v>0.4</v>
      </c>
      <c r="BY240" s="9">
        <f>INDEX(BY$6:BY$149,ROWS(BY$6:BY14)*4)</f>
        <v>0.4</v>
      </c>
      <c r="BZ240" s="9">
        <f>INDEX(BZ$6:BZ$149,ROWS(BZ$6:BZ14)*4)</f>
        <v>0.4</v>
      </c>
    </row>
    <row r="241" spans="1:78" x14ac:dyDescent="0.2">
      <c r="A241" s="9" t="str">
        <f>INDEX(A$8:A$149,ROWS(A$6:A14)*4)</f>
        <v>10.</v>
      </c>
      <c r="B241" s="9" t="str">
        <f>INDEX(B$8:B$149,ROWS(B$6:B14)*4)</f>
        <v>Tax Covered Earnings Above $250,000 at 4 Percent; Do Not Increase Benefitsd</v>
      </c>
      <c r="E241" s="9">
        <f>INDEX(E$6:E$149,ROWS(E$6:E15)*4)</f>
        <v>0</v>
      </c>
      <c r="F241" s="9">
        <f>INDEX(F$6:F$149,ROWS(F$6:F15)*4)</f>
        <v>0</v>
      </c>
      <c r="G241" s="9">
        <f>INDEX(G$6:G$149,ROWS(G$6:G15)*4)</f>
        <v>0</v>
      </c>
      <c r="H241" s="9">
        <f>INDEX(H$6:H$149,ROWS(H$6:H15)*4)</f>
        <v>0.1</v>
      </c>
      <c r="I241" s="9">
        <f>INDEX(I$6:I$149,ROWS(I$6:I15)*4)</f>
        <v>0.1</v>
      </c>
      <c r="J241" s="9">
        <f>INDEX(J$6:J$149,ROWS(J$6:J15)*4)</f>
        <v>0.1</v>
      </c>
      <c r="K241" s="9">
        <f>INDEX(K$6:K$149,ROWS(K$6:K15)*4)</f>
        <v>0.1</v>
      </c>
      <c r="L241" s="9">
        <f>INDEX(L$6:L$149,ROWS(L$6:L15)*4)</f>
        <v>0.1</v>
      </c>
      <c r="M241" s="9">
        <f>INDEX(M$6:M$149,ROWS(M$6:M15)*4)</f>
        <v>0.1</v>
      </c>
      <c r="N241" s="9">
        <f>INDEX(N$6:N$149,ROWS(N$6:N15)*4)</f>
        <v>0.2</v>
      </c>
      <c r="O241" s="9">
        <f>INDEX(O$6:O$149,ROWS(O$6:O15)*4)</f>
        <v>0.2</v>
      </c>
      <c r="P241" s="9">
        <f>INDEX(P$6:P$149,ROWS(P$6:P15)*4)</f>
        <v>0.2</v>
      </c>
      <c r="Q241" s="9">
        <f>INDEX(Q$6:Q$149,ROWS(Q$6:Q15)*4)</f>
        <v>0.2</v>
      </c>
      <c r="R241" s="9">
        <f>INDEX(R$6:R$149,ROWS(R$6:R15)*4)</f>
        <v>0.2</v>
      </c>
      <c r="S241" s="9">
        <f>INDEX(S$6:S$149,ROWS(S$6:S15)*4)</f>
        <v>0.2</v>
      </c>
      <c r="T241" s="9">
        <f>INDEX(T$6:T$149,ROWS(T$6:T15)*4)</f>
        <v>0.2</v>
      </c>
      <c r="U241" s="9">
        <f>INDEX(U$6:U$149,ROWS(U$6:U15)*4)</f>
        <v>0.2</v>
      </c>
      <c r="V241" s="9">
        <f>INDEX(V$6:V$149,ROWS(V$6:V15)*4)</f>
        <v>0.2</v>
      </c>
      <c r="W241" s="9">
        <f>INDEX(W$6:W$149,ROWS(W$6:W15)*4)</f>
        <v>0.2</v>
      </c>
      <c r="X241" s="9">
        <f>INDEX(X$6:X$149,ROWS(X$6:X15)*4)</f>
        <v>0.2</v>
      </c>
      <c r="Y241" s="9">
        <f>INDEX(Y$6:Y$149,ROWS(Y$6:Y15)*4)</f>
        <v>0.2</v>
      </c>
      <c r="Z241" s="9">
        <f>INDEX(Z$6:Z$149,ROWS(Z$6:Z15)*4)</f>
        <v>0.2</v>
      </c>
      <c r="AA241" s="9">
        <f>INDEX(AA$6:AA$149,ROWS(AA$6:AA15)*4)</f>
        <v>0.2</v>
      </c>
      <c r="AB241" s="9">
        <f>INDEX(AB$6:AB$149,ROWS(AB$6:AB15)*4)</f>
        <v>0.2</v>
      </c>
      <c r="AC241" s="9">
        <f>INDEX(AC$6:AC$149,ROWS(AC$6:AC15)*4)</f>
        <v>0.2</v>
      </c>
      <c r="AD241" s="9">
        <f>INDEX(AD$6:AD$149,ROWS(AD$6:AD15)*4)</f>
        <v>0.2</v>
      </c>
      <c r="AE241" s="9">
        <f>INDEX(AE$6:AE$149,ROWS(AE$6:AE15)*4)</f>
        <v>0.2</v>
      </c>
      <c r="AF241" s="9">
        <f>INDEX(AF$6:AF$149,ROWS(AF$6:AF15)*4)</f>
        <v>0.2</v>
      </c>
      <c r="AG241" s="9">
        <f>INDEX(AG$6:AG$149,ROWS(AG$6:AG15)*4)</f>
        <v>0.2</v>
      </c>
      <c r="AH241" s="9">
        <f>INDEX(AH$6:AH$149,ROWS(AH$6:AH15)*4)</f>
        <v>0.2</v>
      </c>
      <c r="AI241" s="9">
        <f>INDEX(AI$6:AI$149,ROWS(AI$6:AI15)*4)</f>
        <v>0.2</v>
      </c>
      <c r="AJ241" s="9">
        <f>INDEX(AJ$6:AJ$149,ROWS(AJ$6:AJ15)*4)</f>
        <v>0.2</v>
      </c>
      <c r="AK241" s="9">
        <f>INDEX(AK$6:AK$149,ROWS(AK$6:AK15)*4)</f>
        <v>0.2</v>
      </c>
      <c r="AL241" s="9">
        <f>INDEX(AL$6:AL$149,ROWS(AL$6:AL15)*4)</f>
        <v>0.2</v>
      </c>
      <c r="AM241" s="9">
        <f>INDEX(AM$6:AM$149,ROWS(AM$6:AM15)*4)</f>
        <v>0.2</v>
      </c>
      <c r="AN241" s="9">
        <f>INDEX(AN$6:AN$149,ROWS(AN$6:AN15)*4)</f>
        <v>0.2</v>
      </c>
      <c r="AO241" s="9">
        <f>INDEX(AO$6:AO$149,ROWS(AO$6:AO15)*4)</f>
        <v>0.2</v>
      </c>
      <c r="AP241" s="9">
        <f>INDEX(AP$6:AP$149,ROWS(AP$6:AP15)*4)</f>
        <v>0.2</v>
      </c>
      <c r="AQ241" s="9">
        <f>INDEX(AQ$6:AQ$149,ROWS(AQ$6:AQ15)*4)</f>
        <v>0.2</v>
      </c>
      <c r="AR241" s="9">
        <f>INDEX(AR$6:AR$149,ROWS(AR$6:AR15)*4)</f>
        <v>0.2</v>
      </c>
      <c r="AS241" s="9">
        <f>INDEX(AS$6:AS$149,ROWS(AS$6:AS15)*4)</f>
        <v>0.2</v>
      </c>
      <c r="AT241" s="9">
        <f>INDEX(AT$6:AT$149,ROWS(AT$6:AT15)*4)</f>
        <v>0.2</v>
      </c>
      <c r="AU241" s="9">
        <f>INDEX(AU$6:AU$149,ROWS(AU$6:AU15)*4)</f>
        <v>0.2</v>
      </c>
      <c r="AV241" s="9">
        <f>INDEX(AV$6:AV$149,ROWS(AV$6:AV15)*4)</f>
        <v>0.2</v>
      </c>
      <c r="AW241" s="9">
        <f>INDEX(AW$6:AW$149,ROWS(AW$6:AW15)*4)</f>
        <v>0.2</v>
      </c>
      <c r="AX241" s="9">
        <f>INDEX(AX$6:AX$149,ROWS(AX$6:AX15)*4)</f>
        <v>0.2</v>
      </c>
      <c r="AY241" s="9">
        <f>INDEX(AY$6:AY$149,ROWS(AY$6:AY15)*4)</f>
        <v>0.2</v>
      </c>
      <c r="AZ241" s="9">
        <f>INDEX(AZ$6:AZ$149,ROWS(AZ$6:AZ15)*4)</f>
        <v>0.2</v>
      </c>
      <c r="BA241" s="9">
        <f>INDEX(BA$6:BA$149,ROWS(BA$6:BA15)*4)</f>
        <v>0.2</v>
      </c>
      <c r="BB241" s="9">
        <f>INDEX(BB$6:BB$149,ROWS(BB$6:BB15)*4)</f>
        <v>0.2</v>
      </c>
      <c r="BC241" s="9">
        <f>INDEX(BC$6:BC$149,ROWS(BC$6:BC15)*4)</f>
        <v>0.2</v>
      </c>
      <c r="BD241" s="9">
        <f>INDEX(BD$6:BD$149,ROWS(BD$6:BD15)*4)</f>
        <v>0.2</v>
      </c>
      <c r="BE241" s="9">
        <f>INDEX(BE$6:BE$149,ROWS(BE$6:BE15)*4)</f>
        <v>0.2</v>
      </c>
      <c r="BF241" s="9">
        <f>INDEX(BF$6:BF$149,ROWS(BF$6:BF15)*4)</f>
        <v>0.2</v>
      </c>
      <c r="BG241" s="9">
        <f>INDEX(BG$6:BG$149,ROWS(BG$6:BG15)*4)</f>
        <v>0.2</v>
      </c>
      <c r="BH241" s="9">
        <f>INDEX(BH$6:BH$149,ROWS(BH$6:BH15)*4)</f>
        <v>0.2</v>
      </c>
      <c r="BI241" s="9">
        <f>INDEX(BI$6:BI$149,ROWS(BI$6:BI15)*4)</f>
        <v>0.2</v>
      </c>
      <c r="BJ241" s="9">
        <f>INDEX(BJ$6:BJ$149,ROWS(BJ$6:BJ15)*4)</f>
        <v>0.2</v>
      </c>
      <c r="BK241" s="9">
        <f>INDEX(BK$6:BK$149,ROWS(BK$6:BK15)*4)</f>
        <v>0.2</v>
      </c>
      <c r="BL241" s="9">
        <f>INDEX(BL$6:BL$149,ROWS(BL$6:BL15)*4)</f>
        <v>0.2</v>
      </c>
      <c r="BM241" s="9">
        <f>INDEX(BM$6:BM$149,ROWS(BM$6:BM15)*4)</f>
        <v>0.2</v>
      </c>
      <c r="BN241" s="9">
        <f>INDEX(BN$6:BN$149,ROWS(BN$6:BN15)*4)</f>
        <v>0.2</v>
      </c>
      <c r="BO241" s="9">
        <f>INDEX(BO$6:BO$149,ROWS(BO$6:BO15)*4)</f>
        <v>0.2</v>
      </c>
      <c r="BP241" s="9">
        <f>INDEX(BP$6:BP$149,ROWS(BP$6:BP15)*4)</f>
        <v>0.2</v>
      </c>
      <c r="BQ241" s="9">
        <f>INDEX(BQ$6:BQ$149,ROWS(BQ$6:BQ15)*4)</f>
        <v>0.2</v>
      </c>
      <c r="BR241" s="9">
        <f>INDEX(BR$6:BR$149,ROWS(BR$6:BR15)*4)</f>
        <v>0.2</v>
      </c>
      <c r="BS241" s="9">
        <f>INDEX(BS$6:BS$149,ROWS(BS$6:BS15)*4)</f>
        <v>0.2</v>
      </c>
      <c r="BT241" s="9">
        <f>INDEX(BT$6:BT$149,ROWS(BT$6:BT15)*4)</f>
        <v>0.2</v>
      </c>
      <c r="BU241" s="9">
        <f>INDEX(BU$6:BU$149,ROWS(BU$6:BU15)*4)</f>
        <v>0.2</v>
      </c>
      <c r="BV241" s="9">
        <f>INDEX(BV$6:BV$149,ROWS(BV$6:BV15)*4)</f>
        <v>0.2</v>
      </c>
      <c r="BW241" s="9">
        <f>INDEX(BW$6:BW$149,ROWS(BW$6:BW15)*4)</f>
        <v>0.2</v>
      </c>
      <c r="BX241" s="9">
        <f>INDEX(BX$6:BX$149,ROWS(BX$6:BX15)*4)</f>
        <v>0.2</v>
      </c>
      <c r="BY241" s="9">
        <f>INDEX(BY$6:BY$149,ROWS(BY$6:BY15)*4)</f>
        <v>0.2</v>
      </c>
      <c r="BZ241" s="9">
        <f>INDEX(BZ$6:BZ$149,ROWS(BZ$6:BZ15)*4)</f>
        <v>0.2</v>
      </c>
    </row>
    <row r="242" spans="1:78" x14ac:dyDescent="0.2">
      <c r="A242" s="9" t="str">
        <f>INDEX(A$8:A$149,ROWS(A$6:A15)*4)</f>
        <v>11.</v>
      </c>
      <c r="B242" s="9" t="str">
        <f>INDEX(B$8:B$149,ROWS(B$6:B15)*4)</f>
        <v>Raise From 35 to 40 the Years of Earnings Included in the AIME</v>
      </c>
      <c r="E242" s="9">
        <f>INDEX(E$6:E$149,ROWS(E$6:E16)*4)</f>
        <v>0</v>
      </c>
      <c r="F242" s="9">
        <f>INDEX(F$6:F$149,ROWS(F$6:F16)*4)</f>
        <v>0</v>
      </c>
      <c r="G242" s="9">
        <f>INDEX(G$6:G$149,ROWS(G$6:G16)*4)</f>
        <v>0</v>
      </c>
      <c r="H242" s="9">
        <f>INDEX(H$6:H$149,ROWS(H$6:H16)*4)</f>
        <v>0</v>
      </c>
      <c r="I242" s="9">
        <f>INDEX(I$6:I$149,ROWS(I$6:I16)*4)</f>
        <v>0</v>
      </c>
      <c r="J242" s="9">
        <f>INDEX(J$6:J$149,ROWS(J$6:J16)*4)</f>
        <v>0</v>
      </c>
      <c r="K242" s="9">
        <f>INDEX(K$6:K$149,ROWS(K$6:K16)*4)</f>
        <v>0</v>
      </c>
      <c r="L242" s="9">
        <f>INDEX(L$6:L$149,ROWS(L$6:L16)*4)</f>
        <v>0</v>
      </c>
      <c r="M242" s="9">
        <f>INDEX(M$6:M$149,ROWS(M$6:M16)*4)</f>
        <v>0</v>
      </c>
      <c r="N242" s="9">
        <f>INDEX(N$6:N$149,ROWS(N$6:N16)*4)</f>
        <v>0</v>
      </c>
      <c r="O242" s="9">
        <f>INDEX(O$6:O$149,ROWS(O$6:O16)*4)</f>
        <v>0</v>
      </c>
      <c r="P242" s="9">
        <f>INDEX(P$6:P$149,ROWS(P$6:P16)*4)</f>
        <v>0</v>
      </c>
      <c r="Q242" s="9">
        <f>INDEX(Q$6:Q$149,ROWS(Q$6:Q16)*4)</f>
        <v>0</v>
      </c>
      <c r="R242" s="9">
        <f>INDEX(R$6:R$149,ROWS(R$6:R16)*4)</f>
        <v>0</v>
      </c>
      <c r="S242" s="9">
        <f>INDEX(S$6:S$149,ROWS(S$6:S16)*4)</f>
        <v>0.1</v>
      </c>
      <c r="T242" s="9">
        <f>INDEX(T$6:T$149,ROWS(T$6:T16)*4)</f>
        <v>0.1</v>
      </c>
      <c r="U242" s="9">
        <f>INDEX(U$6:U$149,ROWS(U$6:U16)*4)</f>
        <v>0.1</v>
      </c>
      <c r="V242" s="9">
        <f>INDEX(V$6:V$149,ROWS(V$6:V16)*4)</f>
        <v>0.1</v>
      </c>
      <c r="W242" s="9">
        <f>INDEX(W$6:W$149,ROWS(W$6:W16)*4)</f>
        <v>0.1</v>
      </c>
      <c r="X242" s="9">
        <f>INDEX(X$6:X$149,ROWS(X$6:X16)*4)</f>
        <v>0.1</v>
      </c>
      <c r="Y242" s="9">
        <f>INDEX(Y$6:Y$149,ROWS(Y$6:Y16)*4)</f>
        <v>0.1</v>
      </c>
      <c r="Z242" s="9">
        <f>INDEX(Z$6:Z$149,ROWS(Z$6:Z16)*4)</f>
        <v>0.1</v>
      </c>
      <c r="AA242" s="9">
        <f>INDEX(AA$6:AA$149,ROWS(AA$6:AA16)*4)</f>
        <v>0.1</v>
      </c>
      <c r="AB242" s="9">
        <f>INDEX(AB$6:AB$149,ROWS(AB$6:AB16)*4)</f>
        <v>0.1</v>
      </c>
      <c r="AC242" s="9">
        <f>INDEX(AC$6:AC$149,ROWS(AC$6:AC16)*4)</f>
        <v>0.1</v>
      </c>
      <c r="AD242" s="9">
        <f>INDEX(AD$6:AD$149,ROWS(AD$6:AD16)*4)</f>
        <v>0.1</v>
      </c>
      <c r="AE242" s="9">
        <f>INDEX(AE$6:AE$149,ROWS(AE$6:AE16)*4)</f>
        <v>0.1</v>
      </c>
      <c r="AF242" s="9">
        <f>INDEX(AF$6:AF$149,ROWS(AF$6:AF16)*4)</f>
        <v>0.1</v>
      </c>
      <c r="AG242" s="9">
        <f>INDEX(AG$6:AG$149,ROWS(AG$6:AG16)*4)</f>
        <v>0.1</v>
      </c>
      <c r="AH242" s="9">
        <f>INDEX(AH$6:AH$149,ROWS(AH$6:AH16)*4)</f>
        <v>0.1</v>
      </c>
      <c r="AI242" s="9">
        <f>INDEX(AI$6:AI$149,ROWS(AI$6:AI16)*4)</f>
        <v>0.1</v>
      </c>
      <c r="AJ242" s="9">
        <f>INDEX(AJ$6:AJ$149,ROWS(AJ$6:AJ16)*4)</f>
        <v>0.2</v>
      </c>
      <c r="AK242" s="9">
        <f>INDEX(AK$6:AK$149,ROWS(AK$6:AK16)*4)</f>
        <v>0.2</v>
      </c>
      <c r="AL242" s="9">
        <f>INDEX(AL$6:AL$149,ROWS(AL$6:AL16)*4)</f>
        <v>0.1</v>
      </c>
      <c r="AM242" s="9">
        <f>INDEX(AM$6:AM$149,ROWS(AM$6:AM16)*4)</f>
        <v>0.2</v>
      </c>
      <c r="AN242" s="9">
        <f>INDEX(AN$6:AN$149,ROWS(AN$6:AN16)*4)</f>
        <v>0.2</v>
      </c>
      <c r="AO242" s="9">
        <f>INDEX(AO$6:AO$149,ROWS(AO$6:AO16)*4)</f>
        <v>0.2</v>
      </c>
      <c r="AP242" s="9">
        <f>INDEX(AP$6:AP$149,ROWS(AP$6:AP16)*4)</f>
        <v>0.2</v>
      </c>
      <c r="AQ242" s="9">
        <f>INDEX(AQ$6:AQ$149,ROWS(AQ$6:AQ16)*4)</f>
        <v>0.2</v>
      </c>
      <c r="AR242" s="9">
        <f>INDEX(AR$6:AR$149,ROWS(AR$6:AR16)*4)</f>
        <v>0.2</v>
      </c>
      <c r="AS242" s="9">
        <f>INDEX(AS$6:AS$149,ROWS(AS$6:AS16)*4)</f>
        <v>0.2</v>
      </c>
      <c r="AT242" s="9">
        <f>INDEX(AT$6:AT$149,ROWS(AT$6:AT16)*4)</f>
        <v>0.2</v>
      </c>
      <c r="AU242" s="9">
        <f>INDEX(AU$6:AU$149,ROWS(AU$6:AU16)*4)</f>
        <v>0.2</v>
      </c>
      <c r="AV242" s="9">
        <f>INDEX(AV$6:AV$149,ROWS(AV$6:AV16)*4)</f>
        <v>0.2</v>
      </c>
      <c r="AW242" s="9">
        <f>INDEX(AW$6:AW$149,ROWS(AW$6:AW16)*4)</f>
        <v>0.2</v>
      </c>
      <c r="AX242" s="9">
        <f>INDEX(AX$6:AX$149,ROWS(AX$6:AX16)*4)</f>
        <v>0.2</v>
      </c>
      <c r="AY242" s="9">
        <f>INDEX(AY$6:AY$149,ROWS(AY$6:AY16)*4)</f>
        <v>0.2</v>
      </c>
      <c r="AZ242" s="9">
        <f>INDEX(AZ$6:AZ$149,ROWS(AZ$6:AZ16)*4)</f>
        <v>0.2</v>
      </c>
      <c r="BA242" s="9">
        <f>INDEX(BA$6:BA$149,ROWS(BA$6:BA16)*4)</f>
        <v>0.2</v>
      </c>
      <c r="BB242" s="9">
        <f>INDEX(BB$6:BB$149,ROWS(BB$6:BB16)*4)</f>
        <v>0.2</v>
      </c>
      <c r="BC242" s="9">
        <f>INDEX(BC$6:BC$149,ROWS(BC$6:BC16)*4)</f>
        <v>0.2</v>
      </c>
      <c r="BD242" s="9">
        <f>INDEX(BD$6:BD$149,ROWS(BD$6:BD16)*4)</f>
        <v>0.2</v>
      </c>
      <c r="BE242" s="9">
        <f>INDEX(BE$6:BE$149,ROWS(BE$6:BE16)*4)</f>
        <v>0.2</v>
      </c>
      <c r="BF242" s="9">
        <f>INDEX(BF$6:BF$149,ROWS(BF$6:BF16)*4)</f>
        <v>0.2</v>
      </c>
      <c r="BG242" s="9">
        <f>INDEX(BG$6:BG$149,ROWS(BG$6:BG16)*4)</f>
        <v>0.2</v>
      </c>
      <c r="BH242" s="9">
        <f>INDEX(BH$6:BH$149,ROWS(BH$6:BH16)*4)</f>
        <v>0.2</v>
      </c>
      <c r="BI242" s="9">
        <f>INDEX(BI$6:BI$149,ROWS(BI$6:BI16)*4)</f>
        <v>0.2</v>
      </c>
      <c r="BJ242" s="9">
        <f>INDEX(BJ$6:BJ$149,ROWS(BJ$6:BJ16)*4)</f>
        <v>0.2</v>
      </c>
      <c r="BK242" s="9">
        <f>INDEX(BK$6:BK$149,ROWS(BK$6:BK16)*4)</f>
        <v>0.2</v>
      </c>
      <c r="BL242" s="9">
        <f>INDEX(BL$6:BL$149,ROWS(BL$6:BL16)*4)</f>
        <v>0.2</v>
      </c>
      <c r="BM242" s="9">
        <f>INDEX(BM$6:BM$149,ROWS(BM$6:BM16)*4)</f>
        <v>0.2</v>
      </c>
      <c r="BN242" s="9">
        <f>INDEX(BN$6:BN$149,ROWS(BN$6:BN16)*4)</f>
        <v>0.2</v>
      </c>
      <c r="BO242" s="9">
        <f>INDEX(BO$6:BO$149,ROWS(BO$6:BO16)*4)</f>
        <v>0.2</v>
      </c>
      <c r="BP242" s="9">
        <f>INDEX(BP$6:BP$149,ROWS(BP$6:BP16)*4)</f>
        <v>0.2</v>
      </c>
      <c r="BQ242" s="9">
        <f>INDEX(BQ$6:BQ$149,ROWS(BQ$6:BQ16)*4)</f>
        <v>0.2</v>
      </c>
      <c r="BR242" s="9">
        <f>INDEX(BR$6:BR$149,ROWS(BR$6:BR16)*4)</f>
        <v>0.2</v>
      </c>
      <c r="BS242" s="9">
        <f>INDEX(BS$6:BS$149,ROWS(BS$6:BS16)*4)</f>
        <v>0.2</v>
      </c>
      <c r="BT242" s="9">
        <f>INDEX(BT$6:BT$149,ROWS(BT$6:BT16)*4)</f>
        <v>0.2</v>
      </c>
      <c r="BU242" s="9">
        <f>INDEX(BU$6:BU$149,ROWS(BU$6:BU16)*4)</f>
        <v>0.2</v>
      </c>
      <c r="BV242" s="9">
        <f>INDEX(BV$6:BV$149,ROWS(BV$6:BV16)*4)</f>
        <v>0.2</v>
      </c>
      <c r="BW242" s="9">
        <f>INDEX(BW$6:BW$149,ROWS(BW$6:BW16)*4)</f>
        <v>0.2</v>
      </c>
      <c r="BX242" s="9">
        <f>INDEX(BX$6:BX$149,ROWS(BX$6:BX16)*4)</f>
        <v>0.2</v>
      </c>
      <c r="BY242" s="9">
        <f>INDEX(BY$6:BY$149,ROWS(BY$6:BY16)*4)</f>
        <v>0.2</v>
      </c>
      <c r="BZ242" s="9">
        <f>INDEX(BZ$6:BZ$149,ROWS(BZ$6:BZ16)*4)</f>
        <v>0.2</v>
      </c>
    </row>
    <row r="243" spans="1:78" x14ac:dyDescent="0.2">
      <c r="A243" s="9" t="str">
        <f>INDEX(A$8:A$149,ROWS(A$6:A16)*4)</f>
        <v>12.</v>
      </c>
      <c r="B243" s="9" t="str">
        <f>INDEX(B$8:B$149,ROWS(B$6:B16)*4)</f>
        <v>Index Earnings in the AIME Formula to Prices</v>
      </c>
      <c r="E243" s="9">
        <f>INDEX(E$6:E$149,ROWS(E$6:E17)*4)</f>
        <v>0</v>
      </c>
      <c r="F243" s="9">
        <f>INDEX(F$6:F$149,ROWS(F$6:F17)*4)</f>
        <v>0</v>
      </c>
      <c r="G243" s="9">
        <f>INDEX(G$6:G$149,ROWS(G$6:G17)*4)</f>
        <v>0</v>
      </c>
      <c r="H243" s="9">
        <f>INDEX(H$6:H$149,ROWS(H$6:H17)*4)</f>
        <v>0</v>
      </c>
      <c r="I243" s="9">
        <f>INDEX(I$6:I$149,ROWS(I$6:I17)*4)</f>
        <v>0</v>
      </c>
      <c r="J243" s="9">
        <f>INDEX(J$6:J$149,ROWS(J$6:J17)*4)</f>
        <v>0</v>
      </c>
      <c r="K243" s="9">
        <f>INDEX(K$6:K$149,ROWS(K$6:K17)*4)</f>
        <v>0</v>
      </c>
      <c r="L243" s="9">
        <f>INDEX(L$6:L$149,ROWS(L$6:L17)*4)</f>
        <v>0</v>
      </c>
      <c r="M243" s="9">
        <f>INDEX(M$6:M$149,ROWS(M$6:M17)*4)</f>
        <v>0</v>
      </c>
      <c r="N243" s="9">
        <f>INDEX(N$6:N$149,ROWS(N$6:N17)*4)</f>
        <v>0</v>
      </c>
      <c r="O243" s="9">
        <f>INDEX(O$6:O$149,ROWS(O$6:O17)*4)</f>
        <v>0</v>
      </c>
      <c r="P243" s="9">
        <f>INDEX(P$6:P$149,ROWS(P$6:P17)*4)</f>
        <v>0</v>
      </c>
      <c r="Q243" s="9">
        <f>INDEX(Q$6:Q$149,ROWS(Q$6:Q17)*4)</f>
        <v>0</v>
      </c>
      <c r="R243" s="9">
        <f>INDEX(R$6:R$149,ROWS(R$6:R17)*4)</f>
        <v>0</v>
      </c>
      <c r="S243" s="9">
        <f>INDEX(S$6:S$149,ROWS(S$6:S17)*4)</f>
        <v>0</v>
      </c>
      <c r="T243" s="9">
        <f>INDEX(T$6:T$149,ROWS(T$6:T17)*4)</f>
        <v>0</v>
      </c>
      <c r="U243" s="9">
        <f>INDEX(U$6:U$149,ROWS(U$6:U17)*4)</f>
        <v>0</v>
      </c>
      <c r="V243" s="9">
        <f>INDEX(V$6:V$149,ROWS(V$6:V17)*4)</f>
        <v>0</v>
      </c>
      <c r="W243" s="9">
        <f>INDEX(W$6:W$149,ROWS(W$6:W17)*4)</f>
        <v>0</v>
      </c>
      <c r="X243" s="9">
        <f>INDEX(X$6:X$149,ROWS(X$6:X17)*4)</f>
        <v>0</v>
      </c>
      <c r="Y243" s="9">
        <f>INDEX(Y$6:Y$149,ROWS(Y$6:Y17)*4)</f>
        <v>0</v>
      </c>
      <c r="Z243" s="9">
        <f>INDEX(Z$6:Z$149,ROWS(Z$6:Z17)*4)</f>
        <v>0</v>
      </c>
      <c r="AA243" s="9">
        <f>INDEX(AA$6:AA$149,ROWS(AA$6:AA17)*4)</f>
        <v>0</v>
      </c>
      <c r="AB243" s="9">
        <f>INDEX(AB$6:AB$149,ROWS(AB$6:AB17)*4)</f>
        <v>0</v>
      </c>
      <c r="AC243" s="9">
        <f>INDEX(AC$6:AC$149,ROWS(AC$6:AC17)*4)</f>
        <v>0</v>
      </c>
      <c r="AD243" s="9">
        <f>INDEX(AD$6:AD$149,ROWS(AD$6:AD17)*4)</f>
        <v>0.1</v>
      </c>
      <c r="AE243" s="9">
        <f>INDEX(AE$6:AE$149,ROWS(AE$6:AE17)*4)</f>
        <v>0.1</v>
      </c>
      <c r="AF243" s="9">
        <f>INDEX(AF$6:AF$149,ROWS(AF$6:AF17)*4)</f>
        <v>0.1</v>
      </c>
      <c r="AG243" s="9">
        <f>INDEX(AG$6:AG$149,ROWS(AG$6:AG17)*4)</f>
        <v>0.1</v>
      </c>
      <c r="AH243" s="9">
        <f>INDEX(AH$6:AH$149,ROWS(AH$6:AH17)*4)</f>
        <v>0.1</v>
      </c>
      <c r="AI243" s="9">
        <f>INDEX(AI$6:AI$149,ROWS(AI$6:AI17)*4)</f>
        <v>0.1</v>
      </c>
      <c r="AJ243" s="9">
        <f>INDEX(AJ$6:AJ$149,ROWS(AJ$6:AJ17)*4)</f>
        <v>0.1</v>
      </c>
      <c r="AK243" s="9">
        <f>INDEX(AK$6:AK$149,ROWS(AK$6:AK17)*4)</f>
        <v>0.1</v>
      </c>
      <c r="AL243" s="9">
        <f>INDEX(AL$6:AL$149,ROWS(AL$6:AL17)*4)</f>
        <v>0.1</v>
      </c>
      <c r="AM243" s="9">
        <f>INDEX(AM$6:AM$149,ROWS(AM$6:AM17)*4)</f>
        <v>0.2</v>
      </c>
      <c r="AN243" s="9">
        <f>INDEX(AN$6:AN$149,ROWS(AN$6:AN17)*4)</f>
        <v>0.2</v>
      </c>
      <c r="AO243" s="9">
        <f>INDEX(AO$6:AO$149,ROWS(AO$6:AO17)*4)</f>
        <v>0.2</v>
      </c>
      <c r="AP243" s="9">
        <f>INDEX(AP$6:AP$149,ROWS(AP$6:AP17)*4)</f>
        <v>0.2</v>
      </c>
      <c r="AQ243" s="9">
        <f>INDEX(AQ$6:AQ$149,ROWS(AQ$6:AQ17)*4)</f>
        <v>0.2</v>
      </c>
      <c r="AR243" s="9">
        <f>INDEX(AR$6:AR$149,ROWS(AR$6:AR17)*4)</f>
        <v>0.2</v>
      </c>
      <c r="AS243" s="9">
        <f>INDEX(AS$6:AS$149,ROWS(AS$6:AS17)*4)</f>
        <v>0.2</v>
      </c>
      <c r="AT243" s="9">
        <f>INDEX(AT$6:AT$149,ROWS(AT$6:AT17)*4)</f>
        <v>0.3</v>
      </c>
      <c r="AU243" s="9">
        <f>INDEX(AU$6:AU$149,ROWS(AU$6:AU17)*4)</f>
        <v>0.3</v>
      </c>
      <c r="AV243" s="9">
        <f>INDEX(AV$6:AV$149,ROWS(AV$6:AV17)*4)</f>
        <v>0.3</v>
      </c>
      <c r="AW243" s="9">
        <f>INDEX(AW$6:AW$149,ROWS(AW$6:AW17)*4)</f>
        <v>0.3</v>
      </c>
      <c r="AX243" s="9">
        <f>INDEX(AX$6:AX$149,ROWS(AX$6:AX17)*4)</f>
        <v>0.3</v>
      </c>
      <c r="AY243" s="9">
        <f>INDEX(AY$6:AY$149,ROWS(AY$6:AY17)*4)</f>
        <v>0.3</v>
      </c>
      <c r="AZ243" s="9">
        <f>INDEX(AZ$6:AZ$149,ROWS(AZ$6:AZ17)*4)</f>
        <v>0.4</v>
      </c>
      <c r="BA243" s="9">
        <f>INDEX(BA$6:BA$149,ROWS(BA$6:BA17)*4)</f>
        <v>0.4</v>
      </c>
      <c r="BB243" s="9">
        <f>INDEX(BB$6:BB$149,ROWS(BB$6:BB17)*4)</f>
        <v>0.4</v>
      </c>
      <c r="BC243" s="9">
        <f>INDEX(BC$6:BC$149,ROWS(BC$6:BC17)*4)</f>
        <v>0.4</v>
      </c>
      <c r="BD243" s="9">
        <f>INDEX(BD$6:BD$149,ROWS(BD$6:BD17)*4)</f>
        <v>0.4</v>
      </c>
      <c r="BE243" s="9">
        <f>INDEX(BE$6:BE$149,ROWS(BE$6:BE17)*4)</f>
        <v>0.4</v>
      </c>
      <c r="BF243" s="9">
        <f>INDEX(BF$6:BF$149,ROWS(BF$6:BF17)*4)</f>
        <v>0.4</v>
      </c>
      <c r="BG243" s="9">
        <f>INDEX(BG$6:BG$149,ROWS(BG$6:BG17)*4)</f>
        <v>0.4</v>
      </c>
      <c r="BH243" s="9">
        <f>INDEX(BH$6:BH$149,ROWS(BH$6:BH17)*4)</f>
        <v>0.4</v>
      </c>
      <c r="BI243" s="9">
        <f>INDEX(BI$6:BI$149,ROWS(BI$6:BI17)*4)</f>
        <v>0.4</v>
      </c>
      <c r="BJ243" s="9">
        <f>INDEX(BJ$6:BJ$149,ROWS(BJ$6:BJ17)*4)</f>
        <v>0.5</v>
      </c>
      <c r="BK243" s="9">
        <f>INDEX(BK$6:BK$149,ROWS(BK$6:BK17)*4)</f>
        <v>0.5</v>
      </c>
      <c r="BL243" s="9">
        <f>INDEX(BL$6:BL$149,ROWS(BL$6:BL17)*4)</f>
        <v>0.5</v>
      </c>
      <c r="BM243" s="9">
        <f>INDEX(BM$6:BM$149,ROWS(BM$6:BM17)*4)</f>
        <v>0.5</v>
      </c>
      <c r="BN243" s="9">
        <f>INDEX(BN$6:BN$149,ROWS(BN$6:BN17)*4)</f>
        <v>0.5</v>
      </c>
      <c r="BO243" s="9">
        <f>INDEX(BO$6:BO$149,ROWS(BO$6:BO17)*4)</f>
        <v>0.5</v>
      </c>
      <c r="BP243" s="9">
        <f>INDEX(BP$6:BP$149,ROWS(BP$6:BP17)*4)</f>
        <v>0.5</v>
      </c>
      <c r="BQ243" s="9">
        <f>INDEX(BQ$6:BQ$149,ROWS(BQ$6:BQ17)*4)</f>
        <v>0.5</v>
      </c>
      <c r="BR243" s="9">
        <f>INDEX(BR$6:BR$149,ROWS(BR$6:BR17)*4)</f>
        <v>0.5</v>
      </c>
      <c r="BS243" s="9">
        <f>INDEX(BS$6:BS$149,ROWS(BS$6:BS17)*4)</f>
        <v>0.5</v>
      </c>
      <c r="BT243" s="9">
        <f>INDEX(BT$6:BT$149,ROWS(BT$6:BT17)*4)</f>
        <v>0.5</v>
      </c>
      <c r="BU243" s="9">
        <f>INDEX(BU$6:BU$149,ROWS(BU$6:BU17)*4)</f>
        <v>0.5</v>
      </c>
      <c r="BV243" s="9">
        <f>INDEX(BV$6:BV$149,ROWS(BV$6:BV17)*4)</f>
        <v>0.5</v>
      </c>
      <c r="BW243" s="9">
        <f>INDEX(BW$6:BW$149,ROWS(BW$6:BW17)*4)</f>
        <v>0.5</v>
      </c>
      <c r="BX243" s="9">
        <f>INDEX(BX$6:BX$149,ROWS(BX$6:BX17)*4)</f>
        <v>0.5</v>
      </c>
      <c r="BY243" s="9">
        <f>INDEX(BY$6:BY$149,ROWS(BY$6:BY17)*4)</f>
        <v>0.5</v>
      </c>
      <c r="BZ243" s="9">
        <f>INDEX(BZ$6:BZ$149,ROWS(BZ$6:BZ17)*4)</f>
        <v>0.5</v>
      </c>
    </row>
    <row r="244" spans="1:78" x14ac:dyDescent="0.2">
      <c r="A244" s="9" t="str">
        <f>INDEX(A$8:A$149,ROWS(A$6:A17)*4)</f>
        <v>13.</v>
      </c>
      <c r="B244" s="9" t="str">
        <f>INDEX(B$8:B$149,ROWS(B$6:B17)*4)</f>
        <v>Apply the Social Security Benefit Formula to Individual Years of Earnings</v>
      </c>
      <c r="E244" s="9">
        <f>INDEX(E$6:E$149,ROWS(E$6:E18)*4)</f>
        <v>0</v>
      </c>
      <c r="F244" s="9">
        <f>INDEX(F$6:F$149,ROWS(F$6:F18)*4)</f>
        <v>0</v>
      </c>
      <c r="G244" s="9">
        <f>INDEX(G$6:G$149,ROWS(G$6:G18)*4)</f>
        <v>0</v>
      </c>
      <c r="H244" s="9">
        <f>INDEX(H$6:H$149,ROWS(H$6:H18)*4)</f>
        <v>0</v>
      </c>
      <c r="I244" s="9">
        <f>INDEX(I$6:I$149,ROWS(I$6:I18)*4)</f>
        <v>0</v>
      </c>
      <c r="J244" s="9">
        <f>INDEX(J$6:J$149,ROWS(J$6:J18)*4)</f>
        <v>0</v>
      </c>
      <c r="K244" s="9">
        <f>INDEX(K$6:K$149,ROWS(K$6:K18)*4)</f>
        <v>0</v>
      </c>
      <c r="L244" s="9">
        <f>INDEX(L$6:L$149,ROWS(L$6:L18)*4)</f>
        <v>0</v>
      </c>
      <c r="M244" s="9">
        <f>INDEX(M$6:M$149,ROWS(M$6:M18)*4)</f>
        <v>0</v>
      </c>
      <c r="N244" s="9">
        <f>INDEX(N$6:N$149,ROWS(N$6:N18)*4)</f>
        <v>0</v>
      </c>
      <c r="O244" s="9">
        <f>INDEX(O$6:O$149,ROWS(O$6:O18)*4)</f>
        <v>0</v>
      </c>
      <c r="P244" s="9">
        <f>INDEX(P$6:P$149,ROWS(P$6:P18)*4)</f>
        <v>0</v>
      </c>
      <c r="Q244" s="9">
        <f>INDEX(Q$6:Q$149,ROWS(Q$6:Q18)*4)</f>
        <v>0</v>
      </c>
      <c r="R244" s="9">
        <f>INDEX(R$6:R$149,ROWS(R$6:R18)*4)</f>
        <v>0</v>
      </c>
      <c r="S244" s="9">
        <f>INDEX(S$6:S$149,ROWS(S$6:S18)*4)</f>
        <v>0</v>
      </c>
      <c r="T244" s="9">
        <f>INDEX(T$6:T$149,ROWS(T$6:T18)*4)</f>
        <v>0.1</v>
      </c>
      <c r="U244" s="9">
        <f>INDEX(U$6:U$149,ROWS(U$6:U18)*4)</f>
        <v>0.1</v>
      </c>
      <c r="V244" s="9">
        <f>INDEX(V$6:V$149,ROWS(V$6:V18)*4)</f>
        <v>0.1</v>
      </c>
      <c r="W244" s="9">
        <f>INDEX(W$6:W$149,ROWS(W$6:W18)*4)</f>
        <v>0.1</v>
      </c>
      <c r="X244" s="9">
        <f>INDEX(X$6:X$149,ROWS(X$6:X18)*4)</f>
        <v>0.1</v>
      </c>
      <c r="Y244" s="9">
        <f>INDEX(Y$6:Y$149,ROWS(Y$6:Y18)*4)</f>
        <v>0.1</v>
      </c>
      <c r="Z244" s="9">
        <f>INDEX(Z$6:Z$149,ROWS(Z$6:Z18)*4)</f>
        <v>0.1</v>
      </c>
      <c r="AA244" s="9">
        <f>INDEX(AA$6:AA$149,ROWS(AA$6:AA18)*4)</f>
        <v>0.1</v>
      </c>
      <c r="AB244" s="9">
        <f>INDEX(AB$6:AB$149,ROWS(AB$6:AB18)*4)</f>
        <v>0.1</v>
      </c>
      <c r="AC244" s="9">
        <f>INDEX(AC$6:AC$149,ROWS(AC$6:AC18)*4)</f>
        <v>0.2</v>
      </c>
      <c r="AD244" s="9">
        <f>INDEX(AD$6:AD$149,ROWS(AD$6:AD18)*4)</f>
        <v>0.2</v>
      </c>
      <c r="AE244" s="9">
        <f>INDEX(AE$6:AE$149,ROWS(AE$6:AE18)*4)</f>
        <v>0.2</v>
      </c>
      <c r="AF244" s="9">
        <f>INDEX(AF$6:AF$149,ROWS(AF$6:AF18)*4)</f>
        <v>0.2</v>
      </c>
      <c r="AG244" s="9">
        <f>INDEX(AG$6:AG$149,ROWS(AG$6:AG18)*4)</f>
        <v>0.2</v>
      </c>
      <c r="AH244" s="9">
        <f>INDEX(AH$6:AH$149,ROWS(AH$6:AH18)*4)</f>
        <v>0.2</v>
      </c>
      <c r="AI244" s="9">
        <f>INDEX(AI$6:AI$149,ROWS(AI$6:AI18)*4)</f>
        <v>0.2</v>
      </c>
      <c r="AJ244" s="9">
        <f>INDEX(AJ$6:AJ$149,ROWS(AJ$6:AJ18)*4)</f>
        <v>0.2</v>
      </c>
      <c r="AK244" s="9">
        <f>INDEX(AK$6:AK$149,ROWS(AK$6:AK18)*4)</f>
        <v>0.2</v>
      </c>
      <c r="AL244" s="9">
        <f>INDEX(AL$6:AL$149,ROWS(AL$6:AL18)*4)</f>
        <v>0.2</v>
      </c>
      <c r="AM244" s="9">
        <f>INDEX(AM$6:AM$149,ROWS(AM$6:AM18)*4)</f>
        <v>0.2</v>
      </c>
      <c r="AN244" s="9">
        <f>INDEX(AN$6:AN$149,ROWS(AN$6:AN18)*4)</f>
        <v>0.2</v>
      </c>
      <c r="AO244" s="9">
        <f>INDEX(AO$6:AO$149,ROWS(AO$6:AO18)*4)</f>
        <v>0.2</v>
      </c>
      <c r="AP244" s="9">
        <f>INDEX(AP$6:AP$149,ROWS(AP$6:AP18)*4)</f>
        <v>0.2</v>
      </c>
      <c r="AQ244" s="9">
        <f>INDEX(AQ$6:AQ$149,ROWS(AQ$6:AQ18)*4)</f>
        <v>0.2</v>
      </c>
      <c r="AR244" s="9">
        <f>INDEX(AR$6:AR$149,ROWS(AR$6:AR18)*4)</f>
        <v>0.2</v>
      </c>
      <c r="AS244" s="9">
        <f>INDEX(AS$6:AS$149,ROWS(AS$6:AS18)*4)</f>
        <v>0.2</v>
      </c>
      <c r="AT244" s="9">
        <f>INDEX(AT$6:AT$149,ROWS(AT$6:AT18)*4)</f>
        <v>0.2</v>
      </c>
      <c r="AU244" s="9">
        <f>INDEX(AU$6:AU$149,ROWS(AU$6:AU18)*4)</f>
        <v>0.2</v>
      </c>
      <c r="AV244" s="9">
        <f>INDEX(AV$6:AV$149,ROWS(AV$6:AV18)*4)</f>
        <v>0.3</v>
      </c>
      <c r="AW244" s="9">
        <f>INDEX(AW$6:AW$149,ROWS(AW$6:AW18)*4)</f>
        <v>0.2</v>
      </c>
      <c r="AX244" s="9">
        <f>INDEX(AX$6:AX$149,ROWS(AX$6:AX18)*4)</f>
        <v>0.3</v>
      </c>
      <c r="AY244" s="9">
        <f>INDEX(AY$6:AY$149,ROWS(AY$6:AY18)*4)</f>
        <v>0.3</v>
      </c>
      <c r="AZ244" s="9">
        <f>INDEX(AZ$6:AZ$149,ROWS(AZ$6:AZ18)*4)</f>
        <v>0.3</v>
      </c>
      <c r="BA244" s="9">
        <f>INDEX(BA$6:BA$149,ROWS(BA$6:BA18)*4)</f>
        <v>0.3</v>
      </c>
      <c r="BB244" s="9">
        <f>INDEX(BB$6:BB$149,ROWS(BB$6:BB18)*4)</f>
        <v>0.3</v>
      </c>
      <c r="BC244" s="9">
        <f>INDEX(BC$6:BC$149,ROWS(BC$6:BC18)*4)</f>
        <v>0.3</v>
      </c>
      <c r="BD244" s="9">
        <f>INDEX(BD$6:BD$149,ROWS(BD$6:BD18)*4)</f>
        <v>0.3</v>
      </c>
      <c r="BE244" s="9">
        <f>INDEX(BE$6:BE$149,ROWS(BE$6:BE18)*4)</f>
        <v>0.3</v>
      </c>
      <c r="BF244" s="9">
        <f>INDEX(BF$6:BF$149,ROWS(BF$6:BF18)*4)</f>
        <v>0.3</v>
      </c>
      <c r="BG244" s="9">
        <f>INDEX(BG$6:BG$149,ROWS(BG$6:BG18)*4)</f>
        <v>0.3</v>
      </c>
      <c r="BH244" s="9">
        <f>INDEX(BH$6:BH$149,ROWS(BH$6:BH18)*4)</f>
        <v>0.3</v>
      </c>
      <c r="BI244" s="9">
        <f>INDEX(BI$6:BI$149,ROWS(BI$6:BI18)*4)</f>
        <v>0.3</v>
      </c>
      <c r="BJ244" s="9">
        <f>INDEX(BJ$6:BJ$149,ROWS(BJ$6:BJ18)*4)</f>
        <v>0.3</v>
      </c>
      <c r="BK244" s="9">
        <f>INDEX(BK$6:BK$149,ROWS(BK$6:BK18)*4)</f>
        <v>0.3</v>
      </c>
      <c r="BL244" s="9">
        <f>INDEX(BL$6:BL$149,ROWS(BL$6:BL18)*4)</f>
        <v>0.3</v>
      </c>
      <c r="BM244" s="9">
        <f>INDEX(BM$6:BM$149,ROWS(BM$6:BM18)*4)</f>
        <v>0.3</v>
      </c>
      <c r="BN244" s="9">
        <f>INDEX(BN$6:BN$149,ROWS(BN$6:BN18)*4)</f>
        <v>0.3</v>
      </c>
      <c r="BO244" s="9">
        <f>INDEX(BO$6:BO$149,ROWS(BO$6:BO18)*4)</f>
        <v>0.3</v>
      </c>
      <c r="BP244" s="9">
        <f>INDEX(BP$6:BP$149,ROWS(BP$6:BP18)*4)</f>
        <v>0.3</v>
      </c>
      <c r="BQ244" s="9">
        <f>INDEX(BQ$6:BQ$149,ROWS(BQ$6:BQ18)*4)</f>
        <v>0.3</v>
      </c>
      <c r="BR244" s="9">
        <f>INDEX(BR$6:BR$149,ROWS(BR$6:BR18)*4)</f>
        <v>0.3</v>
      </c>
      <c r="BS244" s="9">
        <f>INDEX(BS$6:BS$149,ROWS(BS$6:BS18)*4)</f>
        <v>0.3</v>
      </c>
      <c r="BT244" s="9">
        <f>INDEX(BT$6:BT$149,ROWS(BT$6:BT18)*4)</f>
        <v>0.3</v>
      </c>
      <c r="BU244" s="9">
        <f>INDEX(BU$6:BU$149,ROWS(BU$6:BU18)*4)</f>
        <v>0.3</v>
      </c>
      <c r="BV244" s="9">
        <f>INDEX(BV$6:BV$149,ROWS(BV$6:BV18)*4)</f>
        <v>0.3</v>
      </c>
      <c r="BW244" s="9">
        <f>INDEX(BW$6:BW$149,ROWS(BW$6:BW18)*4)</f>
        <v>0.3</v>
      </c>
      <c r="BX244" s="9">
        <f>INDEX(BX$6:BX$149,ROWS(BX$6:BX18)*4)</f>
        <v>0.3</v>
      </c>
      <c r="BY244" s="9">
        <f>INDEX(BY$6:BY$149,ROWS(BY$6:BY18)*4)</f>
        <v>0.3</v>
      </c>
      <c r="BZ244" s="9">
        <f>INDEX(BZ$6:BZ$149,ROWS(BZ$6:BZ18)*4)</f>
        <v>0.3</v>
      </c>
    </row>
    <row r="245" spans="1:78" x14ac:dyDescent="0.2">
      <c r="A245" s="9" t="str">
        <f>INDEX(A$8:A$149,ROWS(A$6:A18)*4)</f>
        <v>14.</v>
      </c>
      <c r="B245" s="9" t="str">
        <f>INDEX(B$8:B$149,ROWS(B$6:B18)*4)</f>
        <v>Reduce All PIA Factors by 15 Percent</v>
      </c>
      <c r="E245" s="9">
        <f>INDEX(E$6:E$149,ROWS(E$6:E19)*4)</f>
        <v>0</v>
      </c>
      <c r="F245" s="9">
        <f>INDEX(F$6:F$149,ROWS(F$6:F19)*4)</f>
        <v>0</v>
      </c>
      <c r="G245" s="9">
        <f>INDEX(G$6:G$149,ROWS(G$6:G19)*4)</f>
        <v>0</v>
      </c>
      <c r="H245" s="9">
        <f>INDEX(H$6:H$149,ROWS(H$6:H19)*4)</f>
        <v>0</v>
      </c>
      <c r="I245" s="9">
        <f>INDEX(I$6:I$149,ROWS(I$6:I19)*4)</f>
        <v>0</v>
      </c>
      <c r="J245" s="9">
        <f>INDEX(J$6:J$149,ROWS(J$6:J19)*4)</f>
        <v>0</v>
      </c>
      <c r="K245" s="9">
        <f>INDEX(K$6:K$149,ROWS(K$6:K19)*4)</f>
        <v>0</v>
      </c>
      <c r="L245" s="9">
        <f>INDEX(L$6:L$149,ROWS(L$6:L19)*4)</f>
        <v>0</v>
      </c>
      <c r="M245" s="9">
        <f>INDEX(M$6:M$149,ROWS(M$6:M19)*4)</f>
        <v>0</v>
      </c>
      <c r="N245" s="9">
        <f>INDEX(N$6:N$149,ROWS(N$6:N19)*4)</f>
        <v>0</v>
      </c>
      <c r="O245" s="9">
        <f>INDEX(O$6:O$149,ROWS(O$6:O19)*4)</f>
        <v>0</v>
      </c>
      <c r="P245" s="9">
        <f>INDEX(P$6:P$149,ROWS(P$6:P19)*4)</f>
        <v>0</v>
      </c>
      <c r="Q245" s="9">
        <f>INDEX(Q$6:Q$149,ROWS(Q$6:Q19)*4)</f>
        <v>0.1</v>
      </c>
      <c r="R245" s="9">
        <f>INDEX(R$6:R$149,ROWS(R$6:R19)*4)</f>
        <v>0.1</v>
      </c>
      <c r="S245" s="9">
        <f>INDEX(S$6:S$149,ROWS(S$6:S19)*4)</f>
        <v>0.1</v>
      </c>
      <c r="T245" s="9">
        <f>INDEX(T$6:T$149,ROWS(T$6:T19)*4)</f>
        <v>0.2</v>
      </c>
      <c r="U245" s="9">
        <f>INDEX(U$6:U$149,ROWS(U$6:U19)*4)</f>
        <v>0.2</v>
      </c>
      <c r="V245" s="9">
        <f>INDEX(V$6:V$149,ROWS(V$6:V19)*4)</f>
        <v>0.2</v>
      </c>
      <c r="W245" s="9">
        <f>INDEX(W$6:W$149,ROWS(W$6:W19)*4)</f>
        <v>0.3</v>
      </c>
      <c r="X245" s="9">
        <f>INDEX(X$6:X$149,ROWS(X$6:X19)*4)</f>
        <v>0.3</v>
      </c>
      <c r="Y245" s="9">
        <f>INDEX(Y$6:Y$149,ROWS(Y$6:Y19)*4)</f>
        <v>0.3</v>
      </c>
      <c r="Z245" s="9">
        <f>INDEX(Z$6:Z$149,ROWS(Z$6:Z19)*4)</f>
        <v>0.4</v>
      </c>
      <c r="AA245" s="9">
        <f>INDEX(AA$6:AA$149,ROWS(AA$6:AA19)*4)</f>
        <v>0.4</v>
      </c>
      <c r="AB245" s="9">
        <f>INDEX(AB$6:AB$149,ROWS(AB$6:AB19)*4)</f>
        <v>0.4</v>
      </c>
      <c r="AC245" s="9">
        <f>INDEX(AC$6:AC$149,ROWS(AC$6:AC19)*4)</f>
        <v>0.4</v>
      </c>
      <c r="AD245" s="9">
        <f>INDEX(AD$6:AD$149,ROWS(AD$6:AD19)*4)</f>
        <v>0.4</v>
      </c>
      <c r="AE245" s="9">
        <f>INDEX(AE$6:AE$149,ROWS(AE$6:AE19)*4)</f>
        <v>0.5</v>
      </c>
      <c r="AF245" s="9">
        <f>INDEX(AF$6:AF$149,ROWS(AF$6:AF19)*4)</f>
        <v>0.5</v>
      </c>
      <c r="AG245" s="9">
        <f>INDEX(AG$6:AG$149,ROWS(AG$6:AG19)*4)</f>
        <v>0.5</v>
      </c>
      <c r="AH245" s="9">
        <f>INDEX(AH$6:AH$149,ROWS(AH$6:AH19)*4)</f>
        <v>0.5</v>
      </c>
      <c r="AI245" s="9">
        <f>INDEX(AI$6:AI$149,ROWS(AI$6:AI19)*4)</f>
        <v>0.5</v>
      </c>
      <c r="AJ245" s="9">
        <f>INDEX(AJ$6:AJ$149,ROWS(AJ$6:AJ19)*4)</f>
        <v>0.6</v>
      </c>
      <c r="AK245" s="9">
        <f>INDEX(AK$6:AK$149,ROWS(AK$6:AK19)*4)</f>
        <v>0.6</v>
      </c>
      <c r="AL245" s="9">
        <f>INDEX(AL$6:AL$149,ROWS(AL$6:AL19)*4)</f>
        <v>0.6</v>
      </c>
      <c r="AM245" s="9">
        <f>INDEX(AM$6:AM$149,ROWS(AM$6:AM19)*4)</f>
        <v>0.6</v>
      </c>
      <c r="AN245" s="9">
        <f>INDEX(AN$6:AN$149,ROWS(AN$6:AN19)*4)</f>
        <v>0.6</v>
      </c>
      <c r="AO245" s="9">
        <f>INDEX(AO$6:AO$149,ROWS(AO$6:AO19)*4)</f>
        <v>0.7</v>
      </c>
      <c r="AP245" s="9">
        <f>INDEX(AP$6:AP$149,ROWS(AP$6:AP19)*4)</f>
        <v>0.7</v>
      </c>
      <c r="AQ245" s="9">
        <f>INDEX(AQ$6:AQ$149,ROWS(AQ$6:AQ19)*4)</f>
        <v>0.7</v>
      </c>
      <c r="AR245" s="9">
        <f>INDEX(AR$6:AR$149,ROWS(AR$6:AR19)*4)</f>
        <v>0.7</v>
      </c>
      <c r="AS245" s="9">
        <f>INDEX(AS$6:AS$149,ROWS(AS$6:AS19)*4)</f>
        <v>0.7</v>
      </c>
      <c r="AT245" s="9">
        <f>INDEX(AT$6:AT$149,ROWS(AT$6:AT19)*4)</f>
        <v>0.7</v>
      </c>
      <c r="AU245" s="9">
        <f>INDEX(AU$6:AU$149,ROWS(AU$6:AU19)*4)</f>
        <v>0.7</v>
      </c>
      <c r="AV245" s="9">
        <f>INDEX(AV$6:AV$149,ROWS(AV$6:AV19)*4)</f>
        <v>0.8</v>
      </c>
      <c r="AW245" s="9">
        <f>INDEX(AW$6:AW$149,ROWS(AW$6:AW19)*4)</f>
        <v>0.8</v>
      </c>
      <c r="AX245" s="9">
        <f>INDEX(AX$6:AX$149,ROWS(AX$6:AX19)*4)</f>
        <v>0.8</v>
      </c>
      <c r="AY245" s="9">
        <f>INDEX(AY$6:AY$149,ROWS(AY$6:AY19)*4)</f>
        <v>0.8</v>
      </c>
      <c r="AZ245" s="9">
        <f>INDEX(AZ$6:AZ$149,ROWS(AZ$6:AZ19)*4)</f>
        <v>0.8</v>
      </c>
      <c r="BA245" s="9">
        <f>INDEX(BA$6:BA$149,ROWS(BA$6:BA19)*4)</f>
        <v>0.8</v>
      </c>
      <c r="BB245" s="9">
        <f>INDEX(BB$6:BB$149,ROWS(BB$6:BB19)*4)</f>
        <v>0.8</v>
      </c>
      <c r="BC245" s="9">
        <f>INDEX(BC$6:BC$149,ROWS(BC$6:BC19)*4)</f>
        <v>0.8</v>
      </c>
      <c r="BD245" s="9">
        <f>INDEX(BD$6:BD$149,ROWS(BD$6:BD19)*4)</f>
        <v>0.8</v>
      </c>
      <c r="BE245" s="9">
        <f>INDEX(BE$6:BE$149,ROWS(BE$6:BE19)*4)</f>
        <v>0.8</v>
      </c>
      <c r="BF245" s="9">
        <f>INDEX(BF$6:BF$149,ROWS(BF$6:BF19)*4)</f>
        <v>0.8</v>
      </c>
      <c r="BG245" s="9">
        <f>INDEX(BG$6:BG$149,ROWS(BG$6:BG19)*4)</f>
        <v>0.8</v>
      </c>
      <c r="BH245" s="9">
        <f>INDEX(BH$6:BH$149,ROWS(BH$6:BH19)*4)</f>
        <v>0.8</v>
      </c>
      <c r="BI245" s="9">
        <f>INDEX(BI$6:BI$149,ROWS(BI$6:BI19)*4)</f>
        <v>0.8</v>
      </c>
      <c r="BJ245" s="9">
        <f>INDEX(BJ$6:BJ$149,ROWS(BJ$6:BJ19)*4)</f>
        <v>0.8</v>
      </c>
      <c r="BK245" s="9">
        <f>INDEX(BK$6:BK$149,ROWS(BK$6:BK19)*4)</f>
        <v>0.8</v>
      </c>
      <c r="BL245" s="9">
        <f>INDEX(BL$6:BL$149,ROWS(BL$6:BL19)*4)</f>
        <v>0.8</v>
      </c>
      <c r="BM245" s="9">
        <f>INDEX(BM$6:BM$149,ROWS(BM$6:BM19)*4)</f>
        <v>0.8</v>
      </c>
      <c r="BN245" s="9">
        <f>INDEX(BN$6:BN$149,ROWS(BN$6:BN19)*4)</f>
        <v>0.9</v>
      </c>
      <c r="BO245" s="9">
        <f>INDEX(BO$6:BO$149,ROWS(BO$6:BO19)*4)</f>
        <v>0.8</v>
      </c>
      <c r="BP245" s="9">
        <f>INDEX(BP$6:BP$149,ROWS(BP$6:BP19)*4)</f>
        <v>0.8</v>
      </c>
      <c r="BQ245" s="9">
        <f>INDEX(BQ$6:BQ$149,ROWS(BQ$6:BQ19)*4)</f>
        <v>0.9</v>
      </c>
      <c r="BR245" s="9">
        <f>INDEX(BR$6:BR$149,ROWS(BR$6:BR19)*4)</f>
        <v>0.9</v>
      </c>
      <c r="BS245" s="9">
        <f>INDEX(BS$6:BS$149,ROWS(BS$6:BS19)*4)</f>
        <v>0.9</v>
      </c>
      <c r="BT245" s="9">
        <f>INDEX(BT$6:BT$149,ROWS(BT$6:BT19)*4)</f>
        <v>0.9</v>
      </c>
      <c r="BU245" s="9">
        <f>INDEX(BU$6:BU$149,ROWS(BU$6:BU19)*4)</f>
        <v>0.9</v>
      </c>
      <c r="BV245" s="9">
        <f>INDEX(BV$6:BV$149,ROWS(BV$6:BV19)*4)</f>
        <v>0.9</v>
      </c>
      <c r="BW245" s="9">
        <f>INDEX(BW$6:BW$149,ROWS(BW$6:BW19)*4)</f>
        <v>0.9</v>
      </c>
      <c r="BX245" s="9">
        <f>INDEX(BX$6:BX$149,ROWS(BX$6:BX19)*4)</f>
        <v>0.9</v>
      </c>
      <c r="BY245" s="9">
        <f>INDEX(BY$6:BY$149,ROWS(BY$6:BY19)*4)</f>
        <v>0.9</v>
      </c>
      <c r="BZ245" s="9">
        <f>INDEX(BZ$6:BZ$149,ROWS(BZ$6:BZ19)*4)</f>
        <v>0.9</v>
      </c>
    </row>
    <row r="246" spans="1:78" x14ac:dyDescent="0.2">
      <c r="A246" s="9" t="str">
        <f>INDEX(A$8:A$149,ROWS(A$6:A19)*4)</f>
        <v>15.</v>
      </c>
      <c r="B246" s="9" t="str">
        <f>INDEX(B$8:B$149,ROWS(B$6:B19)*4)</f>
        <v>Reduce the Top PIA Factor to 10 Percent</v>
      </c>
      <c r="E246" s="9">
        <f>INDEX(E$6:E$149,ROWS(E$6:E20)*4)</f>
        <v>0</v>
      </c>
      <c r="F246" s="9">
        <f>INDEX(F$6:F$149,ROWS(F$6:F20)*4)</f>
        <v>0</v>
      </c>
      <c r="G246" s="9">
        <f>INDEX(G$6:G$149,ROWS(G$6:G20)*4)</f>
        <v>0</v>
      </c>
      <c r="H246" s="9">
        <f>INDEX(H$6:H$149,ROWS(H$6:H20)*4)</f>
        <v>0</v>
      </c>
      <c r="I246" s="9">
        <f>INDEX(I$6:I$149,ROWS(I$6:I20)*4)</f>
        <v>0</v>
      </c>
      <c r="J246" s="9">
        <f>INDEX(J$6:J$149,ROWS(J$6:J20)*4)</f>
        <v>0</v>
      </c>
      <c r="K246" s="9">
        <f>INDEX(K$6:K$149,ROWS(K$6:K20)*4)</f>
        <v>0</v>
      </c>
      <c r="L246" s="9">
        <f>INDEX(L$6:L$149,ROWS(L$6:L20)*4)</f>
        <v>0</v>
      </c>
      <c r="M246" s="9">
        <f>INDEX(M$6:M$149,ROWS(M$6:M20)*4)</f>
        <v>0</v>
      </c>
      <c r="N246" s="9">
        <f>INDEX(N$6:N$149,ROWS(N$6:N20)*4)</f>
        <v>0</v>
      </c>
      <c r="O246" s="9">
        <f>INDEX(O$6:O$149,ROWS(O$6:O20)*4)</f>
        <v>0</v>
      </c>
      <c r="P246" s="9">
        <f>INDEX(P$6:P$149,ROWS(P$6:P20)*4)</f>
        <v>0</v>
      </c>
      <c r="Q246" s="9">
        <f>INDEX(Q$6:Q$149,ROWS(Q$6:Q20)*4)</f>
        <v>0</v>
      </c>
      <c r="R246" s="9">
        <f>INDEX(R$6:R$149,ROWS(R$6:R20)*4)</f>
        <v>0</v>
      </c>
      <c r="S246" s="9">
        <f>INDEX(S$6:S$149,ROWS(S$6:S20)*4)</f>
        <v>0</v>
      </c>
      <c r="T246" s="9">
        <f>INDEX(T$6:T$149,ROWS(T$6:T20)*4)</f>
        <v>0</v>
      </c>
      <c r="U246" s="9">
        <f>INDEX(U$6:U$149,ROWS(U$6:U20)*4)</f>
        <v>0</v>
      </c>
      <c r="V246" s="9">
        <f>INDEX(V$6:V$149,ROWS(V$6:V20)*4)</f>
        <v>0</v>
      </c>
      <c r="W246" s="9">
        <f>INDEX(W$6:W$149,ROWS(W$6:W20)*4)</f>
        <v>0</v>
      </c>
      <c r="X246" s="9">
        <f>INDEX(X$6:X$149,ROWS(X$6:X20)*4)</f>
        <v>0</v>
      </c>
      <c r="Y246" s="9">
        <f>INDEX(Y$6:Y$149,ROWS(Y$6:Y20)*4)</f>
        <v>0</v>
      </c>
      <c r="Z246" s="9">
        <f>INDEX(Z$6:Z$149,ROWS(Z$6:Z20)*4)</f>
        <v>0</v>
      </c>
      <c r="AA246" s="9">
        <f>INDEX(AA$6:AA$149,ROWS(AA$6:AA20)*4)</f>
        <v>0</v>
      </c>
      <c r="AB246" s="9">
        <f>INDEX(AB$6:AB$149,ROWS(AB$6:AB20)*4)</f>
        <v>0</v>
      </c>
      <c r="AC246" s="9">
        <f>INDEX(AC$6:AC$149,ROWS(AC$6:AC20)*4)</f>
        <v>0</v>
      </c>
      <c r="AD246" s="9">
        <f>INDEX(AD$6:AD$149,ROWS(AD$6:AD20)*4)</f>
        <v>0.1</v>
      </c>
      <c r="AE246" s="9">
        <f>INDEX(AE$6:AE$149,ROWS(AE$6:AE20)*4)</f>
        <v>0.1</v>
      </c>
      <c r="AF246" s="9">
        <f>INDEX(AF$6:AF$149,ROWS(AF$6:AF20)*4)</f>
        <v>0.1</v>
      </c>
      <c r="AG246" s="9">
        <f>INDEX(AG$6:AG$149,ROWS(AG$6:AG20)*4)</f>
        <v>0.1</v>
      </c>
      <c r="AH246" s="9">
        <f>INDEX(AH$6:AH$149,ROWS(AH$6:AH20)*4)</f>
        <v>0.1</v>
      </c>
      <c r="AI246" s="9">
        <f>INDEX(AI$6:AI$149,ROWS(AI$6:AI20)*4)</f>
        <v>0.1</v>
      </c>
      <c r="AJ246" s="9">
        <f>INDEX(AJ$6:AJ$149,ROWS(AJ$6:AJ20)*4)</f>
        <v>0.1</v>
      </c>
      <c r="AK246" s="9">
        <f>INDEX(AK$6:AK$149,ROWS(AK$6:AK20)*4)</f>
        <v>0.1</v>
      </c>
      <c r="AL246" s="9">
        <f>INDEX(AL$6:AL$149,ROWS(AL$6:AL20)*4)</f>
        <v>0.1</v>
      </c>
      <c r="AM246" s="9">
        <f>INDEX(AM$6:AM$149,ROWS(AM$6:AM20)*4)</f>
        <v>0.1</v>
      </c>
      <c r="AN246" s="9">
        <f>INDEX(AN$6:AN$149,ROWS(AN$6:AN20)*4)</f>
        <v>0.1</v>
      </c>
      <c r="AO246" s="9">
        <f>INDEX(AO$6:AO$149,ROWS(AO$6:AO20)*4)</f>
        <v>0.1</v>
      </c>
      <c r="AP246" s="9">
        <f>INDEX(AP$6:AP$149,ROWS(AP$6:AP20)*4)</f>
        <v>0.1</v>
      </c>
      <c r="AQ246" s="9">
        <f>INDEX(AQ$6:AQ$149,ROWS(AQ$6:AQ20)*4)</f>
        <v>0.1</v>
      </c>
      <c r="AR246" s="9">
        <f>INDEX(AR$6:AR$149,ROWS(AR$6:AR20)*4)</f>
        <v>0.1</v>
      </c>
      <c r="AS246" s="9">
        <f>INDEX(AS$6:AS$149,ROWS(AS$6:AS20)*4)</f>
        <v>0.1</v>
      </c>
      <c r="AT246" s="9">
        <f>INDEX(AT$6:AT$149,ROWS(AT$6:AT20)*4)</f>
        <v>0.1</v>
      </c>
      <c r="AU246" s="9">
        <f>INDEX(AU$6:AU$149,ROWS(AU$6:AU20)*4)</f>
        <v>0.1</v>
      </c>
      <c r="AV246" s="9">
        <f>INDEX(AV$6:AV$149,ROWS(AV$6:AV20)*4)</f>
        <v>0.1</v>
      </c>
      <c r="AW246" s="9">
        <f>INDEX(AW$6:AW$149,ROWS(AW$6:AW20)*4)</f>
        <v>0.1</v>
      </c>
      <c r="AX246" s="9">
        <f>INDEX(AX$6:AX$149,ROWS(AX$6:AX20)*4)</f>
        <v>0.1</v>
      </c>
      <c r="AY246" s="9">
        <f>INDEX(AY$6:AY$149,ROWS(AY$6:AY20)*4)</f>
        <v>0.1</v>
      </c>
      <c r="AZ246" s="9">
        <f>INDEX(AZ$6:AZ$149,ROWS(AZ$6:AZ20)*4)</f>
        <v>0.1</v>
      </c>
      <c r="BA246" s="9">
        <f>INDEX(BA$6:BA$149,ROWS(BA$6:BA20)*4)</f>
        <v>0.1</v>
      </c>
      <c r="BB246" s="9">
        <f>INDEX(BB$6:BB$149,ROWS(BB$6:BB20)*4)</f>
        <v>0.1</v>
      </c>
      <c r="BC246" s="9">
        <f>INDEX(BC$6:BC$149,ROWS(BC$6:BC20)*4)</f>
        <v>0.1</v>
      </c>
      <c r="BD246" s="9">
        <f>INDEX(BD$6:BD$149,ROWS(BD$6:BD20)*4)</f>
        <v>0.1</v>
      </c>
      <c r="BE246" s="9">
        <f>INDEX(BE$6:BE$149,ROWS(BE$6:BE20)*4)</f>
        <v>0.1</v>
      </c>
      <c r="BF246" s="9">
        <f>INDEX(BF$6:BF$149,ROWS(BF$6:BF20)*4)</f>
        <v>0.1</v>
      </c>
      <c r="BG246" s="9">
        <f>INDEX(BG$6:BG$149,ROWS(BG$6:BG20)*4)</f>
        <v>0.1</v>
      </c>
      <c r="BH246" s="9">
        <f>INDEX(BH$6:BH$149,ROWS(BH$6:BH20)*4)</f>
        <v>0.1</v>
      </c>
      <c r="BI246" s="9">
        <f>INDEX(BI$6:BI$149,ROWS(BI$6:BI20)*4)</f>
        <v>0.1</v>
      </c>
      <c r="BJ246" s="9">
        <f>INDEX(BJ$6:BJ$149,ROWS(BJ$6:BJ20)*4)</f>
        <v>0.1</v>
      </c>
      <c r="BK246" s="9">
        <f>INDEX(BK$6:BK$149,ROWS(BK$6:BK20)*4)</f>
        <v>0.1</v>
      </c>
      <c r="BL246" s="9">
        <f>INDEX(BL$6:BL$149,ROWS(BL$6:BL20)*4)</f>
        <v>0.1</v>
      </c>
      <c r="BM246" s="9">
        <f>INDEX(BM$6:BM$149,ROWS(BM$6:BM20)*4)</f>
        <v>0.1</v>
      </c>
      <c r="BN246" s="9">
        <f>INDEX(BN$6:BN$149,ROWS(BN$6:BN20)*4)</f>
        <v>0.1</v>
      </c>
      <c r="BO246" s="9">
        <f>INDEX(BO$6:BO$149,ROWS(BO$6:BO20)*4)</f>
        <v>0.1</v>
      </c>
      <c r="BP246" s="9">
        <f>INDEX(BP$6:BP$149,ROWS(BP$6:BP20)*4)</f>
        <v>0.1</v>
      </c>
      <c r="BQ246" s="9">
        <f>INDEX(BQ$6:BQ$149,ROWS(BQ$6:BQ20)*4)</f>
        <v>0.1</v>
      </c>
      <c r="BR246" s="9">
        <f>INDEX(BR$6:BR$149,ROWS(BR$6:BR20)*4)</f>
        <v>0.1</v>
      </c>
      <c r="BS246" s="9">
        <f>INDEX(BS$6:BS$149,ROWS(BS$6:BS20)*4)</f>
        <v>0.1</v>
      </c>
      <c r="BT246" s="9">
        <f>INDEX(BT$6:BT$149,ROWS(BT$6:BT20)*4)</f>
        <v>0.1</v>
      </c>
      <c r="BU246" s="9">
        <f>INDEX(BU$6:BU$149,ROWS(BU$6:BU20)*4)</f>
        <v>0.1</v>
      </c>
      <c r="BV246" s="9">
        <f>INDEX(BV$6:BV$149,ROWS(BV$6:BV20)*4)</f>
        <v>0.1</v>
      </c>
      <c r="BW246" s="9">
        <f>INDEX(BW$6:BW$149,ROWS(BW$6:BW20)*4)</f>
        <v>0.1</v>
      </c>
      <c r="BX246" s="9">
        <f>INDEX(BX$6:BX$149,ROWS(BX$6:BX20)*4)</f>
        <v>0.1</v>
      </c>
      <c r="BY246" s="9">
        <f>INDEX(BY$6:BY$149,ROWS(BY$6:BY20)*4)</f>
        <v>0.1</v>
      </c>
      <c r="BZ246" s="9">
        <f>INDEX(BZ$6:BZ$149,ROWS(BZ$6:BZ20)*4)</f>
        <v>0.1</v>
      </c>
    </row>
    <row r="247" spans="1:78" x14ac:dyDescent="0.2">
      <c r="A247" s="9" t="str">
        <f>INDEX(A$8:A$149,ROWS(A$6:A20)*4)</f>
        <v>16.</v>
      </c>
      <c r="B247" s="9" t="str">
        <f>INDEX(B$8:B$149,ROWS(B$6:B20)*4)</f>
        <v>Reduce All PIA Factors by 0.5 Percent Annually</v>
      </c>
      <c r="E247" s="9">
        <f>INDEX(E$6:E$149,ROWS(E$6:E21)*4)</f>
        <v>0</v>
      </c>
      <c r="F247" s="9">
        <f>INDEX(F$6:F$149,ROWS(F$6:F21)*4)</f>
        <v>0</v>
      </c>
      <c r="G247" s="9">
        <f>INDEX(G$6:G$149,ROWS(G$6:G21)*4)</f>
        <v>0</v>
      </c>
      <c r="H247" s="9">
        <f>INDEX(H$6:H$149,ROWS(H$6:H21)*4)</f>
        <v>0</v>
      </c>
      <c r="I247" s="9">
        <f>INDEX(I$6:I$149,ROWS(I$6:I21)*4)</f>
        <v>0</v>
      </c>
      <c r="J247" s="9">
        <f>INDEX(J$6:J$149,ROWS(J$6:J21)*4)</f>
        <v>0</v>
      </c>
      <c r="K247" s="9">
        <f>INDEX(K$6:K$149,ROWS(K$6:K21)*4)</f>
        <v>0</v>
      </c>
      <c r="L247" s="9">
        <f>INDEX(L$6:L$149,ROWS(L$6:L21)*4)</f>
        <v>0</v>
      </c>
      <c r="M247" s="9">
        <f>INDEX(M$6:M$149,ROWS(M$6:M21)*4)</f>
        <v>0</v>
      </c>
      <c r="N247" s="9">
        <f>INDEX(N$6:N$149,ROWS(N$6:N21)*4)</f>
        <v>0</v>
      </c>
      <c r="O247" s="9">
        <f>INDEX(O$6:O$149,ROWS(O$6:O21)*4)</f>
        <v>0</v>
      </c>
      <c r="P247" s="9">
        <f>INDEX(P$6:P$149,ROWS(P$6:P21)*4)</f>
        <v>0</v>
      </c>
      <c r="Q247" s="9">
        <f>INDEX(Q$6:Q$149,ROWS(Q$6:Q21)*4)</f>
        <v>0</v>
      </c>
      <c r="R247" s="9">
        <f>INDEX(R$6:R$149,ROWS(R$6:R21)*4)</f>
        <v>0</v>
      </c>
      <c r="S247" s="9">
        <f>INDEX(S$6:S$149,ROWS(S$6:S21)*4)</f>
        <v>0</v>
      </c>
      <c r="T247" s="9">
        <f>INDEX(T$6:T$149,ROWS(T$6:T21)*4)</f>
        <v>0.1</v>
      </c>
      <c r="U247" s="9">
        <f>INDEX(U$6:U$149,ROWS(U$6:U21)*4)</f>
        <v>0.1</v>
      </c>
      <c r="V247" s="9">
        <f>INDEX(V$6:V$149,ROWS(V$6:V21)*4)</f>
        <v>0.1</v>
      </c>
      <c r="W247" s="9">
        <f>INDEX(W$6:W$149,ROWS(W$6:W21)*4)</f>
        <v>0.1</v>
      </c>
      <c r="X247" s="9">
        <f>INDEX(X$6:X$149,ROWS(X$6:X21)*4)</f>
        <v>0.1</v>
      </c>
      <c r="Y247" s="9">
        <f>INDEX(Y$6:Y$149,ROWS(Y$6:Y21)*4)</f>
        <v>0.1</v>
      </c>
      <c r="Z247" s="9">
        <f>INDEX(Z$6:Z$149,ROWS(Z$6:Z21)*4)</f>
        <v>0.1</v>
      </c>
      <c r="AA247" s="9">
        <f>INDEX(AA$6:AA$149,ROWS(AA$6:AA21)*4)</f>
        <v>0.1</v>
      </c>
      <c r="AB247" s="9">
        <f>INDEX(AB$6:AB$149,ROWS(AB$6:AB21)*4)</f>
        <v>0.2</v>
      </c>
      <c r="AC247" s="9">
        <f>INDEX(AC$6:AC$149,ROWS(AC$6:AC21)*4)</f>
        <v>0.2</v>
      </c>
      <c r="AD247" s="9">
        <f>INDEX(AD$6:AD$149,ROWS(AD$6:AD21)*4)</f>
        <v>0.2</v>
      </c>
      <c r="AE247" s="9">
        <f>INDEX(AE$6:AE$149,ROWS(AE$6:AE21)*4)</f>
        <v>0.2</v>
      </c>
      <c r="AF247" s="9">
        <f>INDEX(AF$6:AF$149,ROWS(AF$6:AF21)*4)</f>
        <v>0.2</v>
      </c>
      <c r="AG247" s="9">
        <f>INDEX(AG$6:AG$149,ROWS(AG$6:AG21)*4)</f>
        <v>0.2</v>
      </c>
      <c r="AH247" s="9">
        <f>INDEX(AH$6:AH$149,ROWS(AH$6:AH21)*4)</f>
        <v>0.3</v>
      </c>
      <c r="AI247" s="9">
        <f>INDEX(AI$6:AI$149,ROWS(AI$6:AI21)*4)</f>
        <v>0.3</v>
      </c>
      <c r="AJ247" s="9">
        <f>INDEX(AJ$6:AJ$149,ROWS(AJ$6:AJ21)*4)</f>
        <v>0.3</v>
      </c>
      <c r="AK247" s="9">
        <f>INDEX(AK$6:AK$149,ROWS(AK$6:AK21)*4)</f>
        <v>0.3</v>
      </c>
      <c r="AL247" s="9">
        <f>INDEX(AL$6:AL$149,ROWS(AL$6:AL21)*4)</f>
        <v>0.3</v>
      </c>
      <c r="AM247" s="9">
        <f>INDEX(AM$6:AM$149,ROWS(AM$6:AM21)*4)</f>
        <v>0.4</v>
      </c>
      <c r="AN247" s="9">
        <f>INDEX(AN$6:AN$149,ROWS(AN$6:AN21)*4)</f>
        <v>0.4</v>
      </c>
      <c r="AO247" s="9">
        <f>INDEX(AO$6:AO$149,ROWS(AO$6:AO21)*4)</f>
        <v>0.4</v>
      </c>
      <c r="AP247" s="9">
        <f>INDEX(AP$6:AP$149,ROWS(AP$6:AP21)*4)</f>
        <v>0.4</v>
      </c>
      <c r="AQ247" s="9">
        <f>INDEX(AQ$6:AQ$149,ROWS(AQ$6:AQ21)*4)</f>
        <v>0.5</v>
      </c>
      <c r="AR247" s="9">
        <f>INDEX(AR$6:AR$149,ROWS(AR$6:AR21)*4)</f>
        <v>0.5</v>
      </c>
      <c r="AS247" s="9">
        <f>INDEX(AS$6:AS$149,ROWS(AS$6:AS21)*4)</f>
        <v>0.5</v>
      </c>
      <c r="AT247" s="9">
        <f>INDEX(AT$6:AT$149,ROWS(AT$6:AT21)*4)</f>
        <v>0.5</v>
      </c>
      <c r="AU247" s="9">
        <f>INDEX(AU$6:AU$149,ROWS(AU$6:AU21)*4)</f>
        <v>0.6</v>
      </c>
      <c r="AV247" s="9">
        <f>INDEX(AV$6:AV$149,ROWS(AV$6:AV21)*4)</f>
        <v>0.6</v>
      </c>
      <c r="AW247" s="9">
        <f>INDEX(AW$6:AW$149,ROWS(AW$6:AW21)*4)</f>
        <v>0.6</v>
      </c>
      <c r="AX247" s="9">
        <f>INDEX(AX$6:AX$149,ROWS(AX$6:AX21)*4)</f>
        <v>0.6</v>
      </c>
      <c r="AY247" s="9">
        <f>INDEX(AY$6:AY$149,ROWS(AY$6:AY21)*4)</f>
        <v>0.7</v>
      </c>
      <c r="AZ247" s="9">
        <f>INDEX(AZ$6:AZ$149,ROWS(AZ$6:AZ21)*4)</f>
        <v>0.7</v>
      </c>
      <c r="BA247" s="9">
        <f>INDEX(BA$6:BA$149,ROWS(BA$6:BA21)*4)</f>
        <v>0.7</v>
      </c>
      <c r="BB247" s="9">
        <f>INDEX(BB$6:BB$149,ROWS(BB$6:BB21)*4)</f>
        <v>0.7</v>
      </c>
      <c r="BC247" s="9">
        <f>INDEX(BC$6:BC$149,ROWS(BC$6:BC21)*4)</f>
        <v>0.8</v>
      </c>
      <c r="BD247" s="9">
        <f>INDEX(BD$6:BD$149,ROWS(BD$6:BD21)*4)</f>
        <v>0.8</v>
      </c>
      <c r="BE247" s="9">
        <f>INDEX(BE$6:BE$149,ROWS(BE$6:BE21)*4)</f>
        <v>0.8</v>
      </c>
      <c r="BF247" s="9">
        <f>INDEX(BF$6:BF$149,ROWS(BF$6:BF21)*4)</f>
        <v>0.8</v>
      </c>
      <c r="BG247" s="9">
        <f>INDEX(BG$6:BG$149,ROWS(BG$6:BG21)*4)</f>
        <v>0.9</v>
      </c>
      <c r="BH247" s="9">
        <f>INDEX(BH$6:BH$149,ROWS(BH$6:BH21)*4)</f>
        <v>0.9</v>
      </c>
      <c r="BI247" s="9">
        <f>INDEX(BI$6:BI$149,ROWS(BI$6:BI21)*4)</f>
        <v>0.9</v>
      </c>
      <c r="BJ247" s="9">
        <f>INDEX(BJ$6:BJ$149,ROWS(BJ$6:BJ21)*4)</f>
        <v>0.9</v>
      </c>
      <c r="BK247" s="9">
        <f>INDEX(BK$6:BK$149,ROWS(BK$6:BK21)*4)</f>
        <v>0.9</v>
      </c>
      <c r="BL247" s="9">
        <f>INDEX(BL$6:BL$149,ROWS(BL$6:BL21)*4)</f>
        <v>1</v>
      </c>
      <c r="BM247" s="9">
        <f>INDEX(BM$6:BM$149,ROWS(BM$6:BM21)*4)</f>
        <v>1</v>
      </c>
      <c r="BN247" s="9">
        <f>INDEX(BN$6:BN$149,ROWS(BN$6:BN21)*4)</f>
        <v>1</v>
      </c>
      <c r="BO247" s="9">
        <f>INDEX(BO$6:BO$149,ROWS(BO$6:BO21)*4)</f>
        <v>1</v>
      </c>
      <c r="BP247" s="9">
        <f>INDEX(BP$6:BP$149,ROWS(BP$6:BP21)*4)</f>
        <v>1.1000000000000001</v>
      </c>
      <c r="BQ247" s="9">
        <f>INDEX(BQ$6:BQ$149,ROWS(BQ$6:BQ21)*4)</f>
        <v>1.1000000000000001</v>
      </c>
      <c r="BR247" s="9">
        <f>INDEX(BR$6:BR$149,ROWS(BR$6:BR21)*4)</f>
        <v>1.1000000000000001</v>
      </c>
      <c r="BS247" s="9">
        <f>INDEX(BS$6:BS$149,ROWS(BS$6:BS21)*4)</f>
        <v>1.1000000000000001</v>
      </c>
      <c r="BT247" s="9">
        <f>INDEX(BT$6:BT$149,ROWS(BT$6:BT21)*4)</f>
        <v>1.2</v>
      </c>
      <c r="BU247" s="9">
        <f>INDEX(BU$6:BU$149,ROWS(BU$6:BU21)*4)</f>
        <v>1.2</v>
      </c>
      <c r="BV247" s="9">
        <f>INDEX(BV$6:BV$149,ROWS(BV$6:BV21)*4)</f>
        <v>1.2</v>
      </c>
      <c r="BW247" s="9">
        <f>INDEX(BW$6:BW$149,ROWS(BW$6:BW21)*4)</f>
        <v>1.2</v>
      </c>
      <c r="BX247" s="9">
        <f>INDEX(BX$6:BX$149,ROWS(BX$6:BX21)*4)</f>
        <v>1.3</v>
      </c>
      <c r="BY247" s="9">
        <f>INDEX(BY$6:BY$149,ROWS(BY$6:BY21)*4)</f>
        <v>1.3</v>
      </c>
      <c r="BZ247" s="9">
        <f>INDEX(BZ$6:BZ$149,ROWS(BZ$6:BZ21)*4)</f>
        <v>1.3</v>
      </c>
    </row>
    <row r="248" spans="1:78" x14ac:dyDescent="0.2">
      <c r="A248" s="9" t="str">
        <f>INDEX(A$8:A$149,ROWS(A$6:A21)*4)</f>
        <v>17.</v>
      </c>
      <c r="B248" s="9" t="str">
        <f>INDEX(B$8:B$149,ROWS(B$6:B21)*4)</f>
        <v xml:space="preserve">Index Initial Benefits to Changes in Longevity </v>
      </c>
      <c r="E248" s="9">
        <f>INDEX(E$6:E$149,ROWS(E$6:E22)*4)</f>
        <v>0</v>
      </c>
      <c r="F248" s="9">
        <f>INDEX(F$6:F$149,ROWS(F$6:F22)*4)</f>
        <v>0</v>
      </c>
      <c r="G248" s="9">
        <f>INDEX(G$6:G$149,ROWS(G$6:G22)*4)</f>
        <v>0</v>
      </c>
      <c r="H248" s="9">
        <f>INDEX(H$6:H$149,ROWS(H$6:H22)*4)</f>
        <v>0</v>
      </c>
      <c r="I248" s="9">
        <f>INDEX(I$6:I$149,ROWS(I$6:I22)*4)</f>
        <v>0</v>
      </c>
      <c r="J248" s="9">
        <f>INDEX(J$6:J$149,ROWS(J$6:J22)*4)</f>
        <v>0</v>
      </c>
      <c r="K248" s="9">
        <f>INDEX(K$6:K$149,ROWS(K$6:K22)*4)</f>
        <v>0</v>
      </c>
      <c r="L248" s="9">
        <f>INDEX(L$6:L$149,ROWS(L$6:L22)*4)</f>
        <v>0</v>
      </c>
      <c r="M248" s="9">
        <f>INDEX(M$6:M$149,ROWS(M$6:M22)*4)</f>
        <v>0</v>
      </c>
      <c r="N248" s="9">
        <f>INDEX(N$6:N$149,ROWS(N$6:N22)*4)</f>
        <v>0</v>
      </c>
      <c r="O248" s="9">
        <f>INDEX(O$6:O$149,ROWS(O$6:O22)*4)</f>
        <v>0</v>
      </c>
      <c r="P248" s="9">
        <f>INDEX(P$6:P$149,ROWS(P$6:P22)*4)</f>
        <v>0</v>
      </c>
      <c r="Q248" s="9">
        <f>INDEX(Q$6:Q$149,ROWS(Q$6:Q22)*4)</f>
        <v>0</v>
      </c>
      <c r="R248" s="9">
        <f>INDEX(R$6:R$149,ROWS(R$6:R22)*4)</f>
        <v>0</v>
      </c>
      <c r="S248" s="9">
        <f>INDEX(S$6:S$149,ROWS(S$6:S22)*4)</f>
        <v>0</v>
      </c>
      <c r="T248" s="9">
        <f>INDEX(T$6:T$149,ROWS(T$6:T22)*4)</f>
        <v>0</v>
      </c>
      <c r="U248" s="9">
        <f>INDEX(U$6:U$149,ROWS(U$6:U22)*4)</f>
        <v>0</v>
      </c>
      <c r="V248" s="9">
        <f>INDEX(V$6:V$149,ROWS(V$6:V22)*4)</f>
        <v>0</v>
      </c>
      <c r="W248" s="9">
        <f>INDEX(W$6:W$149,ROWS(W$6:W22)*4)</f>
        <v>0.1</v>
      </c>
      <c r="X248" s="9">
        <f>INDEX(X$6:X$149,ROWS(X$6:X22)*4)</f>
        <v>0.1</v>
      </c>
      <c r="Y248" s="9">
        <f>INDEX(Y$6:Y$149,ROWS(Y$6:Y22)*4)</f>
        <v>0.1</v>
      </c>
      <c r="Z248" s="9">
        <f>INDEX(Z$6:Z$149,ROWS(Z$6:Z22)*4)</f>
        <v>0.1</v>
      </c>
      <c r="AA248" s="9">
        <f>INDEX(AA$6:AA$149,ROWS(AA$6:AA22)*4)</f>
        <v>0.1</v>
      </c>
      <c r="AB248" s="9">
        <f>INDEX(AB$6:AB$149,ROWS(AB$6:AB22)*4)</f>
        <v>0.1</v>
      </c>
      <c r="AC248" s="9">
        <f>INDEX(AC$6:AC$149,ROWS(AC$6:AC22)*4)</f>
        <v>0.1</v>
      </c>
      <c r="AD248" s="9">
        <f>INDEX(AD$6:AD$149,ROWS(AD$6:AD22)*4)</f>
        <v>0.1</v>
      </c>
      <c r="AE248" s="9">
        <f>INDEX(AE$6:AE$149,ROWS(AE$6:AE22)*4)</f>
        <v>0.1</v>
      </c>
      <c r="AF248" s="9">
        <f>INDEX(AF$6:AF$149,ROWS(AF$6:AF22)*4)</f>
        <v>0.1</v>
      </c>
      <c r="AG248" s="9">
        <f>INDEX(AG$6:AG$149,ROWS(AG$6:AG22)*4)</f>
        <v>0.1</v>
      </c>
      <c r="AH248" s="9">
        <f>INDEX(AH$6:AH$149,ROWS(AH$6:AH22)*4)</f>
        <v>0.2</v>
      </c>
      <c r="AI248" s="9">
        <f>INDEX(AI$6:AI$149,ROWS(AI$6:AI22)*4)</f>
        <v>0.2</v>
      </c>
      <c r="AJ248" s="9">
        <f>INDEX(AJ$6:AJ$149,ROWS(AJ$6:AJ22)*4)</f>
        <v>0.2</v>
      </c>
      <c r="AK248" s="9">
        <f>INDEX(AK$6:AK$149,ROWS(AK$6:AK22)*4)</f>
        <v>0.2</v>
      </c>
      <c r="AL248" s="9">
        <f>INDEX(AL$6:AL$149,ROWS(AL$6:AL22)*4)</f>
        <v>0.2</v>
      </c>
      <c r="AM248" s="9">
        <f>INDEX(AM$6:AM$149,ROWS(AM$6:AM22)*4)</f>
        <v>0.2</v>
      </c>
      <c r="AN248" s="9">
        <f>INDEX(AN$6:AN$149,ROWS(AN$6:AN22)*4)</f>
        <v>0.2</v>
      </c>
      <c r="AO248" s="9">
        <f>INDEX(AO$6:AO$149,ROWS(AO$6:AO22)*4)</f>
        <v>0.2</v>
      </c>
      <c r="AP248" s="9">
        <f>INDEX(AP$6:AP$149,ROWS(AP$6:AP22)*4)</f>
        <v>0.3</v>
      </c>
      <c r="AQ248" s="9">
        <f>INDEX(AQ$6:AQ$149,ROWS(AQ$6:AQ22)*4)</f>
        <v>0.3</v>
      </c>
      <c r="AR248" s="9">
        <f>INDEX(AR$6:AR$149,ROWS(AR$6:AR22)*4)</f>
        <v>0.3</v>
      </c>
      <c r="AS248" s="9">
        <f>INDEX(AS$6:AS$149,ROWS(AS$6:AS22)*4)</f>
        <v>0.3</v>
      </c>
      <c r="AT248" s="9">
        <f>INDEX(AT$6:AT$149,ROWS(AT$6:AT22)*4)</f>
        <v>0.3</v>
      </c>
      <c r="AU248" s="9">
        <f>INDEX(AU$6:AU$149,ROWS(AU$6:AU22)*4)</f>
        <v>0.3</v>
      </c>
      <c r="AV248" s="9">
        <f>INDEX(AV$6:AV$149,ROWS(AV$6:AV22)*4)</f>
        <v>0.4</v>
      </c>
      <c r="AW248" s="9">
        <f>INDEX(AW$6:AW$149,ROWS(AW$6:AW22)*4)</f>
        <v>0.4</v>
      </c>
      <c r="AX248" s="9">
        <f>INDEX(AX$6:AX$149,ROWS(AX$6:AX22)*4)</f>
        <v>0.4</v>
      </c>
      <c r="AY248" s="9">
        <f>INDEX(AY$6:AY$149,ROWS(AY$6:AY22)*4)</f>
        <v>0.4</v>
      </c>
      <c r="AZ248" s="9">
        <f>INDEX(AZ$6:AZ$149,ROWS(AZ$6:AZ22)*4)</f>
        <v>0.4</v>
      </c>
      <c r="BA248" s="9">
        <f>INDEX(BA$6:BA$149,ROWS(BA$6:BA22)*4)</f>
        <v>0.4</v>
      </c>
      <c r="BB248" s="9">
        <f>INDEX(BB$6:BB$149,ROWS(BB$6:BB22)*4)</f>
        <v>0.4</v>
      </c>
      <c r="BC248" s="9">
        <f>INDEX(BC$6:BC$149,ROWS(BC$6:BC22)*4)</f>
        <v>0.5</v>
      </c>
      <c r="BD248" s="9">
        <f>INDEX(BD$6:BD$149,ROWS(BD$6:BD22)*4)</f>
        <v>0.5</v>
      </c>
      <c r="BE248" s="9">
        <f>INDEX(BE$6:BE$149,ROWS(BE$6:BE22)*4)</f>
        <v>0.5</v>
      </c>
      <c r="BF248" s="9">
        <f>INDEX(BF$6:BF$149,ROWS(BF$6:BF22)*4)</f>
        <v>0.5</v>
      </c>
      <c r="BG248" s="9">
        <f>INDEX(BG$6:BG$149,ROWS(BG$6:BG22)*4)</f>
        <v>0.5</v>
      </c>
      <c r="BH248" s="9">
        <f>INDEX(BH$6:BH$149,ROWS(BH$6:BH22)*4)</f>
        <v>0.5</v>
      </c>
      <c r="BI248" s="9">
        <f>INDEX(BI$6:BI$149,ROWS(BI$6:BI22)*4)</f>
        <v>0.5</v>
      </c>
      <c r="BJ248" s="9">
        <f>INDEX(BJ$6:BJ$149,ROWS(BJ$6:BJ22)*4)</f>
        <v>0.6</v>
      </c>
      <c r="BK248" s="9">
        <f>INDEX(BK$6:BK$149,ROWS(BK$6:BK22)*4)</f>
        <v>0.6</v>
      </c>
      <c r="BL248" s="9">
        <f>INDEX(BL$6:BL$149,ROWS(BL$6:BL22)*4)</f>
        <v>0.6</v>
      </c>
      <c r="BM248" s="9">
        <f>INDEX(BM$6:BM$149,ROWS(BM$6:BM22)*4)</f>
        <v>0.6</v>
      </c>
      <c r="BN248" s="9">
        <f>INDEX(BN$6:BN$149,ROWS(BN$6:BN22)*4)</f>
        <v>0.6</v>
      </c>
      <c r="BO248" s="9">
        <f>INDEX(BO$6:BO$149,ROWS(BO$6:BO22)*4)</f>
        <v>0.6</v>
      </c>
      <c r="BP248" s="9">
        <f>INDEX(BP$6:BP$149,ROWS(BP$6:BP22)*4)</f>
        <v>0.6</v>
      </c>
      <c r="BQ248" s="9">
        <f>INDEX(BQ$6:BQ$149,ROWS(BQ$6:BQ22)*4)</f>
        <v>0.6</v>
      </c>
      <c r="BR248" s="9">
        <f>INDEX(BR$6:BR$149,ROWS(BR$6:BR22)*4)</f>
        <v>0.7</v>
      </c>
      <c r="BS248" s="9">
        <f>INDEX(BS$6:BS$149,ROWS(BS$6:BS22)*4)</f>
        <v>0.7</v>
      </c>
      <c r="BT248" s="9">
        <f>INDEX(BT$6:BT$149,ROWS(BT$6:BT22)*4)</f>
        <v>0.7</v>
      </c>
      <c r="BU248" s="9">
        <f>INDEX(BU$6:BU$149,ROWS(BU$6:BU22)*4)</f>
        <v>0.7</v>
      </c>
      <c r="BV248" s="9">
        <f>INDEX(BV$6:BV$149,ROWS(BV$6:BV22)*4)</f>
        <v>0.7</v>
      </c>
      <c r="BW248" s="9">
        <f>INDEX(BW$6:BW$149,ROWS(BW$6:BW22)*4)</f>
        <v>0.7</v>
      </c>
      <c r="BX248" s="9">
        <f>INDEX(BX$6:BX$149,ROWS(BX$6:BX22)*4)</f>
        <v>0.8</v>
      </c>
      <c r="BY248" s="9">
        <f>INDEX(BY$6:BY$149,ROWS(BY$6:BY22)*4)</f>
        <v>0.8</v>
      </c>
      <c r="BZ248" s="9">
        <f>INDEX(BZ$6:BZ$149,ROWS(BZ$6:BZ22)*4)</f>
        <v>0.8</v>
      </c>
    </row>
    <row r="249" spans="1:78" x14ac:dyDescent="0.2">
      <c r="A249" s="9" t="str">
        <f>INDEX(A$8:A$149,ROWS(A$6:A22)*4)</f>
        <v>18.</v>
      </c>
      <c r="B249" s="9" t="str">
        <f>INDEX(B$8:B$149,ROWS(B$6:B22)*4)</f>
        <v xml:space="preserve">Implement Pure Price Indexing of Initial Benefits </v>
      </c>
      <c r="E249" s="9">
        <f>INDEX(E$6:E$149,ROWS(E$6:E23)*4)</f>
        <v>0</v>
      </c>
      <c r="F249" s="9">
        <f>INDEX(F$6:F$149,ROWS(F$6:F23)*4)</f>
        <v>0</v>
      </c>
      <c r="G249" s="9">
        <f>INDEX(G$6:G$149,ROWS(G$6:G23)*4)</f>
        <v>0</v>
      </c>
      <c r="H249" s="9">
        <f>INDEX(H$6:H$149,ROWS(H$6:H23)*4)</f>
        <v>0</v>
      </c>
      <c r="I249" s="9">
        <f>INDEX(I$6:I$149,ROWS(I$6:I23)*4)</f>
        <v>0</v>
      </c>
      <c r="J249" s="9">
        <f>INDEX(J$6:J$149,ROWS(J$6:J23)*4)</f>
        <v>0</v>
      </c>
      <c r="K249" s="9">
        <f>INDEX(K$6:K$149,ROWS(K$6:K23)*4)</f>
        <v>0</v>
      </c>
      <c r="L249" s="9">
        <f>INDEX(L$6:L$149,ROWS(L$6:L23)*4)</f>
        <v>0</v>
      </c>
      <c r="M249" s="9">
        <f>INDEX(M$6:M$149,ROWS(M$6:M23)*4)</f>
        <v>0</v>
      </c>
      <c r="N249" s="9">
        <f>INDEX(N$6:N$149,ROWS(N$6:N23)*4)</f>
        <v>0</v>
      </c>
      <c r="O249" s="9">
        <f>INDEX(O$6:O$149,ROWS(O$6:O23)*4)</f>
        <v>0</v>
      </c>
      <c r="P249" s="9">
        <f>INDEX(P$6:P$149,ROWS(P$6:P23)*4)</f>
        <v>0</v>
      </c>
      <c r="Q249" s="9">
        <f>INDEX(Q$6:Q$149,ROWS(Q$6:Q23)*4)</f>
        <v>0.1</v>
      </c>
      <c r="R249" s="9">
        <f>INDEX(R$6:R$149,ROWS(R$6:R23)*4)</f>
        <v>0.1</v>
      </c>
      <c r="S249" s="9">
        <f>INDEX(S$6:S$149,ROWS(S$6:S23)*4)</f>
        <v>0.1</v>
      </c>
      <c r="T249" s="9">
        <f>INDEX(T$6:T$149,ROWS(T$6:T23)*4)</f>
        <v>0.1</v>
      </c>
      <c r="U249" s="9">
        <f>INDEX(U$6:U$149,ROWS(U$6:U23)*4)</f>
        <v>0.2</v>
      </c>
      <c r="V249" s="9">
        <f>INDEX(V$6:V$149,ROWS(V$6:V23)*4)</f>
        <v>0.2</v>
      </c>
      <c r="W249" s="9">
        <f>INDEX(W$6:W$149,ROWS(W$6:W23)*4)</f>
        <v>0.2</v>
      </c>
      <c r="X249" s="9">
        <f>INDEX(X$6:X$149,ROWS(X$6:X23)*4)</f>
        <v>0.2</v>
      </c>
      <c r="Y249" s="9">
        <f>INDEX(Y$6:Y$149,ROWS(Y$6:Y23)*4)</f>
        <v>0.3</v>
      </c>
      <c r="Z249" s="9">
        <f>INDEX(Z$6:Z$149,ROWS(Z$6:Z23)*4)</f>
        <v>0.3</v>
      </c>
      <c r="AA249" s="9">
        <f>INDEX(AA$6:AA$149,ROWS(AA$6:AA23)*4)</f>
        <v>0.3</v>
      </c>
      <c r="AB249" s="9">
        <f>INDEX(AB$6:AB$149,ROWS(AB$6:AB23)*4)</f>
        <v>0.4</v>
      </c>
      <c r="AC249" s="9">
        <f>INDEX(AC$6:AC$149,ROWS(AC$6:AC23)*4)</f>
        <v>0.4</v>
      </c>
      <c r="AD249" s="9">
        <f>INDEX(AD$6:AD$149,ROWS(AD$6:AD23)*4)</f>
        <v>0.4</v>
      </c>
      <c r="AE249" s="9">
        <f>INDEX(AE$6:AE$149,ROWS(AE$6:AE23)*4)</f>
        <v>0.5</v>
      </c>
      <c r="AF249" s="9">
        <f>INDEX(AF$6:AF$149,ROWS(AF$6:AF23)*4)</f>
        <v>0.5</v>
      </c>
      <c r="AG249" s="9">
        <f>INDEX(AG$6:AG$149,ROWS(AG$6:AG23)*4)</f>
        <v>0.6</v>
      </c>
      <c r="AH249" s="9">
        <f>INDEX(AH$6:AH$149,ROWS(AH$6:AH23)*4)</f>
        <v>0.6</v>
      </c>
      <c r="AI249" s="9">
        <f>INDEX(AI$6:AI$149,ROWS(AI$6:AI23)*4)</f>
        <v>0.7</v>
      </c>
      <c r="AJ249" s="9">
        <f>INDEX(AJ$6:AJ$149,ROWS(AJ$6:AJ23)*4)</f>
        <v>0.7</v>
      </c>
      <c r="AK249" s="9">
        <f>INDEX(AK$6:AK$149,ROWS(AK$6:AK23)*4)</f>
        <v>0.8</v>
      </c>
      <c r="AL249" s="9">
        <f>INDEX(AL$6:AL$149,ROWS(AL$6:AL23)*4)</f>
        <v>0.8</v>
      </c>
      <c r="AM249" s="9">
        <f>INDEX(AM$6:AM$149,ROWS(AM$6:AM23)*4)</f>
        <v>0.8</v>
      </c>
      <c r="AN249" s="9">
        <f>INDEX(AN$6:AN$149,ROWS(AN$6:AN23)*4)</f>
        <v>0.9</v>
      </c>
      <c r="AO249" s="9">
        <f>INDEX(AO$6:AO$149,ROWS(AO$6:AO23)*4)</f>
        <v>1</v>
      </c>
      <c r="AP249" s="9">
        <f>INDEX(AP$6:AP$149,ROWS(AP$6:AP23)*4)</f>
        <v>1</v>
      </c>
      <c r="AQ249" s="9">
        <f>INDEX(AQ$6:AQ$149,ROWS(AQ$6:AQ23)*4)</f>
        <v>1.1000000000000001</v>
      </c>
      <c r="AR249" s="9">
        <f>INDEX(AR$6:AR$149,ROWS(AR$6:AR23)*4)</f>
        <v>1.1000000000000001</v>
      </c>
      <c r="AS249" s="9">
        <f>INDEX(AS$6:AS$149,ROWS(AS$6:AS23)*4)</f>
        <v>1.2</v>
      </c>
      <c r="AT249" s="9">
        <f>INDEX(AT$6:AT$149,ROWS(AT$6:AT23)*4)</f>
        <v>1.3</v>
      </c>
      <c r="AU249" s="9">
        <f>INDEX(AU$6:AU$149,ROWS(AU$6:AU23)*4)</f>
        <v>1.3</v>
      </c>
      <c r="AV249" s="9">
        <f>INDEX(AV$6:AV$149,ROWS(AV$6:AV23)*4)</f>
        <v>1.4</v>
      </c>
      <c r="AW249" s="9">
        <f>INDEX(AW$6:AW$149,ROWS(AW$6:AW23)*4)</f>
        <v>1.4</v>
      </c>
      <c r="AX249" s="9">
        <f>INDEX(AX$6:AX$149,ROWS(AX$6:AX23)*4)</f>
        <v>1.5</v>
      </c>
      <c r="AY249" s="9">
        <f>INDEX(AY$6:AY$149,ROWS(AY$6:AY23)*4)</f>
        <v>1.5</v>
      </c>
      <c r="AZ249" s="9">
        <f>INDEX(AZ$6:AZ$149,ROWS(AZ$6:AZ23)*4)</f>
        <v>1.6</v>
      </c>
      <c r="BA249" s="9">
        <f>INDEX(BA$6:BA$149,ROWS(BA$6:BA23)*4)</f>
        <v>1.6</v>
      </c>
      <c r="BB249" s="9">
        <f>INDEX(BB$6:BB$149,ROWS(BB$6:BB23)*4)</f>
        <v>1.7</v>
      </c>
      <c r="BC249" s="9">
        <f>INDEX(BC$6:BC$149,ROWS(BC$6:BC23)*4)</f>
        <v>1.8</v>
      </c>
      <c r="BD249" s="9">
        <f>INDEX(BD$6:BD$149,ROWS(BD$6:BD23)*4)</f>
        <v>1.8</v>
      </c>
      <c r="BE249" s="9">
        <f>INDEX(BE$6:BE$149,ROWS(BE$6:BE23)*4)</f>
        <v>1.9</v>
      </c>
      <c r="BF249" s="9">
        <f>INDEX(BF$6:BF$149,ROWS(BF$6:BF23)*4)</f>
        <v>1.9</v>
      </c>
      <c r="BG249" s="9">
        <f>INDEX(BG$6:BG$149,ROWS(BG$6:BG23)*4)</f>
        <v>2</v>
      </c>
      <c r="BH249" s="9">
        <f>INDEX(BH$6:BH$149,ROWS(BH$6:BH23)*4)</f>
        <v>2</v>
      </c>
      <c r="BI249" s="9">
        <f>INDEX(BI$6:BI$149,ROWS(BI$6:BI23)*4)</f>
        <v>2.1</v>
      </c>
      <c r="BJ249" s="9">
        <f>INDEX(BJ$6:BJ$149,ROWS(BJ$6:BJ23)*4)</f>
        <v>2.1</v>
      </c>
      <c r="BK249" s="9">
        <f>INDEX(BK$6:BK$149,ROWS(BK$6:BK23)*4)</f>
        <v>2.2000000000000002</v>
      </c>
      <c r="BL249" s="9">
        <f>INDEX(BL$6:BL$149,ROWS(BL$6:BL23)*4)</f>
        <v>2.2000000000000002</v>
      </c>
      <c r="BM249" s="9">
        <f>INDEX(BM$6:BM$149,ROWS(BM$6:BM23)*4)</f>
        <v>2.2999999999999998</v>
      </c>
      <c r="BN249" s="9">
        <f>INDEX(BN$6:BN$149,ROWS(BN$6:BN23)*4)</f>
        <v>2.2999999999999998</v>
      </c>
      <c r="BO249" s="9">
        <f>INDEX(BO$6:BO$149,ROWS(BO$6:BO23)*4)</f>
        <v>2.2999999999999998</v>
      </c>
      <c r="BP249" s="9">
        <f>INDEX(BP$6:BP$149,ROWS(BP$6:BP23)*4)</f>
        <v>2.4</v>
      </c>
      <c r="BQ249" s="9">
        <f>INDEX(BQ$6:BQ$149,ROWS(BQ$6:BQ23)*4)</f>
        <v>2.4</v>
      </c>
      <c r="BR249" s="9">
        <f>INDEX(BR$6:BR$149,ROWS(BR$6:BR23)*4)</f>
        <v>2.5</v>
      </c>
      <c r="BS249" s="9">
        <f>INDEX(BS$6:BS$149,ROWS(BS$6:BS23)*4)</f>
        <v>2.5</v>
      </c>
      <c r="BT249" s="9">
        <f>INDEX(BT$6:BT$149,ROWS(BT$6:BT23)*4)</f>
        <v>2.6</v>
      </c>
      <c r="BU249" s="9">
        <f>INDEX(BU$6:BU$149,ROWS(BU$6:BU23)*4)</f>
        <v>2.6</v>
      </c>
      <c r="BV249" s="9">
        <f>INDEX(BV$6:BV$149,ROWS(BV$6:BV23)*4)</f>
        <v>2.7</v>
      </c>
      <c r="BW249" s="9">
        <f>INDEX(BW$6:BW$149,ROWS(BW$6:BW23)*4)</f>
        <v>2.7</v>
      </c>
      <c r="BX249" s="9">
        <f>INDEX(BX$6:BX$149,ROWS(BX$6:BX23)*4)</f>
        <v>2.8</v>
      </c>
      <c r="BY249" s="9">
        <f>INDEX(BY$6:BY$149,ROWS(BY$6:BY23)*4)</f>
        <v>2.8</v>
      </c>
      <c r="BZ249" s="9">
        <f>INDEX(BZ$6:BZ$149,ROWS(BZ$6:BZ23)*4)</f>
        <v>2.9</v>
      </c>
    </row>
    <row r="250" spans="1:78" x14ac:dyDescent="0.2">
      <c r="A250" s="9" t="str">
        <f>INDEX(A$8:A$149,ROWS(A$6:A23)*4)</f>
        <v>19.</v>
      </c>
      <c r="B250" s="9" t="str">
        <f>INDEX(B$8:B$149,ROWS(B$6:B23)*4)</f>
        <v xml:space="preserve">Implement Progressive Price Indexing of Initial Benefits for the Top 70 Percent of Earners </v>
      </c>
      <c r="E250" s="9">
        <f>INDEX(E$6:E$149,ROWS(E$6:E24)*4)</f>
        <v>0</v>
      </c>
      <c r="F250" s="9">
        <f>INDEX(F$6:F$149,ROWS(F$6:F24)*4)</f>
        <v>0</v>
      </c>
      <c r="G250" s="9">
        <f>INDEX(G$6:G$149,ROWS(G$6:G24)*4)</f>
        <v>0</v>
      </c>
      <c r="H250" s="9">
        <f>INDEX(H$6:H$149,ROWS(H$6:H24)*4)</f>
        <v>0</v>
      </c>
      <c r="I250" s="9">
        <f>INDEX(I$6:I$149,ROWS(I$6:I24)*4)</f>
        <v>0</v>
      </c>
      <c r="J250" s="9">
        <f>INDEX(J$6:J$149,ROWS(J$6:J24)*4)</f>
        <v>0</v>
      </c>
      <c r="K250" s="9">
        <f>INDEX(K$6:K$149,ROWS(K$6:K24)*4)</f>
        <v>0</v>
      </c>
      <c r="L250" s="9">
        <f>INDEX(L$6:L$149,ROWS(L$6:L24)*4)</f>
        <v>0</v>
      </c>
      <c r="M250" s="9">
        <f>INDEX(M$6:M$149,ROWS(M$6:M24)*4)</f>
        <v>0</v>
      </c>
      <c r="N250" s="9">
        <f>INDEX(N$6:N$149,ROWS(N$6:N24)*4)</f>
        <v>0</v>
      </c>
      <c r="O250" s="9">
        <f>INDEX(O$6:O$149,ROWS(O$6:O24)*4)</f>
        <v>0</v>
      </c>
      <c r="P250" s="9">
        <f>INDEX(P$6:P$149,ROWS(P$6:P24)*4)</f>
        <v>0</v>
      </c>
      <c r="Q250" s="9">
        <f>INDEX(Q$6:Q$149,ROWS(Q$6:Q24)*4)</f>
        <v>0</v>
      </c>
      <c r="R250" s="9">
        <f>INDEX(R$6:R$149,ROWS(R$6:R24)*4)</f>
        <v>0</v>
      </c>
      <c r="S250" s="9">
        <f>INDEX(S$6:S$149,ROWS(S$6:S24)*4)</f>
        <v>0.1</v>
      </c>
      <c r="T250" s="9">
        <f>INDEX(T$6:T$149,ROWS(T$6:T24)*4)</f>
        <v>0.1</v>
      </c>
      <c r="U250" s="9">
        <f>INDEX(U$6:U$149,ROWS(U$6:U24)*4)</f>
        <v>0.1</v>
      </c>
      <c r="V250" s="9">
        <f>INDEX(V$6:V$149,ROWS(V$6:V24)*4)</f>
        <v>0.1</v>
      </c>
      <c r="W250" s="9">
        <f>INDEX(W$6:W$149,ROWS(W$6:W24)*4)</f>
        <v>0.1</v>
      </c>
      <c r="X250" s="9">
        <f>INDEX(X$6:X$149,ROWS(X$6:X24)*4)</f>
        <v>0.1</v>
      </c>
      <c r="Y250" s="9">
        <f>INDEX(Y$6:Y$149,ROWS(Y$6:Y24)*4)</f>
        <v>0.2</v>
      </c>
      <c r="Z250" s="9">
        <f>INDEX(Z$6:Z$149,ROWS(Z$6:Z24)*4)</f>
        <v>0.2</v>
      </c>
      <c r="AA250" s="9">
        <f>INDEX(AA$6:AA$149,ROWS(AA$6:AA24)*4)</f>
        <v>0.2</v>
      </c>
      <c r="AB250" s="9">
        <f>INDEX(AB$6:AB$149,ROWS(AB$6:AB24)*4)</f>
        <v>0.2</v>
      </c>
      <c r="AC250" s="9">
        <f>INDEX(AC$6:AC$149,ROWS(AC$6:AC24)*4)</f>
        <v>0.2</v>
      </c>
      <c r="AD250" s="9">
        <f>INDEX(AD$6:AD$149,ROWS(AD$6:AD24)*4)</f>
        <v>0.2</v>
      </c>
      <c r="AE250" s="9">
        <f>INDEX(AE$6:AE$149,ROWS(AE$6:AE24)*4)</f>
        <v>0.3</v>
      </c>
      <c r="AF250" s="9">
        <f>INDEX(AF$6:AF$149,ROWS(AF$6:AF24)*4)</f>
        <v>0.3</v>
      </c>
      <c r="AG250" s="9">
        <f>INDEX(AG$6:AG$149,ROWS(AG$6:AG24)*4)</f>
        <v>0.3</v>
      </c>
      <c r="AH250" s="9">
        <f>INDEX(AH$6:AH$149,ROWS(AH$6:AH24)*4)</f>
        <v>0.3</v>
      </c>
      <c r="AI250" s="9">
        <f>INDEX(AI$6:AI$149,ROWS(AI$6:AI24)*4)</f>
        <v>0.4</v>
      </c>
      <c r="AJ250" s="9">
        <f>INDEX(AJ$6:AJ$149,ROWS(AJ$6:AJ24)*4)</f>
        <v>0.4</v>
      </c>
      <c r="AK250" s="9">
        <f>INDEX(AK$6:AK$149,ROWS(AK$6:AK24)*4)</f>
        <v>0.4</v>
      </c>
      <c r="AL250" s="9">
        <f>INDEX(AL$6:AL$149,ROWS(AL$6:AL24)*4)</f>
        <v>0.4</v>
      </c>
      <c r="AM250" s="9">
        <f>INDEX(AM$6:AM$149,ROWS(AM$6:AM24)*4)</f>
        <v>0.5</v>
      </c>
      <c r="AN250" s="9">
        <f>INDEX(AN$6:AN$149,ROWS(AN$6:AN24)*4)</f>
        <v>0.5</v>
      </c>
      <c r="AO250" s="9">
        <f>INDEX(AO$6:AO$149,ROWS(AO$6:AO24)*4)</f>
        <v>0.5</v>
      </c>
      <c r="AP250" s="9">
        <f>INDEX(AP$6:AP$149,ROWS(AP$6:AP24)*4)</f>
        <v>0.6</v>
      </c>
      <c r="AQ250" s="9">
        <f>INDEX(AQ$6:AQ$149,ROWS(AQ$6:AQ24)*4)</f>
        <v>0.6</v>
      </c>
      <c r="AR250" s="9">
        <f>INDEX(AR$6:AR$149,ROWS(AR$6:AR24)*4)</f>
        <v>0.6</v>
      </c>
      <c r="AS250" s="9">
        <f>INDEX(AS$6:AS$149,ROWS(AS$6:AS24)*4)</f>
        <v>0.7</v>
      </c>
      <c r="AT250" s="9">
        <f>INDEX(AT$6:AT$149,ROWS(AT$6:AT24)*4)</f>
        <v>0.7</v>
      </c>
      <c r="AU250" s="9">
        <f>INDEX(AU$6:AU$149,ROWS(AU$6:AU24)*4)</f>
        <v>0.7</v>
      </c>
      <c r="AV250" s="9">
        <f>INDEX(AV$6:AV$149,ROWS(AV$6:AV24)*4)</f>
        <v>0.8</v>
      </c>
      <c r="AW250" s="9">
        <f>INDEX(AW$6:AW$149,ROWS(AW$6:AW24)*4)</f>
        <v>0.8</v>
      </c>
      <c r="AX250" s="9">
        <f>INDEX(AX$6:AX$149,ROWS(AX$6:AX24)*4)</f>
        <v>0.8</v>
      </c>
      <c r="AY250" s="9">
        <f>INDEX(AY$6:AY$149,ROWS(AY$6:AY24)*4)</f>
        <v>0.9</v>
      </c>
      <c r="AZ250" s="9">
        <f>INDEX(AZ$6:AZ$149,ROWS(AZ$6:AZ24)*4)</f>
        <v>0.9</v>
      </c>
      <c r="BA250" s="9">
        <f>INDEX(BA$6:BA$149,ROWS(BA$6:BA24)*4)</f>
        <v>0.9</v>
      </c>
      <c r="BB250" s="9">
        <f>INDEX(BB$6:BB$149,ROWS(BB$6:BB24)*4)</f>
        <v>1</v>
      </c>
      <c r="BC250" s="9">
        <f>INDEX(BC$6:BC$149,ROWS(BC$6:BC24)*4)</f>
        <v>1</v>
      </c>
      <c r="BD250" s="9">
        <f>INDEX(BD$6:BD$149,ROWS(BD$6:BD24)*4)</f>
        <v>1</v>
      </c>
      <c r="BE250" s="9">
        <f>INDEX(BE$6:BE$149,ROWS(BE$6:BE24)*4)</f>
        <v>1.1000000000000001</v>
      </c>
      <c r="BF250" s="9">
        <f>INDEX(BF$6:BF$149,ROWS(BF$6:BF24)*4)</f>
        <v>1.1000000000000001</v>
      </c>
      <c r="BG250" s="9">
        <f>INDEX(BG$6:BG$149,ROWS(BG$6:BG24)*4)</f>
        <v>1.1000000000000001</v>
      </c>
      <c r="BH250" s="9">
        <f>INDEX(BH$6:BH$149,ROWS(BH$6:BH24)*4)</f>
        <v>1.2</v>
      </c>
      <c r="BI250" s="9">
        <f>INDEX(BI$6:BI$149,ROWS(BI$6:BI24)*4)</f>
        <v>1.2</v>
      </c>
      <c r="BJ250" s="9">
        <f>INDEX(BJ$6:BJ$149,ROWS(BJ$6:BJ24)*4)</f>
        <v>1.2</v>
      </c>
      <c r="BK250" s="9">
        <f>INDEX(BK$6:BK$149,ROWS(BK$6:BK24)*4)</f>
        <v>1.3</v>
      </c>
      <c r="BL250" s="9">
        <f>INDEX(BL$6:BL$149,ROWS(BL$6:BL24)*4)</f>
        <v>1.3</v>
      </c>
      <c r="BM250" s="9">
        <f>INDEX(BM$6:BM$149,ROWS(BM$6:BM24)*4)</f>
        <v>1.3</v>
      </c>
      <c r="BN250" s="9">
        <f>INDEX(BN$6:BN$149,ROWS(BN$6:BN24)*4)</f>
        <v>1.3</v>
      </c>
      <c r="BO250" s="9">
        <f>INDEX(BO$6:BO$149,ROWS(BO$6:BO24)*4)</f>
        <v>1.4</v>
      </c>
      <c r="BP250" s="9">
        <f>INDEX(BP$6:BP$149,ROWS(BP$6:BP24)*4)</f>
        <v>1.4</v>
      </c>
      <c r="BQ250" s="9">
        <f>INDEX(BQ$6:BQ$149,ROWS(BQ$6:BQ24)*4)</f>
        <v>1.4</v>
      </c>
      <c r="BR250" s="9">
        <f>INDEX(BR$6:BR$149,ROWS(BR$6:BR24)*4)</f>
        <v>1.4</v>
      </c>
      <c r="BS250" s="9">
        <f>INDEX(BS$6:BS$149,ROWS(BS$6:BS24)*4)</f>
        <v>1.5</v>
      </c>
      <c r="BT250" s="9">
        <f>INDEX(BT$6:BT$149,ROWS(BT$6:BT24)*4)</f>
        <v>1.5</v>
      </c>
      <c r="BU250" s="9">
        <f>INDEX(BU$6:BU$149,ROWS(BU$6:BU24)*4)</f>
        <v>1.5</v>
      </c>
      <c r="BV250" s="9">
        <f>INDEX(BV$6:BV$149,ROWS(BV$6:BV24)*4)</f>
        <v>1.6</v>
      </c>
      <c r="BW250" s="9">
        <f>INDEX(BW$6:BW$149,ROWS(BW$6:BW24)*4)</f>
        <v>1.6</v>
      </c>
      <c r="BX250" s="9">
        <f>INDEX(BX$6:BX$149,ROWS(BX$6:BX24)*4)</f>
        <v>1.6</v>
      </c>
      <c r="BY250" s="9">
        <f>INDEX(BY$6:BY$149,ROWS(BY$6:BY24)*4)</f>
        <v>1.6</v>
      </c>
      <c r="BZ250" s="9">
        <f>INDEX(BZ$6:BZ$149,ROWS(BZ$6:BZ24)*4)</f>
        <v>1.7</v>
      </c>
    </row>
    <row r="251" spans="1:78" x14ac:dyDescent="0.2">
      <c r="A251" s="9" t="str">
        <f>INDEX(A$8:A$149,ROWS(A$6:A24)*4)</f>
        <v>20.</v>
      </c>
      <c r="B251" s="9" t="str">
        <f>INDEX(B$8:B$149,ROWS(B$6:B24)*4)</f>
        <v>Implement Progressive Price Indexing of Initial Benefits for the Top 50 Percent of Earners</v>
      </c>
      <c r="E251" s="9">
        <f>INDEX(E$6:E$149,ROWS(E$6:E25)*4)</f>
        <v>0</v>
      </c>
      <c r="F251" s="9">
        <f>INDEX(F$6:F$149,ROWS(F$6:F25)*4)</f>
        <v>0</v>
      </c>
      <c r="G251" s="9">
        <f>INDEX(G$6:G$149,ROWS(G$6:G25)*4)</f>
        <v>0</v>
      </c>
      <c r="H251" s="9">
        <f>INDEX(H$6:H$149,ROWS(H$6:H25)*4)</f>
        <v>0</v>
      </c>
      <c r="I251" s="9">
        <f>INDEX(I$6:I$149,ROWS(I$6:I25)*4)</f>
        <v>0</v>
      </c>
      <c r="J251" s="9">
        <f>INDEX(J$6:J$149,ROWS(J$6:J25)*4)</f>
        <v>0</v>
      </c>
      <c r="K251" s="9">
        <f>INDEX(K$6:K$149,ROWS(K$6:K25)*4)</f>
        <v>0</v>
      </c>
      <c r="L251" s="9">
        <f>INDEX(L$6:L$149,ROWS(L$6:L25)*4)</f>
        <v>0</v>
      </c>
      <c r="M251" s="9">
        <f>INDEX(M$6:M$149,ROWS(M$6:M25)*4)</f>
        <v>0</v>
      </c>
      <c r="N251" s="9">
        <f>INDEX(N$6:N$149,ROWS(N$6:N25)*4)</f>
        <v>0</v>
      </c>
      <c r="O251" s="9">
        <f>INDEX(O$6:O$149,ROWS(O$6:O25)*4)</f>
        <v>0</v>
      </c>
      <c r="P251" s="9">
        <f>INDEX(P$6:P$149,ROWS(P$6:P25)*4)</f>
        <v>0</v>
      </c>
      <c r="Q251" s="9">
        <f>INDEX(Q$6:Q$149,ROWS(Q$6:Q25)*4)</f>
        <v>0</v>
      </c>
      <c r="R251" s="9">
        <f>INDEX(R$6:R$149,ROWS(R$6:R25)*4)</f>
        <v>0</v>
      </c>
      <c r="S251" s="9">
        <f>INDEX(S$6:S$149,ROWS(S$6:S25)*4)</f>
        <v>0</v>
      </c>
      <c r="T251" s="9">
        <f>INDEX(T$6:T$149,ROWS(T$6:T25)*4)</f>
        <v>0.1</v>
      </c>
      <c r="U251" s="9">
        <f>INDEX(U$6:U$149,ROWS(U$6:U25)*4)</f>
        <v>0.1</v>
      </c>
      <c r="V251" s="9">
        <f>INDEX(V$6:V$149,ROWS(V$6:V25)*4)</f>
        <v>0.1</v>
      </c>
      <c r="W251" s="9">
        <f>INDEX(W$6:W$149,ROWS(W$6:W25)*4)</f>
        <v>0.1</v>
      </c>
      <c r="X251" s="9">
        <f>INDEX(X$6:X$149,ROWS(X$6:X25)*4)</f>
        <v>0.1</v>
      </c>
      <c r="Y251" s="9">
        <f>INDEX(Y$6:Y$149,ROWS(Y$6:Y25)*4)</f>
        <v>0.1</v>
      </c>
      <c r="Z251" s="9">
        <f>INDEX(Z$6:Z$149,ROWS(Z$6:Z25)*4)</f>
        <v>0.1</v>
      </c>
      <c r="AA251" s="9">
        <f>INDEX(AA$6:AA$149,ROWS(AA$6:AA25)*4)</f>
        <v>0.1</v>
      </c>
      <c r="AB251" s="9">
        <f>INDEX(AB$6:AB$149,ROWS(AB$6:AB25)*4)</f>
        <v>0.2</v>
      </c>
      <c r="AC251" s="9">
        <f>INDEX(AC$6:AC$149,ROWS(AC$6:AC25)*4)</f>
        <v>0.2</v>
      </c>
      <c r="AD251" s="9">
        <f>INDEX(AD$6:AD$149,ROWS(AD$6:AD25)*4)</f>
        <v>0.2</v>
      </c>
      <c r="AE251" s="9">
        <f>INDEX(AE$6:AE$149,ROWS(AE$6:AE25)*4)</f>
        <v>0.2</v>
      </c>
      <c r="AF251" s="9">
        <f>INDEX(AF$6:AF$149,ROWS(AF$6:AF25)*4)</f>
        <v>0.2</v>
      </c>
      <c r="AG251" s="9">
        <f>INDEX(AG$6:AG$149,ROWS(AG$6:AG25)*4)</f>
        <v>0.2</v>
      </c>
      <c r="AH251" s="9">
        <f>INDEX(AH$6:AH$149,ROWS(AH$6:AH25)*4)</f>
        <v>0.3</v>
      </c>
      <c r="AI251" s="9">
        <f>INDEX(AI$6:AI$149,ROWS(AI$6:AI25)*4)</f>
        <v>0.3</v>
      </c>
      <c r="AJ251" s="9">
        <f>INDEX(AJ$6:AJ$149,ROWS(AJ$6:AJ25)*4)</f>
        <v>0.3</v>
      </c>
      <c r="AK251" s="9">
        <f>INDEX(AK$6:AK$149,ROWS(AK$6:AK25)*4)</f>
        <v>0.3</v>
      </c>
      <c r="AL251" s="9">
        <f>INDEX(AL$6:AL$149,ROWS(AL$6:AL25)*4)</f>
        <v>0.3</v>
      </c>
      <c r="AM251" s="9">
        <f>INDEX(AM$6:AM$149,ROWS(AM$6:AM25)*4)</f>
        <v>0.4</v>
      </c>
      <c r="AN251" s="9">
        <f>INDEX(AN$6:AN$149,ROWS(AN$6:AN25)*4)</f>
        <v>0.4</v>
      </c>
      <c r="AO251" s="9">
        <f>INDEX(AO$6:AO$149,ROWS(AO$6:AO25)*4)</f>
        <v>0.4</v>
      </c>
      <c r="AP251" s="9">
        <f>INDEX(AP$6:AP$149,ROWS(AP$6:AP25)*4)</f>
        <v>0.4</v>
      </c>
      <c r="AQ251" s="9">
        <f>INDEX(AQ$6:AQ$149,ROWS(AQ$6:AQ25)*4)</f>
        <v>0.5</v>
      </c>
      <c r="AR251" s="9">
        <f>INDEX(AR$6:AR$149,ROWS(AR$6:AR25)*4)</f>
        <v>0.5</v>
      </c>
      <c r="AS251" s="9">
        <f>INDEX(AS$6:AS$149,ROWS(AS$6:AS25)*4)</f>
        <v>0.5</v>
      </c>
      <c r="AT251" s="9">
        <f>INDEX(AT$6:AT$149,ROWS(AT$6:AT25)*4)</f>
        <v>0.6</v>
      </c>
      <c r="AU251" s="9">
        <f>INDEX(AU$6:AU$149,ROWS(AU$6:AU25)*4)</f>
        <v>0.6</v>
      </c>
      <c r="AV251" s="9">
        <f>INDEX(AV$6:AV$149,ROWS(AV$6:AV25)*4)</f>
        <v>0.6</v>
      </c>
      <c r="AW251" s="9">
        <f>INDEX(AW$6:AW$149,ROWS(AW$6:AW25)*4)</f>
        <v>0.6</v>
      </c>
      <c r="AX251" s="9">
        <f>INDEX(AX$6:AX$149,ROWS(AX$6:AX25)*4)</f>
        <v>0.7</v>
      </c>
      <c r="AY251" s="9">
        <f>INDEX(AY$6:AY$149,ROWS(AY$6:AY25)*4)</f>
        <v>0.7</v>
      </c>
      <c r="AZ251" s="9">
        <f>INDEX(AZ$6:AZ$149,ROWS(AZ$6:AZ25)*4)</f>
        <v>0.7</v>
      </c>
      <c r="BA251" s="9">
        <f>INDEX(BA$6:BA$149,ROWS(BA$6:BA25)*4)</f>
        <v>0.7</v>
      </c>
      <c r="BB251" s="9">
        <f>INDEX(BB$6:BB$149,ROWS(BB$6:BB25)*4)</f>
        <v>0.8</v>
      </c>
      <c r="BC251" s="9">
        <f>INDEX(BC$6:BC$149,ROWS(BC$6:BC25)*4)</f>
        <v>0.8</v>
      </c>
      <c r="BD251" s="9">
        <f>INDEX(BD$6:BD$149,ROWS(BD$6:BD25)*4)</f>
        <v>0.8</v>
      </c>
      <c r="BE251" s="9">
        <f>INDEX(BE$6:BE$149,ROWS(BE$6:BE25)*4)</f>
        <v>0.8</v>
      </c>
      <c r="BF251" s="9">
        <f>INDEX(BF$6:BF$149,ROWS(BF$6:BF25)*4)</f>
        <v>0.9</v>
      </c>
      <c r="BG251" s="9">
        <f>INDEX(BG$6:BG$149,ROWS(BG$6:BG25)*4)</f>
        <v>0.9</v>
      </c>
      <c r="BH251" s="9">
        <f>INDEX(BH$6:BH$149,ROWS(BH$6:BH25)*4)</f>
        <v>0.9</v>
      </c>
      <c r="BI251" s="9">
        <f>INDEX(BI$6:BI$149,ROWS(BI$6:BI25)*4)</f>
        <v>0.9</v>
      </c>
      <c r="BJ251" s="9">
        <f>INDEX(BJ$6:BJ$149,ROWS(BJ$6:BJ25)*4)</f>
        <v>1</v>
      </c>
      <c r="BK251" s="9">
        <f>INDEX(BK$6:BK$149,ROWS(BK$6:BK25)*4)</f>
        <v>1</v>
      </c>
      <c r="BL251" s="9">
        <f>INDEX(BL$6:BL$149,ROWS(BL$6:BL25)*4)</f>
        <v>1</v>
      </c>
      <c r="BM251" s="9">
        <f>INDEX(BM$6:BM$149,ROWS(BM$6:BM25)*4)</f>
        <v>1</v>
      </c>
      <c r="BN251" s="9">
        <f>INDEX(BN$6:BN$149,ROWS(BN$6:BN25)*4)</f>
        <v>1.1000000000000001</v>
      </c>
      <c r="BO251" s="9">
        <f>INDEX(BO$6:BO$149,ROWS(BO$6:BO25)*4)</f>
        <v>1.1000000000000001</v>
      </c>
      <c r="BP251" s="9">
        <f>INDEX(BP$6:BP$149,ROWS(BP$6:BP25)*4)</f>
        <v>1.1000000000000001</v>
      </c>
      <c r="BQ251" s="9">
        <f>INDEX(BQ$6:BQ$149,ROWS(BQ$6:BQ25)*4)</f>
        <v>1.1000000000000001</v>
      </c>
      <c r="BR251" s="9">
        <f>INDEX(BR$6:BR$149,ROWS(BR$6:BR25)*4)</f>
        <v>1.1000000000000001</v>
      </c>
      <c r="BS251" s="9">
        <f>INDEX(BS$6:BS$149,ROWS(BS$6:BS25)*4)</f>
        <v>1.1000000000000001</v>
      </c>
      <c r="BT251" s="9">
        <f>INDEX(BT$6:BT$149,ROWS(BT$6:BT25)*4)</f>
        <v>1.2</v>
      </c>
      <c r="BU251" s="9">
        <f>INDEX(BU$6:BU$149,ROWS(BU$6:BU25)*4)</f>
        <v>1.2</v>
      </c>
      <c r="BV251" s="9">
        <f>INDEX(BV$6:BV$149,ROWS(BV$6:BV25)*4)</f>
        <v>1.2</v>
      </c>
      <c r="BW251" s="9">
        <f>INDEX(BW$6:BW$149,ROWS(BW$6:BW25)*4)</f>
        <v>1.2</v>
      </c>
      <c r="BX251" s="9">
        <f>INDEX(BX$6:BX$149,ROWS(BX$6:BX25)*4)</f>
        <v>1.2</v>
      </c>
      <c r="BY251" s="9">
        <f>INDEX(BY$6:BY$149,ROWS(BY$6:BY25)*4)</f>
        <v>1.2</v>
      </c>
      <c r="BZ251" s="9">
        <f>INDEX(BZ$6:BZ$149,ROWS(BZ$6:BZ25)*4)</f>
        <v>1.2</v>
      </c>
    </row>
    <row r="252" spans="1:78" x14ac:dyDescent="0.2">
      <c r="A252" s="9" t="str">
        <f>INDEX(A$8:A$149,ROWS(A$6:A25)*4)</f>
        <v>21.</v>
      </c>
      <c r="B252" s="9" t="str">
        <f>INDEX(B$8:B$149,ROWS(B$6:B25)*4)</f>
        <v xml:space="preserve">Index the Bend Points in the PIA Formula to Prices </v>
      </c>
      <c r="E252" s="9">
        <f>INDEX(E$6:E$149,ROWS(E$6:E26)*4)</f>
        <v>0</v>
      </c>
      <c r="F252" s="9">
        <f>INDEX(F$6:F$149,ROWS(F$6:F26)*4)</f>
        <v>0</v>
      </c>
      <c r="G252" s="9">
        <f>INDEX(G$6:G$149,ROWS(G$6:G26)*4)</f>
        <v>0</v>
      </c>
      <c r="H252" s="9">
        <f>INDEX(H$6:H$149,ROWS(H$6:H26)*4)</f>
        <v>0</v>
      </c>
      <c r="I252" s="9">
        <f>INDEX(I$6:I$149,ROWS(I$6:I26)*4)</f>
        <v>0</v>
      </c>
      <c r="J252" s="9">
        <f>INDEX(J$6:J$149,ROWS(J$6:J26)*4)</f>
        <v>0</v>
      </c>
      <c r="K252" s="9">
        <f>INDEX(K$6:K$149,ROWS(K$6:K26)*4)</f>
        <v>0</v>
      </c>
      <c r="L252" s="9">
        <f>INDEX(L$6:L$149,ROWS(L$6:L26)*4)</f>
        <v>0</v>
      </c>
      <c r="M252" s="9">
        <f>INDEX(M$6:M$149,ROWS(M$6:M26)*4)</f>
        <v>0</v>
      </c>
      <c r="N252" s="9">
        <f>INDEX(N$6:N$149,ROWS(N$6:N26)*4)</f>
        <v>0</v>
      </c>
      <c r="O252" s="9">
        <f>INDEX(O$6:O$149,ROWS(O$6:O26)*4)</f>
        <v>0</v>
      </c>
      <c r="P252" s="9">
        <f>INDEX(P$6:P$149,ROWS(P$6:P26)*4)</f>
        <v>0</v>
      </c>
      <c r="Q252" s="9">
        <f>INDEX(Q$6:Q$149,ROWS(Q$6:Q26)*4)</f>
        <v>0</v>
      </c>
      <c r="R252" s="9">
        <f>INDEX(R$6:R$149,ROWS(R$6:R26)*4)</f>
        <v>0</v>
      </c>
      <c r="S252" s="9">
        <f>INDEX(S$6:S$149,ROWS(S$6:S26)*4)</f>
        <v>0</v>
      </c>
      <c r="T252" s="9">
        <f>INDEX(T$6:T$149,ROWS(T$6:T26)*4)</f>
        <v>0.1</v>
      </c>
      <c r="U252" s="9">
        <f>INDEX(U$6:U$149,ROWS(U$6:U26)*4)</f>
        <v>0.1</v>
      </c>
      <c r="V252" s="9">
        <f>INDEX(V$6:V$149,ROWS(V$6:V26)*4)</f>
        <v>0.1</v>
      </c>
      <c r="W252" s="9">
        <f>INDEX(W$6:W$149,ROWS(W$6:W26)*4)</f>
        <v>0.1</v>
      </c>
      <c r="X252" s="9">
        <f>INDEX(X$6:X$149,ROWS(X$6:X26)*4)</f>
        <v>0.1</v>
      </c>
      <c r="Y252" s="9">
        <f>INDEX(Y$6:Y$149,ROWS(Y$6:Y26)*4)</f>
        <v>0.1</v>
      </c>
      <c r="Z252" s="9">
        <f>INDEX(Z$6:Z$149,ROWS(Z$6:Z26)*4)</f>
        <v>0.1</v>
      </c>
      <c r="AA252" s="9">
        <f>INDEX(AA$6:AA$149,ROWS(AA$6:AA26)*4)</f>
        <v>0.2</v>
      </c>
      <c r="AB252" s="9">
        <f>INDEX(AB$6:AB$149,ROWS(AB$6:AB26)*4)</f>
        <v>0.2</v>
      </c>
      <c r="AC252" s="9">
        <f>INDEX(AC$6:AC$149,ROWS(AC$6:AC26)*4)</f>
        <v>0.2</v>
      </c>
      <c r="AD252" s="9">
        <f>INDEX(AD$6:AD$149,ROWS(AD$6:AD26)*4)</f>
        <v>0.2</v>
      </c>
      <c r="AE252" s="9">
        <f>INDEX(AE$6:AE$149,ROWS(AE$6:AE26)*4)</f>
        <v>0.2</v>
      </c>
      <c r="AF252" s="9">
        <f>INDEX(AF$6:AF$149,ROWS(AF$6:AF26)*4)</f>
        <v>0.2</v>
      </c>
      <c r="AG252" s="9">
        <f>INDEX(AG$6:AG$149,ROWS(AG$6:AG26)*4)</f>
        <v>0.3</v>
      </c>
      <c r="AH252" s="9">
        <f>INDEX(AH$6:AH$149,ROWS(AH$6:AH26)*4)</f>
        <v>0.3</v>
      </c>
      <c r="AI252" s="9">
        <f>INDEX(AI$6:AI$149,ROWS(AI$6:AI26)*4)</f>
        <v>0.3</v>
      </c>
      <c r="AJ252" s="9">
        <f>INDEX(AJ$6:AJ$149,ROWS(AJ$6:AJ26)*4)</f>
        <v>0.3</v>
      </c>
      <c r="AK252" s="9">
        <f>INDEX(AK$6:AK$149,ROWS(AK$6:AK26)*4)</f>
        <v>0.3</v>
      </c>
      <c r="AL252" s="9">
        <f>INDEX(AL$6:AL$149,ROWS(AL$6:AL26)*4)</f>
        <v>0.4</v>
      </c>
      <c r="AM252" s="9">
        <f>INDEX(AM$6:AM$149,ROWS(AM$6:AM26)*4)</f>
        <v>0.4</v>
      </c>
      <c r="AN252" s="9">
        <f>INDEX(AN$6:AN$149,ROWS(AN$6:AN26)*4)</f>
        <v>0.4</v>
      </c>
      <c r="AO252" s="9">
        <f>INDEX(AO$6:AO$149,ROWS(AO$6:AO26)*4)</f>
        <v>0.4</v>
      </c>
      <c r="AP252" s="9">
        <f>INDEX(AP$6:AP$149,ROWS(AP$6:AP26)*4)</f>
        <v>0.5</v>
      </c>
      <c r="AQ252" s="9">
        <f>INDEX(AQ$6:AQ$149,ROWS(AQ$6:AQ26)*4)</f>
        <v>0.5</v>
      </c>
      <c r="AR252" s="9">
        <f>INDEX(AR$6:AR$149,ROWS(AR$6:AR26)*4)</f>
        <v>0.5</v>
      </c>
      <c r="AS252" s="9">
        <f>INDEX(AS$6:AS$149,ROWS(AS$6:AS26)*4)</f>
        <v>0.6</v>
      </c>
      <c r="AT252" s="9">
        <f>INDEX(AT$6:AT$149,ROWS(AT$6:AT26)*4)</f>
        <v>0.6</v>
      </c>
      <c r="AU252" s="9">
        <f>INDEX(AU$6:AU$149,ROWS(AU$6:AU26)*4)</f>
        <v>0.6</v>
      </c>
      <c r="AV252" s="9">
        <f>INDEX(AV$6:AV$149,ROWS(AV$6:AV26)*4)</f>
        <v>0.7</v>
      </c>
      <c r="AW252" s="9">
        <f>INDEX(AW$6:AW$149,ROWS(AW$6:AW26)*4)</f>
        <v>0.7</v>
      </c>
      <c r="AX252" s="9">
        <f>INDEX(AX$6:AX$149,ROWS(AX$6:AX26)*4)</f>
        <v>0.7</v>
      </c>
      <c r="AY252" s="9">
        <f>INDEX(AY$6:AY$149,ROWS(AY$6:AY26)*4)</f>
        <v>0.7</v>
      </c>
      <c r="AZ252" s="9">
        <f>INDEX(AZ$6:AZ$149,ROWS(AZ$6:AZ26)*4)</f>
        <v>0.8</v>
      </c>
      <c r="BA252" s="9">
        <f>INDEX(BA$6:BA$149,ROWS(BA$6:BA26)*4)</f>
        <v>0.8</v>
      </c>
      <c r="BB252" s="9">
        <f>INDEX(BB$6:BB$149,ROWS(BB$6:BB26)*4)</f>
        <v>0.8</v>
      </c>
      <c r="BC252" s="9">
        <f>INDEX(BC$6:BC$149,ROWS(BC$6:BC26)*4)</f>
        <v>0.9</v>
      </c>
      <c r="BD252" s="9">
        <f>INDEX(BD$6:BD$149,ROWS(BD$6:BD26)*4)</f>
        <v>0.9</v>
      </c>
      <c r="BE252" s="9">
        <f>INDEX(BE$6:BE$149,ROWS(BE$6:BE26)*4)</f>
        <v>0.9</v>
      </c>
      <c r="BF252" s="9">
        <f>INDEX(BF$6:BF$149,ROWS(BF$6:BF26)*4)</f>
        <v>0.9</v>
      </c>
      <c r="BG252" s="9">
        <f>INDEX(BG$6:BG$149,ROWS(BG$6:BG26)*4)</f>
        <v>1</v>
      </c>
      <c r="BH252" s="9">
        <f>INDEX(BH$6:BH$149,ROWS(BH$6:BH26)*4)</f>
        <v>1</v>
      </c>
      <c r="BI252" s="9">
        <f>INDEX(BI$6:BI$149,ROWS(BI$6:BI26)*4)</f>
        <v>1</v>
      </c>
      <c r="BJ252" s="9">
        <f>INDEX(BJ$6:BJ$149,ROWS(BJ$6:BJ26)*4)</f>
        <v>1.1000000000000001</v>
      </c>
      <c r="BK252" s="9">
        <f>INDEX(BK$6:BK$149,ROWS(BK$6:BK26)*4)</f>
        <v>1.1000000000000001</v>
      </c>
      <c r="BL252" s="9">
        <f>INDEX(BL$6:BL$149,ROWS(BL$6:BL26)*4)</f>
        <v>1.1000000000000001</v>
      </c>
      <c r="BM252" s="9">
        <f>INDEX(BM$6:BM$149,ROWS(BM$6:BM26)*4)</f>
        <v>1.1000000000000001</v>
      </c>
      <c r="BN252" s="9">
        <f>INDEX(BN$6:BN$149,ROWS(BN$6:BN26)*4)</f>
        <v>1.2</v>
      </c>
      <c r="BO252" s="9">
        <f>INDEX(BO$6:BO$149,ROWS(BO$6:BO26)*4)</f>
        <v>1.2</v>
      </c>
      <c r="BP252" s="9">
        <f>INDEX(BP$6:BP$149,ROWS(BP$6:BP26)*4)</f>
        <v>1.2</v>
      </c>
      <c r="BQ252" s="9">
        <f>INDEX(BQ$6:BQ$149,ROWS(BQ$6:BQ26)*4)</f>
        <v>1.2</v>
      </c>
      <c r="BR252" s="9">
        <f>INDEX(BR$6:BR$149,ROWS(BR$6:BR26)*4)</f>
        <v>1.3</v>
      </c>
      <c r="BS252" s="9">
        <f>INDEX(BS$6:BS$149,ROWS(BS$6:BS26)*4)</f>
        <v>1.3</v>
      </c>
      <c r="BT252" s="9">
        <f>INDEX(BT$6:BT$149,ROWS(BT$6:BT26)*4)</f>
        <v>1.3</v>
      </c>
      <c r="BU252" s="9">
        <f>INDEX(BU$6:BU$149,ROWS(BU$6:BU26)*4)</f>
        <v>1.3</v>
      </c>
      <c r="BV252" s="9">
        <f>INDEX(BV$6:BV$149,ROWS(BV$6:BV26)*4)</f>
        <v>1.4</v>
      </c>
      <c r="BW252" s="9">
        <f>INDEX(BW$6:BW$149,ROWS(BW$6:BW26)*4)</f>
        <v>1.4</v>
      </c>
      <c r="BX252" s="9">
        <f>INDEX(BX$6:BX$149,ROWS(BX$6:BX26)*4)</f>
        <v>1.4</v>
      </c>
      <c r="BY252" s="9">
        <f>INDEX(BY$6:BY$149,ROWS(BY$6:BY26)*4)</f>
        <v>1.4</v>
      </c>
      <c r="BZ252" s="9">
        <f>INDEX(BZ$6:BZ$149,ROWS(BZ$6:BZ26)*4)</f>
        <v>1.5</v>
      </c>
    </row>
    <row r="253" spans="1:78" x14ac:dyDescent="0.2">
      <c r="A253" s="9" t="str">
        <f>INDEX(A$8:A$149,ROWS(A$6:A26)*4)</f>
        <v>22.</v>
      </c>
      <c r="B253" s="9" t="str">
        <f>INDEX(B$8:B$149,ROWS(B$6:B26)*4)</f>
        <v>Add an Additional Bend Point to the PIA Formula and Reduce the PIA Factors</v>
      </c>
      <c r="E253" s="9">
        <f>INDEX(E$6:E$149,ROWS(E$6:E27)*4)</f>
        <v>0</v>
      </c>
      <c r="F253" s="9">
        <f>INDEX(F$6:F$149,ROWS(F$6:F27)*4)</f>
        <v>0</v>
      </c>
      <c r="G253" s="9">
        <f>INDEX(G$6:G$149,ROWS(G$6:G27)*4)</f>
        <v>0</v>
      </c>
      <c r="H253" s="9">
        <f>INDEX(H$6:H$149,ROWS(H$6:H27)*4)</f>
        <v>0</v>
      </c>
      <c r="I253" s="9">
        <f>INDEX(I$6:I$149,ROWS(I$6:I27)*4)</f>
        <v>0</v>
      </c>
      <c r="J253" s="9">
        <f>INDEX(J$6:J$149,ROWS(J$6:J27)*4)</f>
        <v>0</v>
      </c>
      <c r="K253" s="9">
        <f>INDEX(K$6:K$149,ROWS(K$6:K27)*4)</f>
        <v>0</v>
      </c>
      <c r="L253" s="9">
        <f>INDEX(L$6:L$149,ROWS(L$6:L27)*4)</f>
        <v>0</v>
      </c>
      <c r="M253" s="9">
        <f>INDEX(M$6:M$149,ROWS(M$6:M27)*4)</f>
        <v>0</v>
      </c>
      <c r="N253" s="9">
        <f>INDEX(N$6:N$149,ROWS(N$6:N27)*4)</f>
        <v>0</v>
      </c>
      <c r="O253" s="9">
        <f>INDEX(O$6:O$149,ROWS(O$6:O27)*4)</f>
        <v>0</v>
      </c>
      <c r="P253" s="9">
        <f>INDEX(P$6:P$149,ROWS(P$6:P27)*4)</f>
        <v>0</v>
      </c>
      <c r="Q253" s="9">
        <f>INDEX(Q$6:Q$149,ROWS(Q$6:Q27)*4)</f>
        <v>0.1</v>
      </c>
      <c r="R253" s="9">
        <f>INDEX(R$6:R$149,ROWS(R$6:R27)*4)</f>
        <v>0.1</v>
      </c>
      <c r="S253" s="9">
        <f>INDEX(S$6:S$149,ROWS(S$6:S27)*4)</f>
        <v>0.1</v>
      </c>
      <c r="T253" s="9">
        <f>INDEX(T$6:T$149,ROWS(T$6:T27)*4)</f>
        <v>0.2</v>
      </c>
      <c r="U253" s="9">
        <f>INDEX(U$6:U$149,ROWS(U$6:U27)*4)</f>
        <v>0.2</v>
      </c>
      <c r="V253" s="9">
        <f>INDEX(V$6:V$149,ROWS(V$6:V27)*4)</f>
        <v>0.2</v>
      </c>
      <c r="W253" s="9">
        <f>INDEX(W$6:W$149,ROWS(W$6:W27)*4)</f>
        <v>0.3</v>
      </c>
      <c r="X253" s="9">
        <f>INDEX(X$6:X$149,ROWS(X$6:X27)*4)</f>
        <v>0.3</v>
      </c>
      <c r="Y253" s="9">
        <f>INDEX(Y$6:Y$149,ROWS(Y$6:Y27)*4)</f>
        <v>0.3</v>
      </c>
      <c r="Z253" s="9">
        <f>INDEX(Z$6:Z$149,ROWS(Z$6:Z27)*4)</f>
        <v>0.4</v>
      </c>
      <c r="AA253" s="9">
        <f>INDEX(AA$6:AA$149,ROWS(AA$6:AA27)*4)</f>
        <v>0.4</v>
      </c>
      <c r="AB253" s="9">
        <f>INDEX(AB$6:AB$149,ROWS(AB$6:AB27)*4)</f>
        <v>0.4</v>
      </c>
      <c r="AC253" s="9">
        <f>INDEX(AC$6:AC$149,ROWS(AC$6:AC27)*4)</f>
        <v>0.5</v>
      </c>
      <c r="AD253" s="9">
        <f>INDEX(AD$6:AD$149,ROWS(AD$6:AD27)*4)</f>
        <v>0.5</v>
      </c>
      <c r="AE253" s="9">
        <f>INDEX(AE$6:AE$149,ROWS(AE$6:AE27)*4)</f>
        <v>0.5</v>
      </c>
      <c r="AF253" s="9">
        <f>INDEX(AF$6:AF$149,ROWS(AF$6:AF27)*4)</f>
        <v>0.6</v>
      </c>
      <c r="AG253" s="9">
        <f>INDEX(AG$6:AG$149,ROWS(AG$6:AG27)*4)</f>
        <v>0.6</v>
      </c>
      <c r="AH253" s="9">
        <f>INDEX(AH$6:AH$149,ROWS(AH$6:AH27)*4)</f>
        <v>0.6</v>
      </c>
      <c r="AI253" s="9">
        <f>INDEX(AI$6:AI$149,ROWS(AI$6:AI27)*4)</f>
        <v>0.6</v>
      </c>
      <c r="AJ253" s="9">
        <f>INDEX(AJ$6:AJ$149,ROWS(AJ$6:AJ27)*4)</f>
        <v>0.6</v>
      </c>
      <c r="AK253" s="9">
        <f>INDEX(AK$6:AK$149,ROWS(AK$6:AK27)*4)</f>
        <v>0.7</v>
      </c>
      <c r="AL253" s="9">
        <f>INDEX(AL$6:AL$149,ROWS(AL$6:AL27)*4)</f>
        <v>0.7</v>
      </c>
      <c r="AM253" s="9">
        <f>INDEX(AM$6:AM$149,ROWS(AM$6:AM27)*4)</f>
        <v>0.7</v>
      </c>
      <c r="AN253" s="9">
        <f>INDEX(AN$6:AN$149,ROWS(AN$6:AN27)*4)</f>
        <v>0.7</v>
      </c>
      <c r="AO253" s="9">
        <f>INDEX(AO$6:AO$149,ROWS(AO$6:AO27)*4)</f>
        <v>0.7</v>
      </c>
      <c r="AP253" s="9">
        <f>INDEX(AP$6:AP$149,ROWS(AP$6:AP27)*4)</f>
        <v>0.8</v>
      </c>
      <c r="AQ253" s="9">
        <f>INDEX(AQ$6:AQ$149,ROWS(AQ$6:AQ27)*4)</f>
        <v>0.8</v>
      </c>
      <c r="AR253" s="9">
        <f>INDEX(AR$6:AR$149,ROWS(AR$6:AR27)*4)</f>
        <v>0.8</v>
      </c>
      <c r="AS253" s="9">
        <f>INDEX(AS$6:AS$149,ROWS(AS$6:AS27)*4)</f>
        <v>0.8</v>
      </c>
      <c r="AT253" s="9">
        <f>INDEX(AT$6:AT$149,ROWS(AT$6:AT27)*4)</f>
        <v>0.8</v>
      </c>
      <c r="AU253" s="9">
        <f>INDEX(AU$6:AU$149,ROWS(AU$6:AU27)*4)</f>
        <v>0.9</v>
      </c>
      <c r="AV253" s="9">
        <f>INDEX(AV$6:AV$149,ROWS(AV$6:AV27)*4)</f>
        <v>0.9</v>
      </c>
      <c r="AW253" s="9">
        <f>INDEX(AW$6:AW$149,ROWS(AW$6:AW27)*4)</f>
        <v>0.9</v>
      </c>
      <c r="AX253" s="9">
        <f>INDEX(AX$6:AX$149,ROWS(AX$6:AX27)*4)</f>
        <v>0.9</v>
      </c>
      <c r="AY253" s="9">
        <f>INDEX(AY$6:AY$149,ROWS(AY$6:AY27)*4)</f>
        <v>0.9</v>
      </c>
      <c r="AZ253" s="9">
        <f>INDEX(AZ$6:AZ$149,ROWS(AZ$6:AZ27)*4)</f>
        <v>0.9</v>
      </c>
      <c r="BA253" s="9">
        <f>INDEX(BA$6:BA$149,ROWS(BA$6:BA27)*4)</f>
        <v>0.9</v>
      </c>
      <c r="BB253" s="9">
        <f>INDEX(BB$6:BB$149,ROWS(BB$6:BB27)*4)</f>
        <v>0.9</v>
      </c>
      <c r="BC253" s="9">
        <f>INDEX(BC$6:BC$149,ROWS(BC$6:BC27)*4)</f>
        <v>1</v>
      </c>
      <c r="BD253" s="9">
        <f>INDEX(BD$6:BD$149,ROWS(BD$6:BD27)*4)</f>
        <v>1</v>
      </c>
      <c r="BE253" s="9">
        <f>INDEX(BE$6:BE$149,ROWS(BE$6:BE27)*4)</f>
        <v>1</v>
      </c>
      <c r="BF253" s="9">
        <f>INDEX(BF$6:BF$149,ROWS(BF$6:BF27)*4)</f>
        <v>1</v>
      </c>
      <c r="BG253" s="9">
        <f>INDEX(BG$6:BG$149,ROWS(BG$6:BG27)*4)</f>
        <v>1</v>
      </c>
      <c r="BH253" s="9">
        <f>INDEX(BH$6:BH$149,ROWS(BH$6:BH27)*4)</f>
        <v>1</v>
      </c>
      <c r="BI253" s="9">
        <f>INDEX(BI$6:BI$149,ROWS(BI$6:BI27)*4)</f>
        <v>1</v>
      </c>
      <c r="BJ253" s="9">
        <f>INDEX(BJ$6:BJ$149,ROWS(BJ$6:BJ27)*4)</f>
        <v>1</v>
      </c>
      <c r="BK253" s="9">
        <f>INDEX(BK$6:BK$149,ROWS(BK$6:BK27)*4)</f>
        <v>1</v>
      </c>
      <c r="BL253" s="9">
        <f>INDEX(BL$6:BL$149,ROWS(BL$6:BL27)*4)</f>
        <v>1</v>
      </c>
      <c r="BM253" s="9">
        <f>INDEX(BM$6:BM$149,ROWS(BM$6:BM27)*4)</f>
        <v>1</v>
      </c>
      <c r="BN253" s="9">
        <f>INDEX(BN$6:BN$149,ROWS(BN$6:BN27)*4)</f>
        <v>1</v>
      </c>
      <c r="BO253" s="9">
        <f>INDEX(BO$6:BO$149,ROWS(BO$6:BO27)*4)</f>
        <v>1</v>
      </c>
      <c r="BP253" s="9">
        <f>INDEX(BP$6:BP$149,ROWS(BP$6:BP27)*4)</f>
        <v>1</v>
      </c>
      <c r="BQ253" s="9">
        <f>INDEX(BQ$6:BQ$149,ROWS(BQ$6:BQ27)*4)</f>
        <v>1</v>
      </c>
      <c r="BR253" s="9">
        <f>INDEX(BR$6:BR$149,ROWS(BR$6:BR27)*4)</f>
        <v>1</v>
      </c>
      <c r="BS253" s="9">
        <f>INDEX(BS$6:BS$149,ROWS(BS$6:BS27)*4)</f>
        <v>1</v>
      </c>
      <c r="BT253" s="9">
        <f>INDEX(BT$6:BT$149,ROWS(BT$6:BT27)*4)</f>
        <v>1</v>
      </c>
      <c r="BU253" s="9">
        <f>INDEX(BU$6:BU$149,ROWS(BU$6:BU27)*4)</f>
        <v>1</v>
      </c>
      <c r="BV253" s="9">
        <f>INDEX(BV$6:BV$149,ROWS(BV$6:BV27)*4)</f>
        <v>1</v>
      </c>
      <c r="BW253" s="9">
        <f>INDEX(BW$6:BW$149,ROWS(BW$6:BW27)*4)</f>
        <v>1</v>
      </c>
      <c r="BX253" s="9">
        <f>INDEX(BX$6:BX$149,ROWS(BX$6:BX27)*4)</f>
        <v>1</v>
      </c>
      <c r="BY253" s="9">
        <f>INDEX(BY$6:BY$149,ROWS(BY$6:BY27)*4)</f>
        <v>1</v>
      </c>
      <c r="BZ253" s="9">
        <f>INDEX(BZ$6:BZ$149,ROWS(BZ$6:BZ27)*4)</f>
        <v>1</v>
      </c>
    </row>
    <row r="254" spans="1:78" x14ac:dyDescent="0.2">
      <c r="A254" s="9" t="str">
        <f>INDEX(A$8:A$149,ROWS(A$6:A27)*4)</f>
        <v>23.</v>
      </c>
      <c r="B254" s="9" t="str">
        <f>INDEX(B$8:B$149,ROWS(B$6:B27)*4)</f>
        <v>Increase the First Bend Point in the PIA Formula by 15 percent</v>
      </c>
      <c r="E254" s="9">
        <f>INDEX(E$6:E$149,ROWS(E$6:E28)*4)</f>
        <v>-0.3</v>
      </c>
      <c r="F254" s="9">
        <f>INDEX(F$6:F$149,ROWS(F$6:F28)*4)</f>
        <v>-0.3</v>
      </c>
      <c r="G254" s="9">
        <f>INDEX(G$6:G$149,ROWS(G$6:G28)*4)</f>
        <v>-0.3</v>
      </c>
      <c r="H254" s="9">
        <f>INDEX(H$6:H$149,ROWS(H$6:H28)*4)</f>
        <v>-0.3</v>
      </c>
      <c r="I254" s="9">
        <f>INDEX(I$6:I$149,ROWS(I$6:I28)*4)</f>
        <v>-0.3</v>
      </c>
      <c r="J254" s="9">
        <f>INDEX(J$6:J$149,ROWS(J$6:J28)*4)</f>
        <v>-0.3</v>
      </c>
      <c r="K254" s="9">
        <f>INDEX(K$6:K$149,ROWS(K$6:K28)*4)</f>
        <v>-0.3</v>
      </c>
      <c r="L254" s="9">
        <f>INDEX(L$6:L$149,ROWS(L$6:L28)*4)</f>
        <v>-0.3</v>
      </c>
      <c r="M254" s="9">
        <f>INDEX(M$6:M$149,ROWS(M$6:M28)*4)</f>
        <v>-0.3</v>
      </c>
      <c r="N254" s="9">
        <f>INDEX(N$6:N$149,ROWS(N$6:N28)*4)</f>
        <v>-0.3</v>
      </c>
      <c r="O254" s="9">
        <f>INDEX(O$6:O$149,ROWS(O$6:O28)*4)</f>
        <v>-0.3</v>
      </c>
      <c r="P254" s="9">
        <f>INDEX(P$6:P$149,ROWS(P$6:P28)*4)</f>
        <v>-0.3</v>
      </c>
      <c r="Q254" s="9">
        <f>INDEX(Q$6:Q$149,ROWS(Q$6:Q28)*4)</f>
        <v>-0.3</v>
      </c>
      <c r="R254" s="9">
        <f>INDEX(R$6:R$149,ROWS(R$6:R28)*4)</f>
        <v>-0.3</v>
      </c>
      <c r="S254" s="9">
        <f>INDEX(S$6:S$149,ROWS(S$6:S28)*4)</f>
        <v>-0.3</v>
      </c>
      <c r="T254" s="9">
        <f>INDEX(T$6:T$149,ROWS(T$6:T28)*4)</f>
        <v>-0.3</v>
      </c>
      <c r="U254" s="9">
        <f>INDEX(U$6:U$149,ROWS(U$6:U28)*4)</f>
        <v>-0.3</v>
      </c>
      <c r="V254" s="9">
        <f>INDEX(V$6:V$149,ROWS(V$6:V28)*4)</f>
        <v>-0.3</v>
      </c>
      <c r="W254" s="9">
        <f>INDEX(W$6:W$149,ROWS(W$6:W28)*4)</f>
        <v>-0.3</v>
      </c>
      <c r="X254" s="9">
        <f>INDEX(X$6:X$149,ROWS(X$6:X28)*4)</f>
        <v>-0.3</v>
      </c>
      <c r="Y254" s="9">
        <f>INDEX(Y$6:Y$149,ROWS(Y$6:Y28)*4)</f>
        <v>-0.3</v>
      </c>
      <c r="Z254" s="9">
        <f>INDEX(Z$6:Z$149,ROWS(Z$6:Z28)*4)</f>
        <v>-0.3</v>
      </c>
      <c r="AA254" s="9">
        <f>INDEX(AA$6:AA$149,ROWS(AA$6:AA28)*4)</f>
        <v>-0.3</v>
      </c>
      <c r="AB254" s="9">
        <f>INDEX(AB$6:AB$149,ROWS(AB$6:AB28)*4)</f>
        <v>-0.3</v>
      </c>
      <c r="AC254" s="9">
        <f>INDEX(AC$6:AC$149,ROWS(AC$6:AC28)*4)</f>
        <v>-0.3</v>
      </c>
      <c r="AD254" s="9">
        <f>INDEX(AD$6:AD$149,ROWS(AD$6:AD28)*4)</f>
        <v>-0.3</v>
      </c>
      <c r="AE254" s="9">
        <f>INDEX(AE$6:AE$149,ROWS(AE$6:AE28)*4)</f>
        <v>-0.3</v>
      </c>
      <c r="AF254" s="9">
        <f>INDEX(AF$6:AF$149,ROWS(AF$6:AF28)*4)</f>
        <v>-0.3</v>
      </c>
      <c r="AG254" s="9">
        <f>INDEX(AG$6:AG$149,ROWS(AG$6:AG28)*4)</f>
        <v>-0.3</v>
      </c>
      <c r="AH254" s="9">
        <f>INDEX(AH$6:AH$149,ROWS(AH$6:AH28)*4)</f>
        <v>-0.2</v>
      </c>
      <c r="AI254" s="9">
        <f>INDEX(AI$6:AI$149,ROWS(AI$6:AI28)*4)</f>
        <v>-0.2</v>
      </c>
      <c r="AJ254" s="9">
        <f>INDEX(AJ$6:AJ$149,ROWS(AJ$6:AJ28)*4)</f>
        <v>-0.2</v>
      </c>
      <c r="AK254" s="9">
        <f>INDEX(AK$6:AK$149,ROWS(AK$6:AK28)*4)</f>
        <v>-0.2</v>
      </c>
      <c r="AL254" s="9">
        <f>INDEX(AL$6:AL$149,ROWS(AL$6:AL28)*4)</f>
        <v>-0.2</v>
      </c>
      <c r="AM254" s="9">
        <f>INDEX(AM$6:AM$149,ROWS(AM$6:AM28)*4)</f>
        <v>-0.2</v>
      </c>
      <c r="AN254" s="9">
        <f>INDEX(AN$6:AN$149,ROWS(AN$6:AN28)*4)</f>
        <v>-0.2</v>
      </c>
      <c r="AO254" s="9">
        <f>INDEX(AO$6:AO$149,ROWS(AO$6:AO28)*4)</f>
        <v>-0.2</v>
      </c>
      <c r="AP254" s="9">
        <f>INDEX(AP$6:AP$149,ROWS(AP$6:AP28)*4)</f>
        <v>-0.2</v>
      </c>
      <c r="AQ254" s="9">
        <f>INDEX(AQ$6:AQ$149,ROWS(AQ$6:AQ28)*4)</f>
        <v>-0.2</v>
      </c>
      <c r="AR254" s="9">
        <f>INDEX(AR$6:AR$149,ROWS(AR$6:AR28)*4)</f>
        <v>-0.2</v>
      </c>
      <c r="AS254" s="9">
        <f>INDEX(AS$6:AS$149,ROWS(AS$6:AS28)*4)</f>
        <v>-0.2</v>
      </c>
      <c r="AT254" s="9">
        <f>INDEX(AT$6:AT$149,ROWS(AT$6:AT28)*4)</f>
        <v>-0.2</v>
      </c>
      <c r="AU254" s="9">
        <f>INDEX(AU$6:AU$149,ROWS(AU$6:AU28)*4)</f>
        <v>-0.2</v>
      </c>
      <c r="AV254" s="9">
        <f>INDEX(AV$6:AV$149,ROWS(AV$6:AV28)*4)</f>
        <v>-0.2</v>
      </c>
      <c r="AW254" s="9">
        <f>INDEX(AW$6:AW$149,ROWS(AW$6:AW28)*4)</f>
        <v>-0.2</v>
      </c>
      <c r="AX254" s="9">
        <f>INDEX(AX$6:AX$149,ROWS(AX$6:AX28)*4)</f>
        <v>-0.2</v>
      </c>
      <c r="AY254" s="9">
        <f>INDEX(AY$6:AY$149,ROWS(AY$6:AY28)*4)</f>
        <v>-0.2</v>
      </c>
      <c r="AZ254" s="9">
        <f>INDEX(AZ$6:AZ$149,ROWS(AZ$6:AZ28)*4)</f>
        <v>-0.2</v>
      </c>
      <c r="BA254" s="9">
        <f>INDEX(BA$6:BA$149,ROWS(BA$6:BA28)*4)</f>
        <v>-0.2</v>
      </c>
      <c r="BB254" s="9">
        <f>INDEX(BB$6:BB$149,ROWS(BB$6:BB28)*4)</f>
        <v>-0.2</v>
      </c>
      <c r="BC254" s="9">
        <f>INDEX(BC$6:BC$149,ROWS(BC$6:BC28)*4)</f>
        <v>-0.2</v>
      </c>
      <c r="BD254" s="9">
        <f>INDEX(BD$6:BD$149,ROWS(BD$6:BD28)*4)</f>
        <v>-0.2</v>
      </c>
      <c r="BE254" s="9">
        <f>INDEX(BE$6:BE$149,ROWS(BE$6:BE28)*4)</f>
        <v>-0.2</v>
      </c>
      <c r="BF254" s="9">
        <f>INDEX(BF$6:BF$149,ROWS(BF$6:BF28)*4)</f>
        <v>-0.2</v>
      </c>
      <c r="BG254" s="9">
        <f>INDEX(BG$6:BG$149,ROWS(BG$6:BG28)*4)</f>
        <v>-0.2</v>
      </c>
      <c r="BH254" s="9">
        <f>INDEX(BH$6:BH$149,ROWS(BH$6:BH28)*4)</f>
        <v>-0.2</v>
      </c>
      <c r="BI254" s="9">
        <f>INDEX(BI$6:BI$149,ROWS(BI$6:BI28)*4)</f>
        <v>-0.2</v>
      </c>
      <c r="BJ254" s="9">
        <f>INDEX(BJ$6:BJ$149,ROWS(BJ$6:BJ28)*4)</f>
        <v>-0.2</v>
      </c>
      <c r="BK254" s="9">
        <f>INDEX(BK$6:BK$149,ROWS(BK$6:BK28)*4)</f>
        <v>-0.2</v>
      </c>
      <c r="BL254" s="9">
        <f>INDEX(BL$6:BL$149,ROWS(BL$6:BL28)*4)</f>
        <v>-0.2</v>
      </c>
      <c r="BM254" s="9">
        <f>INDEX(BM$6:BM$149,ROWS(BM$6:BM28)*4)</f>
        <v>-0.2</v>
      </c>
      <c r="BN254" s="9">
        <f>INDEX(BN$6:BN$149,ROWS(BN$6:BN28)*4)</f>
        <v>-0.2</v>
      </c>
      <c r="BO254" s="9">
        <f>INDEX(BO$6:BO$149,ROWS(BO$6:BO28)*4)</f>
        <v>-0.2</v>
      </c>
      <c r="BP254" s="9">
        <f>INDEX(BP$6:BP$149,ROWS(BP$6:BP28)*4)</f>
        <v>-0.2</v>
      </c>
      <c r="BQ254" s="9">
        <f>INDEX(BQ$6:BQ$149,ROWS(BQ$6:BQ28)*4)</f>
        <v>-0.2</v>
      </c>
      <c r="BR254" s="9">
        <f>INDEX(BR$6:BR$149,ROWS(BR$6:BR28)*4)</f>
        <v>-0.2</v>
      </c>
      <c r="BS254" s="9">
        <f>INDEX(BS$6:BS$149,ROWS(BS$6:BS28)*4)</f>
        <v>-0.2</v>
      </c>
      <c r="BT254" s="9">
        <f>INDEX(BT$6:BT$149,ROWS(BT$6:BT28)*4)</f>
        <v>-0.2</v>
      </c>
      <c r="BU254" s="9">
        <f>INDEX(BU$6:BU$149,ROWS(BU$6:BU28)*4)</f>
        <v>-0.2</v>
      </c>
      <c r="BV254" s="9">
        <f>INDEX(BV$6:BV$149,ROWS(BV$6:BV28)*4)</f>
        <v>-0.2</v>
      </c>
      <c r="BW254" s="9">
        <f>INDEX(BW$6:BW$149,ROWS(BW$6:BW28)*4)</f>
        <v>-0.2</v>
      </c>
      <c r="BX254" s="9">
        <f>INDEX(BX$6:BX$149,ROWS(BX$6:BX28)*4)</f>
        <v>-0.2</v>
      </c>
      <c r="BY254" s="9">
        <f>INDEX(BY$6:BY$149,ROWS(BY$6:BY28)*4)</f>
        <v>-0.3</v>
      </c>
      <c r="BZ254" s="9">
        <f>INDEX(BZ$6:BZ$149,ROWS(BZ$6:BZ28)*4)</f>
        <v>-0.3</v>
      </c>
    </row>
    <row r="255" spans="1:78" x14ac:dyDescent="0.2">
      <c r="A255" s="9" t="str">
        <f>INDEX(A$8:A$149,ROWS(A$6:A28)*4)</f>
        <v>24.</v>
      </c>
      <c r="B255" s="9" t="str">
        <f>INDEX(B$8:B$149,ROWS(B$6:B28)*4)</f>
        <v>Replace the Current PIA Formula With a New Two-Part Formula</v>
      </c>
      <c r="E255" s="9">
        <f>INDEX(E$6:E$149,ROWS(E$6:E29)*4)</f>
        <v>0</v>
      </c>
      <c r="F255" s="9">
        <f>INDEX(F$6:F$149,ROWS(F$6:F29)*4)</f>
        <v>0</v>
      </c>
      <c r="G255" s="9">
        <f>INDEX(G$6:G$149,ROWS(G$6:G29)*4)</f>
        <v>0</v>
      </c>
      <c r="H255" s="9">
        <f>INDEX(H$6:H$149,ROWS(H$6:H29)*4)</f>
        <v>0</v>
      </c>
      <c r="I255" s="9">
        <f>INDEX(I$6:I$149,ROWS(I$6:I29)*4)</f>
        <v>0</v>
      </c>
      <c r="J255" s="9">
        <f>INDEX(J$6:J$149,ROWS(J$6:J29)*4)</f>
        <v>0</v>
      </c>
      <c r="K255" s="9">
        <f>INDEX(K$6:K$149,ROWS(K$6:K29)*4)</f>
        <v>0</v>
      </c>
      <c r="L255" s="9">
        <f>INDEX(L$6:L$149,ROWS(L$6:L29)*4)</f>
        <v>0</v>
      </c>
      <c r="M255" s="9">
        <f>INDEX(M$6:M$149,ROWS(M$6:M29)*4)</f>
        <v>0</v>
      </c>
      <c r="N255" s="9">
        <f>INDEX(N$6:N$149,ROWS(N$6:N29)*4)</f>
        <v>0</v>
      </c>
      <c r="O255" s="9">
        <f>INDEX(O$6:O$149,ROWS(O$6:O29)*4)</f>
        <v>0</v>
      </c>
      <c r="P255" s="9">
        <f>INDEX(P$6:P$149,ROWS(P$6:P29)*4)</f>
        <v>0</v>
      </c>
      <c r="Q255" s="9">
        <f>INDEX(Q$6:Q$149,ROWS(Q$6:Q29)*4)</f>
        <v>0</v>
      </c>
      <c r="R255" s="9">
        <f>INDEX(R$6:R$149,ROWS(R$6:R29)*4)</f>
        <v>0</v>
      </c>
      <c r="S255" s="9">
        <f>INDEX(S$6:S$149,ROWS(S$6:S29)*4)</f>
        <v>0.1</v>
      </c>
      <c r="T255" s="9">
        <f>INDEX(T$6:T$149,ROWS(T$6:T29)*4)</f>
        <v>0.1</v>
      </c>
      <c r="U255" s="9">
        <f>INDEX(U$6:U$149,ROWS(U$6:U29)*4)</f>
        <v>0.1</v>
      </c>
      <c r="V255" s="9">
        <f>INDEX(V$6:V$149,ROWS(V$6:V29)*4)</f>
        <v>0.1</v>
      </c>
      <c r="W255" s="9">
        <f>INDEX(W$6:W$149,ROWS(W$6:W29)*4)</f>
        <v>0.1</v>
      </c>
      <c r="X255" s="9">
        <f>INDEX(X$6:X$149,ROWS(X$6:X29)*4)</f>
        <v>0.1</v>
      </c>
      <c r="Y255" s="9">
        <f>INDEX(Y$6:Y$149,ROWS(Y$6:Y29)*4)</f>
        <v>0.2</v>
      </c>
      <c r="Z255" s="9">
        <f>INDEX(Z$6:Z$149,ROWS(Z$6:Z29)*4)</f>
        <v>0.2</v>
      </c>
      <c r="AA255" s="9">
        <f>INDEX(AA$6:AA$149,ROWS(AA$6:AA29)*4)</f>
        <v>0.2</v>
      </c>
      <c r="AB255" s="9">
        <f>INDEX(AB$6:AB$149,ROWS(AB$6:AB29)*4)</f>
        <v>0.2</v>
      </c>
      <c r="AC255" s="9">
        <f>INDEX(AC$6:AC$149,ROWS(AC$6:AC29)*4)</f>
        <v>0.2</v>
      </c>
      <c r="AD255" s="9">
        <f>INDEX(AD$6:AD$149,ROWS(AD$6:AD29)*4)</f>
        <v>0.2</v>
      </c>
      <c r="AE255" s="9">
        <f>INDEX(AE$6:AE$149,ROWS(AE$6:AE29)*4)</f>
        <v>0.2</v>
      </c>
      <c r="AF255" s="9">
        <f>INDEX(AF$6:AF$149,ROWS(AF$6:AF29)*4)</f>
        <v>0.2</v>
      </c>
      <c r="AG255" s="9">
        <f>INDEX(AG$6:AG$149,ROWS(AG$6:AG29)*4)</f>
        <v>0.2</v>
      </c>
      <c r="AH255" s="9">
        <f>INDEX(AH$6:AH$149,ROWS(AH$6:AH29)*4)</f>
        <v>0.2</v>
      </c>
      <c r="AI255" s="9">
        <f>INDEX(AI$6:AI$149,ROWS(AI$6:AI29)*4)</f>
        <v>0.2</v>
      </c>
      <c r="AJ255" s="9">
        <f>INDEX(AJ$6:AJ$149,ROWS(AJ$6:AJ29)*4)</f>
        <v>0.2</v>
      </c>
      <c r="AK255" s="9">
        <f>INDEX(AK$6:AK$149,ROWS(AK$6:AK29)*4)</f>
        <v>0.2</v>
      </c>
      <c r="AL255" s="9">
        <f>INDEX(AL$6:AL$149,ROWS(AL$6:AL29)*4)</f>
        <v>0.2</v>
      </c>
      <c r="AM255" s="9">
        <f>INDEX(AM$6:AM$149,ROWS(AM$6:AM29)*4)</f>
        <v>0.2</v>
      </c>
      <c r="AN255" s="9">
        <f>INDEX(AN$6:AN$149,ROWS(AN$6:AN29)*4)</f>
        <v>0.3</v>
      </c>
      <c r="AO255" s="9">
        <f>INDEX(AO$6:AO$149,ROWS(AO$6:AO29)*4)</f>
        <v>0.3</v>
      </c>
      <c r="AP255" s="9">
        <f>INDEX(AP$6:AP$149,ROWS(AP$6:AP29)*4)</f>
        <v>0.3</v>
      </c>
      <c r="AQ255" s="9">
        <f>INDEX(AQ$6:AQ$149,ROWS(AQ$6:AQ29)*4)</f>
        <v>0.3</v>
      </c>
      <c r="AR255" s="9">
        <f>INDEX(AR$6:AR$149,ROWS(AR$6:AR29)*4)</f>
        <v>0.3</v>
      </c>
      <c r="AS255" s="9">
        <f>INDEX(AS$6:AS$149,ROWS(AS$6:AS29)*4)</f>
        <v>0.3</v>
      </c>
      <c r="AT255" s="9">
        <f>INDEX(AT$6:AT$149,ROWS(AT$6:AT29)*4)</f>
        <v>0.3</v>
      </c>
      <c r="AU255" s="9">
        <f>INDEX(AU$6:AU$149,ROWS(AU$6:AU29)*4)</f>
        <v>0.3</v>
      </c>
      <c r="AV255" s="9">
        <f>INDEX(AV$6:AV$149,ROWS(AV$6:AV29)*4)</f>
        <v>0.3</v>
      </c>
      <c r="AW255" s="9">
        <f>INDEX(AW$6:AW$149,ROWS(AW$6:AW29)*4)</f>
        <v>0.3</v>
      </c>
      <c r="AX255" s="9">
        <f>INDEX(AX$6:AX$149,ROWS(AX$6:AX29)*4)</f>
        <v>0.3</v>
      </c>
      <c r="AY255" s="9">
        <f>INDEX(AY$6:AY$149,ROWS(AY$6:AY29)*4)</f>
        <v>0.3</v>
      </c>
      <c r="AZ255" s="9">
        <f>INDEX(AZ$6:AZ$149,ROWS(AZ$6:AZ29)*4)</f>
        <v>0.3</v>
      </c>
      <c r="BA255" s="9">
        <f>INDEX(BA$6:BA$149,ROWS(BA$6:BA29)*4)</f>
        <v>0.3</v>
      </c>
      <c r="BB255" s="9">
        <f>INDEX(BB$6:BB$149,ROWS(BB$6:BB29)*4)</f>
        <v>0.3</v>
      </c>
      <c r="BC255" s="9">
        <f>INDEX(BC$6:BC$149,ROWS(BC$6:BC29)*4)</f>
        <v>0.3</v>
      </c>
      <c r="BD255" s="9">
        <f>INDEX(BD$6:BD$149,ROWS(BD$6:BD29)*4)</f>
        <v>0.4</v>
      </c>
      <c r="BE255" s="9">
        <f>INDEX(BE$6:BE$149,ROWS(BE$6:BE29)*4)</f>
        <v>0.4</v>
      </c>
      <c r="BF255" s="9">
        <f>INDEX(BF$6:BF$149,ROWS(BF$6:BF29)*4)</f>
        <v>0.4</v>
      </c>
      <c r="BG255" s="9">
        <f>INDEX(BG$6:BG$149,ROWS(BG$6:BG29)*4)</f>
        <v>0.4</v>
      </c>
      <c r="BH255" s="9">
        <f>INDEX(BH$6:BH$149,ROWS(BH$6:BH29)*4)</f>
        <v>0.4</v>
      </c>
      <c r="BI255" s="9">
        <f>INDEX(BI$6:BI$149,ROWS(BI$6:BI29)*4)</f>
        <v>0.4</v>
      </c>
      <c r="BJ255" s="9">
        <f>INDEX(BJ$6:BJ$149,ROWS(BJ$6:BJ29)*4)</f>
        <v>0.4</v>
      </c>
      <c r="BK255" s="9">
        <f>INDEX(BK$6:BK$149,ROWS(BK$6:BK29)*4)</f>
        <v>0.4</v>
      </c>
      <c r="BL255" s="9">
        <f>INDEX(BL$6:BL$149,ROWS(BL$6:BL29)*4)</f>
        <v>0.4</v>
      </c>
      <c r="BM255" s="9">
        <f>INDEX(BM$6:BM$149,ROWS(BM$6:BM29)*4)</f>
        <v>0.4</v>
      </c>
      <c r="BN255" s="9">
        <f>INDEX(BN$6:BN$149,ROWS(BN$6:BN29)*4)</f>
        <v>0.4</v>
      </c>
      <c r="BO255" s="9">
        <f>INDEX(BO$6:BO$149,ROWS(BO$6:BO29)*4)</f>
        <v>0.4</v>
      </c>
      <c r="BP255" s="9">
        <f>INDEX(BP$6:BP$149,ROWS(BP$6:BP29)*4)</f>
        <v>0.4</v>
      </c>
      <c r="BQ255" s="9">
        <f>INDEX(BQ$6:BQ$149,ROWS(BQ$6:BQ29)*4)</f>
        <v>0.4</v>
      </c>
      <c r="BR255" s="9">
        <f>INDEX(BR$6:BR$149,ROWS(BR$6:BR29)*4)</f>
        <v>0.4</v>
      </c>
      <c r="BS255" s="9">
        <f>INDEX(BS$6:BS$149,ROWS(BS$6:BS29)*4)</f>
        <v>0.4</v>
      </c>
      <c r="BT255" s="9">
        <f>INDEX(BT$6:BT$149,ROWS(BT$6:BT29)*4)</f>
        <v>0.4</v>
      </c>
      <c r="BU255" s="9">
        <f>INDEX(BU$6:BU$149,ROWS(BU$6:BU29)*4)</f>
        <v>0.4</v>
      </c>
      <c r="BV255" s="9">
        <f>INDEX(BV$6:BV$149,ROWS(BV$6:BV29)*4)</f>
        <v>0.4</v>
      </c>
      <c r="BW255" s="9">
        <f>INDEX(BW$6:BW$149,ROWS(BW$6:BW29)*4)</f>
        <v>0.4</v>
      </c>
      <c r="BX255" s="9">
        <f>INDEX(BX$6:BX$149,ROWS(BX$6:BX29)*4)</f>
        <v>0.4</v>
      </c>
      <c r="BY255" s="9">
        <f>INDEX(BY$6:BY$149,ROWS(BY$6:BY29)*4)</f>
        <v>0.4</v>
      </c>
      <c r="BZ255" s="9">
        <f>INDEX(BZ$6:BZ$149,ROWS(BZ$6:BZ29)*4)</f>
        <v>0.4</v>
      </c>
    </row>
    <row r="256" spans="1:78" x14ac:dyDescent="0.2">
      <c r="A256" s="9" t="str">
        <f>INDEX(A$8:A$149,ROWS(A$6:A29)*4)</f>
        <v>25.</v>
      </c>
      <c r="B256" s="9" t="str">
        <f>INDEX(B$8:B$149,ROWS(B$6:B29)*4)</f>
        <v xml:space="preserve">Raise the FRA to 68 </v>
      </c>
      <c r="E256" s="9">
        <f>INDEX(E$6:E$149,ROWS(E$6:E30)*4)</f>
        <v>0</v>
      </c>
      <c r="F256" s="9">
        <f>INDEX(F$6:F$149,ROWS(F$6:F30)*4)</f>
        <v>0</v>
      </c>
      <c r="G256" s="9">
        <f>INDEX(G$6:G$149,ROWS(G$6:G30)*4)</f>
        <v>0</v>
      </c>
      <c r="H256" s="9">
        <f>INDEX(H$6:H$149,ROWS(H$6:H30)*4)</f>
        <v>0</v>
      </c>
      <c r="I256" s="9">
        <f>INDEX(I$6:I$149,ROWS(I$6:I30)*4)</f>
        <v>0</v>
      </c>
      <c r="J256" s="9">
        <f>INDEX(J$6:J$149,ROWS(J$6:J30)*4)</f>
        <v>0</v>
      </c>
      <c r="K256" s="9">
        <f>INDEX(K$6:K$149,ROWS(K$6:K30)*4)</f>
        <v>0</v>
      </c>
      <c r="L256" s="9">
        <f>INDEX(L$6:L$149,ROWS(L$6:L30)*4)</f>
        <v>0</v>
      </c>
      <c r="M256" s="9">
        <f>INDEX(M$6:M$149,ROWS(M$6:M30)*4)</f>
        <v>0</v>
      </c>
      <c r="N256" s="9">
        <f>INDEX(N$6:N$149,ROWS(N$6:N30)*4)</f>
        <v>0</v>
      </c>
      <c r="O256" s="9">
        <f>INDEX(O$6:O$149,ROWS(O$6:O30)*4)</f>
        <v>0</v>
      </c>
      <c r="P256" s="9">
        <f>INDEX(P$6:P$149,ROWS(P$6:P30)*4)</f>
        <v>0</v>
      </c>
      <c r="Q256" s="9">
        <f>INDEX(Q$6:Q$149,ROWS(Q$6:Q30)*4)</f>
        <v>0</v>
      </c>
      <c r="R256" s="9">
        <f>INDEX(R$6:R$149,ROWS(R$6:R30)*4)</f>
        <v>0</v>
      </c>
      <c r="S256" s="9">
        <f>INDEX(S$6:S$149,ROWS(S$6:S30)*4)</f>
        <v>0.1</v>
      </c>
      <c r="T256" s="9">
        <f>INDEX(T$6:T$149,ROWS(T$6:T30)*4)</f>
        <v>0.1</v>
      </c>
      <c r="U256" s="9">
        <f>INDEX(U$6:U$149,ROWS(U$6:U30)*4)</f>
        <v>0.1</v>
      </c>
      <c r="V256" s="9">
        <f>INDEX(V$6:V$149,ROWS(V$6:V30)*4)</f>
        <v>0.1</v>
      </c>
      <c r="W256" s="9">
        <f>INDEX(W$6:W$149,ROWS(W$6:W30)*4)</f>
        <v>0.1</v>
      </c>
      <c r="X256" s="9">
        <f>INDEX(X$6:X$149,ROWS(X$6:X30)*4)</f>
        <v>0.2</v>
      </c>
      <c r="Y256" s="9">
        <f>INDEX(Y$6:Y$149,ROWS(Y$6:Y30)*4)</f>
        <v>0.2</v>
      </c>
      <c r="Z256" s="9">
        <f>INDEX(Z$6:Z$149,ROWS(Z$6:Z30)*4)</f>
        <v>0.2</v>
      </c>
      <c r="AA256" s="9">
        <f>INDEX(AA$6:AA$149,ROWS(AA$6:AA30)*4)</f>
        <v>0.2</v>
      </c>
      <c r="AB256" s="9">
        <f>INDEX(AB$6:AB$149,ROWS(AB$6:AB30)*4)</f>
        <v>0.2</v>
      </c>
      <c r="AC256" s="9">
        <f>INDEX(AC$6:AC$149,ROWS(AC$6:AC30)*4)</f>
        <v>0.2</v>
      </c>
      <c r="AD256" s="9">
        <f>INDEX(AD$6:AD$149,ROWS(AD$6:AD30)*4)</f>
        <v>0.2</v>
      </c>
      <c r="AE256" s="9">
        <f>INDEX(AE$6:AE$149,ROWS(AE$6:AE30)*4)</f>
        <v>0.2</v>
      </c>
      <c r="AF256" s="9">
        <f>INDEX(AF$6:AF$149,ROWS(AF$6:AF30)*4)</f>
        <v>0.2</v>
      </c>
      <c r="AG256" s="9">
        <f>INDEX(AG$6:AG$149,ROWS(AG$6:AG30)*4)</f>
        <v>0.2</v>
      </c>
      <c r="AH256" s="9">
        <f>INDEX(AH$6:AH$149,ROWS(AH$6:AH30)*4)</f>
        <v>0.2</v>
      </c>
      <c r="AI256" s="9">
        <f>INDEX(AI$6:AI$149,ROWS(AI$6:AI30)*4)</f>
        <v>0.2</v>
      </c>
      <c r="AJ256" s="9">
        <f>INDEX(AJ$6:AJ$149,ROWS(AJ$6:AJ30)*4)</f>
        <v>0.2</v>
      </c>
      <c r="AK256" s="9">
        <f>INDEX(AK$6:AK$149,ROWS(AK$6:AK30)*4)</f>
        <v>0.2</v>
      </c>
      <c r="AL256" s="9">
        <f>INDEX(AL$6:AL$149,ROWS(AL$6:AL30)*4)</f>
        <v>0.2</v>
      </c>
      <c r="AM256" s="9">
        <f>INDEX(AM$6:AM$149,ROWS(AM$6:AM30)*4)</f>
        <v>0.2</v>
      </c>
      <c r="AN256" s="9">
        <f>INDEX(AN$6:AN$149,ROWS(AN$6:AN30)*4)</f>
        <v>0.2</v>
      </c>
      <c r="AO256" s="9">
        <f>INDEX(AO$6:AO$149,ROWS(AO$6:AO30)*4)</f>
        <v>0.2</v>
      </c>
      <c r="AP256" s="9">
        <f>INDEX(AP$6:AP$149,ROWS(AP$6:AP30)*4)</f>
        <v>0.2</v>
      </c>
      <c r="AQ256" s="9">
        <f>INDEX(AQ$6:AQ$149,ROWS(AQ$6:AQ30)*4)</f>
        <v>0.2</v>
      </c>
      <c r="AR256" s="9">
        <f>INDEX(AR$6:AR$149,ROWS(AR$6:AR30)*4)</f>
        <v>0.2</v>
      </c>
      <c r="AS256" s="9">
        <f>INDEX(AS$6:AS$149,ROWS(AS$6:AS30)*4)</f>
        <v>0.2</v>
      </c>
      <c r="AT256" s="9">
        <f>INDEX(AT$6:AT$149,ROWS(AT$6:AT30)*4)</f>
        <v>0.3</v>
      </c>
      <c r="AU256" s="9">
        <f>INDEX(AU$6:AU$149,ROWS(AU$6:AU30)*4)</f>
        <v>0.2</v>
      </c>
      <c r="AV256" s="9">
        <f>INDEX(AV$6:AV$149,ROWS(AV$6:AV30)*4)</f>
        <v>0.2</v>
      </c>
      <c r="AW256" s="9">
        <f>INDEX(AW$6:AW$149,ROWS(AW$6:AW30)*4)</f>
        <v>0.2</v>
      </c>
      <c r="AX256" s="9">
        <f>INDEX(AX$6:AX$149,ROWS(AX$6:AX30)*4)</f>
        <v>0.3</v>
      </c>
      <c r="AY256" s="9">
        <f>INDEX(AY$6:AY$149,ROWS(AY$6:AY30)*4)</f>
        <v>0.3</v>
      </c>
      <c r="AZ256" s="9">
        <f>INDEX(AZ$6:AZ$149,ROWS(AZ$6:AZ30)*4)</f>
        <v>0.2</v>
      </c>
      <c r="BA256" s="9">
        <f>INDEX(BA$6:BA$149,ROWS(BA$6:BA30)*4)</f>
        <v>0.2</v>
      </c>
      <c r="BB256" s="9">
        <f>INDEX(BB$6:BB$149,ROWS(BB$6:BB30)*4)</f>
        <v>0.3</v>
      </c>
      <c r="BC256" s="9">
        <f>INDEX(BC$6:BC$149,ROWS(BC$6:BC30)*4)</f>
        <v>0.3</v>
      </c>
      <c r="BD256" s="9">
        <f>INDEX(BD$6:BD$149,ROWS(BD$6:BD30)*4)</f>
        <v>0.3</v>
      </c>
      <c r="BE256" s="9">
        <f>INDEX(BE$6:BE$149,ROWS(BE$6:BE30)*4)</f>
        <v>0.3</v>
      </c>
      <c r="BF256" s="9">
        <f>INDEX(BF$6:BF$149,ROWS(BF$6:BF30)*4)</f>
        <v>0.3</v>
      </c>
      <c r="BG256" s="9">
        <f>INDEX(BG$6:BG$149,ROWS(BG$6:BG30)*4)</f>
        <v>0.3</v>
      </c>
      <c r="BH256" s="9">
        <f>INDEX(BH$6:BH$149,ROWS(BH$6:BH30)*4)</f>
        <v>0.3</v>
      </c>
      <c r="BI256" s="9">
        <f>INDEX(BI$6:BI$149,ROWS(BI$6:BI30)*4)</f>
        <v>0.3</v>
      </c>
      <c r="BJ256" s="9">
        <f>INDEX(BJ$6:BJ$149,ROWS(BJ$6:BJ30)*4)</f>
        <v>0.3</v>
      </c>
      <c r="BK256" s="9">
        <f>INDEX(BK$6:BK$149,ROWS(BK$6:BK30)*4)</f>
        <v>0.3</v>
      </c>
      <c r="BL256" s="9">
        <f>INDEX(BL$6:BL$149,ROWS(BL$6:BL30)*4)</f>
        <v>0.3</v>
      </c>
      <c r="BM256" s="9">
        <f>INDEX(BM$6:BM$149,ROWS(BM$6:BM30)*4)</f>
        <v>0.3</v>
      </c>
      <c r="BN256" s="9">
        <f>INDEX(BN$6:BN$149,ROWS(BN$6:BN30)*4)</f>
        <v>0.3</v>
      </c>
      <c r="BO256" s="9">
        <f>INDEX(BO$6:BO$149,ROWS(BO$6:BO30)*4)</f>
        <v>0.3</v>
      </c>
      <c r="BP256" s="9">
        <f>INDEX(BP$6:BP$149,ROWS(BP$6:BP30)*4)</f>
        <v>0.3</v>
      </c>
      <c r="BQ256" s="9">
        <f>INDEX(BQ$6:BQ$149,ROWS(BQ$6:BQ30)*4)</f>
        <v>0.3</v>
      </c>
      <c r="BR256" s="9">
        <f>INDEX(BR$6:BR$149,ROWS(BR$6:BR30)*4)</f>
        <v>0.3</v>
      </c>
      <c r="BS256" s="9">
        <f>INDEX(BS$6:BS$149,ROWS(BS$6:BS30)*4)</f>
        <v>0.3</v>
      </c>
      <c r="BT256" s="9">
        <f>INDEX(BT$6:BT$149,ROWS(BT$6:BT30)*4)</f>
        <v>0.3</v>
      </c>
      <c r="BU256" s="9">
        <f>INDEX(BU$6:BU$149,ROWS(BU$6:BU30)*4)</f>
        <v>0.3</v>
      </c>
      <c r="BV256" s="9">
        <f>INDEX(BV$6:BV$149,ROWS(BV$6:BV30)*4)</f>
        <v>0.3</v>
      </c>
      <c r="BW256" s="9">
        <f>INDEX(BW$6:BW$149,ROWS(BW$6:BW30)*4)</f>
        <v>0.3</v>
      </c>
      <c r="BX256" s="9">
        <f>INDEX(BX$6:BX$149,ROWS(BX$6:BX30)*4)</f>
        <v>0.3</v>
      </c>
      <c r="BY256" s="9">
        <f>INDEX(BY$6:BY$149,ROWS(BY$6:BY30)*4)</f>
        <v>0.3</v>
      </c>
      <c r="BZ256" s="9">
        <f>INDEX(BZ$6:BZ$149,ROWS(BZ$6:BZ30)*4)</f>
        <v>0.3</v>
      </c>
    </row>
    <row r="257" spans="1:78" x14ac:dyDescent="0.2">
      <c r="A257" s="9" t="str">
        <f>INDEX(A$8:A$149,ROWS(A$6:A30)*4)</f>
        <v>26.</v>
      </c>
      <c r="B257" s="9" t="str">
        <f>INDEX(B$8:B$149,ROWS(B$6:B30)*4)</f>
        <v xml:space="preserve">Raise the FRA to 70 </v>
      </c>
      <c r="E257" s="9">
        <f>INDEX(E$6:E$149,ROWS(E$6:E31)*4)</f>
        <v>0</v>
      </c>
      <c r="F257" s="9">
        <f>INDEX(F$6:F$149,ROWS(F$6:F31)*4)</f>
        <v>0</v>
      </c>
      <c r="G257" s="9">
        <f>INDEX(G$6:G$149,ROWS(G$6:G31)*4)</f>
        <v>0</v>
      </c>
      <c r="H257" s="9">
        <f>INDEX(H$6:H$149,ROWS(H$6:H31)*4)</f>
        <v>0</v>
      </c>
      <c r="I257" s="9">
        <f>INDEX(I$6:I$149,ROWS(I$6:I31)*4)</f>
        <v>0</v>
      </c>
      <c r="J257" s="9">
        <f>INDEX(J$6:J$149,ROWS(J$6:J31)*4)</f>
        <v>0</v>
      </c>
      <c r="K257" s="9">
        <f>INDEX(K$6:K$149,ROWS(K$6:K31)*4)</f>
        <v>0</v>
      </c>
      <c r="L257" s="9">
        <f>INDEX(L$6:L$149,ROWS(L$6:L31)*4)</f>
        <v>0</v>
      </c>
      <c r="M257" s="9">
        <f>INDEX(M$6:M$149,ROWS(M$6:M31)*4)</f>
        <v>0</v>
      </c>
      <c r="N257" s="9">
        <f>INDEX(N$6:N$149,ROWS(N$6:N31)*4)</f>
        <v>0</v>
      </c>
      <c r="O257" s="9">
        <f>INDEX(O$6:O$149,ROWS(O$6:O31)*4)</f>
        <v>0</v>
      </c>
      <c r="P257" s="9">
        <f>INDEX(P$6:P$149,ROWS(P$6:P31)*4)</f>
        <v>0</v>
      </c>
      <c r="Q257" s="9">
        <f>INDEX(Q$6:Q$149,ROWS(Q$6:Q31)*4)</f>
        <v>0</v>
      </c>
      <c r="R257" s="9">
        <f>INDEX(R$6:R$149,ROWS(R$6:R31)*4)</f>
        <v>0</v>
      </c>
      <c r="S257" s="9">
        <f>INDEX(S$6:S$149,ROWS(S$6:S31)*4)</f>
        <v>0.1</v>
      </c>
      <c r="T257" s="9">
        <f>INDEX(T$6:T$149,ROWS(T$6:T31)*4)</f>
        <v>0.1</v>
      </c>
      <c r="U257" s="9">
        <f>INDEX(U$6:U$149,ROWS(U$6:U31)*4)</f>
        <v>0.1</v>
      </c>
      <c r="V257" s="9">
        <f>INDEX(V$6:V$149,ROWS(V$6:V31)*4)</f>
        <v>0.1</v>
      </c>
      <c r="W257" s="9">
        <f>INDEX(W$6:W$149,ROWS(W$6:W31)*4)</f>
        <v>0.2</v>
      </c>
      <c r="X257" s="9">
        <f>INDEX(X$6:X$149,ROWS(X$6:X31)*4)</f>
        <v>0.2</v>
      </c>
      <c r="Y257" s="9">
        <f>INDEX(Y$6:Y$149,ROWS(Y$6:Y31)*4)</f>
        <v>0.2</v>
      </c>
      <c r="Z257" s="9">
        <f>INDEX(Z$6:Z$149,ROWS(Z$6:Z31)*4)</f>
        <v>0.3</v>
      </c>
      <c r="AA257" s="9">
        <f>INDEX(AA$6:AA$149,ROWS(AA$6:AA31)*4)</f>
        <v>0.3</v>
      </c>
      <c r="AB257" s="9">
        <f>INDEX(AB$6:AB$149,ROWS(AB$6:AB31)*4)</f>
        <v>0.3</v>
      </c>
      <c r="AC257" s="9">
        <f>INDEX(AC$6:AC$149,ROWS(AC$6:AC31)*4)</f>
        <v>0.3</v>
      </c>
      <c r="AD257" s="9">
        <f>INDEX(AD$6:AD$149,ROWS(AD$6:AD31)*4)</f>
        <v>0.3</v>
      </c>
      <c r="AE257" s="9">
        <f>INDEX(AE$6:AE$149,ROWS(AE$6:AE31)*4)</f>
        <v>0.4</v>
      </c>
      <c r="AF257" s="9">
        <f>INDEX(AF$6:AF$149,ROWS(AF$6:AF31)*4)</f>
        <v>0.4</v>
      </c>
      <c r="AG257" s="9">
        <f>INDEX(AG$6:AG$149,ROWS(AG$6:AG31)*4)</f>
        <v>0.4</v>
      </c>
      <c r="AH257" s="9">
        <f>INDEX(AH$6:AH$149,ROWS(AH$6:AH31)*4)</f>
        <v>0.5</v>
      </c>
      <c r="AI257" s="9">
        <f>INDEX(AI$6:AI$149,ROWS(AI$6:AI31)*4)</f>
        <v>0.5</v>
      </c>
      <c r="AJ257" s="9">
        <f>INDEX(AJ$6:AJ$149,ROWS(AJ$6:AJ31)*4)</f>
        <v>0.5</v>
      </c>
      <c r="AK257" s="9">
        <f>INDEX(AK$6:AK$149,ROWS(AK$6:AK31)*4)</f>
        <v>0.5</v>
      </c>
      <c r="AL257" s="9">
        <f>INDEX(AL$6:AL$149,ROWS(AL$6:AL31)*4)</f>
        <v>0.5</v>
      </c>
      <c r="AM257" s="9">
        <f>INDEX(AM$6:AM$149,ROWS(AM$6:AM31)*4)</f>
        <v>0.6</v>
      </c>
      <c r="AN257" s="9">
        <f>INDEX(AN$6:AN$149,ROWS(AN$6:AN31)*4)</f>
        <v>0.6</v>
      </c>
      <c r="AO257" s="9">
        <f>INDEX(AO$6:AO$149,ROWS(AO$6:AO31)*4)</f>
        <v>0.6</v>
      </c>
      <c r="AP257" s="9">
        <f>INDEX(AP$6:AP$149,ROWS(AP$6:AP31)*4)</f>
        <v>0.6</v>
      </c>
      <c r="AQ257" s="9">
        <f>INDEX(AQ$6:AQ$149,ROWS(AQ$6:AQ31)*4)</f>
        <v>0.6</v>
      </c>
      <c r="AR257" s="9">
        <f>INDEX(AR$6:AR$149,ROWS(AR$6:AR31)*4)</f>
        <v>0.6</v>
      </c>
      <c r="AS257" s="9">
        <f>INDEX(AS$6:AS$149,ROWS(AS$6:AS31)*4)</f>
        <v>0.6</v>
      </c>
      <c r="AT257" s="9">
        <f>INDEX(AT$6:AT$149,ROWS(AT$6:AT31)*4)</f>
        <v>0.7</v>
      </c>
      <c r="AU257" s="9">
        <f>INDEX(AU$6:AU$149,ROWS(AU$6:AU31)*4)</f>
        <v>0.7</v>
      </c>
      <c r="AV257" s="9">
        <f>INDEX(AV$6:AV$149,ROWS(AV$6:AV31)*4)</f>
        <v>0.7</v>
      </c>
      <c r="AW257" s="9">
        <f>INDEX(AW$6:AW$149,ROWS(AW$6:AW31)*4)</f>
        <v>0.7</v>
      </c>
      <c r="AX257" s="9">
        <f>INDEX(AX$6:AX$149,ROWS(AX$6:AX31)*4)</f>
        <v>0.7</v>
      </c>
      <c r="AY257" s="9">
        <f>INDEX(AY$6:AY$149,ROWS(AY$6:AY31)*4)</f>
        <v>0.7</v>
      </c>
      <c r="AZ257" s="9">
        <f>INDEX(AZ$6:AZ$149,ROWS(AZ$6:AZ31)*4)</f>
        <v>0.7</v>
      </c>
      <c r="BA257" s="9">
        <f>INDEX(BA$6:BA$149,ROWS(BA$6:BA31)*4)</f>
        <v>0.7</v>
      </c>
      <c r="BB257" s="9">
        <f>INDEX(BB$6:BB$149,ROWS(BB$6:BB31)*4)</f>
        <v>0.7</v>
      </c>
      <c r="BC257" s="9">
        <f>INDEX(BC$6:BC$149,ROWS(BC$6:BC31)*4)</f>
        <v>0.7</v>
      </c>
      <c r="BD257" s="9">
        <f>INDEX(BD$6:BD$149,ROWS(BD$6:BD31)*4)</f>
        <v>0.7</v>
      </c>
      <c r="BE257" s="9">
        <f>INDEX(BE$6:BE$149,ROWS(BE$6:BE31)*4)</f>
        <v>0.7</v>
      </c>
      <c r="BF257" s="9">
        <f>INDEX(BF$6:BF$149,ROWS(BF$6:BF31)*4)</f>
        <v>0.7</v>
      </c>
      <c r="BG257" s="9">
        <f>INDEX(BG$6:BG$149,ROWS(BG$6:BG31)*4)</f>
        <v>0.7</v>
      </c>
      <c r="BH257" s="9">
        <f>INDEX(BH$6:BH$149,ROWS(BH$6:BH31)*4)</f>
        <v>0.7</v>
      </c>
      <c r="BI257" s="9">
        <f>INDEX(BI$6:BI$149,ROWS(BI$6:BI31)*4)</f>
        <v>0.7</v>
      </c>
      <c r="BJ257" s="9">
        <f>INDEX(BJ$6:BJ$149,ROWS(BJ$6:BJ31)*4)</f>
        <v>0.7</v>
      </c>
      <c r="BK257" s="9">
        <f>INDEX(BK$6:BK$149,ROWS(BK$6:BK31)*4)</f>
        <v>0.8</v>
      </c>
      <c r="BL257" s="9">
        <f>INDEX(BL$6:BL$149,ROWS(BL$6:BL31)*4)</f>
        <v>0.8</v>
      </c>
      <c r="BM257" s="9">
        <f>INDEX(BM$6:BM$149,ROWS(BM$6:BM31)*4)</f>
        <v>0.8</v>
      </c>
      <c r="BN257" s="9">
        <f>INDEX(BN$6:BN$149,ROWS(BN$6:BN31)*4)</f>
        <v>0.8</v>
      </c>
      <c r="BO257" s="9">
        <f>INDEX(BO$6:BO$149,ROWS(BO$6:BO31)*4)</f>
        <v>0.7</v>
      </c>
      <c r="BP257" s="9">
        <f>INDEX(BP$6:BP$149,ROWS(BP$6:BP31)*4)</f>
        <v>0.7</v>
      </c>
      <c r="BQ257" s="9">
        <f>INDEX(BQ$6:BQ$149,ROWS(BQ$6:BQ31)*4)</f>
        <v>0.8</v>
      </c>
      <c r="BR257" s="9">
        <f>INDEX(BR$6:BR$149,ROWS(BR$6:BR31)*4)</f>
        <v>0.8</v>
      </c>
      <c r="BS257" s="9">
        <f>INDEX(BS$6:BS$149,ROWS(BS$6:BS31)*4)</f>
        <v>0.7</v>
      </c>
      <c r="BT257" s="9">
        <f>INDEX(BT$6:BT$149,ROWS(BT$6:BT31)*4)</f>
        <v>0.8</v>
      </c>
      <c r="BU257" s="9">
        <f>INDEX(BU$6:BU$149,ROWS(BU$6:BU31)*4)</f>
        <v>0.8</v>
      </c>
      <c r="BV257" s="9">
        <f>INDEX(BV$6:BV$149,ROWS(BV$6:BV31)*4)</f>
        <v>0.8</v>
      </c>
      <c r="BW257" s="9">
        <f>INDEX(BW$6:BW$149,ROWS(BW$6:BW31)*4)</f>
        <v>0.8</v>
      </c>
      <c r="BX257" s="9">
        <f>INDEX(BX$6:BX$149,ROWS(BX$6:BX31)*4)</f>
        <v>0.8</v>
      </c>
      <c r="BY257" s="9">
        <f>INDEX(BY$6:BY$149,ROWS(BY$6:BY31)*4)</f>
        <v>0.8</v>
      </c>
      <c r="BZ257" s="9">
        <f>INDEX(BZ$6:BZ$149,ROWS(BZ$6:BZ31)*4)</f>
        <v>0.8</v>
      </c>
    </row>
    <row r="258" spans="1:78" x14ac:dyDescent="0.2">
      <c r="A258" s="9" t="str">
        <f>INDEX(A$8:A$149,ROWS(A$6:A31)*4)</f>
        <v>27.</v>
      </c>
      <c r="B258" s="9" t="str">
        <f>INDEX(B$8:B$149,ROWS(B$6:B31)*4)</f>
        <v>Increase the FRA by One Month per
Birth Year</v>
      </c>
      <c r="E258" s="9">
        <f>INDEX(E$6:E$149,ROWS(E$6:E32)*4)</f>
        <v>0</v>
      </c>
      <c r="F258" s="9">
        <f>INDEX(F$6:F$149,ROWS(F$6:F32)*4)</f>
        <v>0</v>
      </c>
      <c r="G258" s="9">
        <f>INDEX(G$6:G$149,ROWS(G$6:G32)*4)</f>
        <v>0</v>
      </c>
      <c r="H258" s="9">
        <f>INDEX(H$6:H$149,ROWS(H$6:H32)*4)</f>
        <v>0</v>
      </c>
      <c r="I258" s="9">
        <f>INDEX(I$6:I$149,ROWS(I$6:I32)*4)</f>
        <v>0</v>
      </c>
      <c r="J258" s="9">
        <f>INDEX(J$6:J$149,ROWS(J$6:J32)*4)</f>
        <v>0</v>
      </c>
      <c r="K258" s="9">
        <f>INDEX(K$6:K$149,ROWS(K$6:K32)*4)</f>
        <v>0</v>
      </c>
      <c r="L258" s="9">
        <f>INDEX(L$6:L$149,ROWS(L$6:L32)*4)</f>
        <v>0</v>
      </c>
      <c r="M258" s="9">
        <f>INDEX(M$6:M$149,ROWS(M$6:M32)*4)</f>
        <v>0</v>
      </c>
      <c r="N258" s="9">
        <f>INDEX(N$6:N$149,ROWS(N$6:N32)*4)</f>
        <v>0</v>
      </c>
      <c r="O258" s="9">
        <f>INDEX(O$6:O$149,ROWS(O$6:O32)*4)</f>
        <v>0</v>
      </c>
      <c r="P258" s="9">
        <f>INDEX(P$6:P$149,ROWS(P$6:P32)*4)</f>
        <v>0</v>
      </c>
      <c r="Q258" s="9">
        <f>INDEX(Q$6:Q$149,ROWS(Q$6:Q32)*4)</f>
        <v>0</v>
      </c>
      <c r="R258" s="9">
        <f>INDEX(R$6:R$149,ROWS(R$6:R32)*4)</f>
        <v>0</v>
      </c>
      <c r="S258" s="9">
        <f>INDEX(S$6:S$149,ROWS(S$6:S32)*4)</f>
        <v>0</v>
      </c>
      <c r="T258" s="9">
        <f>INDEX(T$6:T$149,ROWS(T$6:T32)*4)</f>
        <v>0</v>
      </c>
      <c r="U258" s="9">
        <f>INDEX(U$6:U$149,ROWS(U$6:U32)*4)</f>
        <v>0.1</v>
      </c>
      <c r="V258" s="9">
        <f>INDEX(V$6:V$149,ROWS(V$6:V32)*4)</f>
        <v>0.1</v>
      </c>
      <c r="W258" s="9">
        <f>INDEX(W$6:W$149,ROWS(W$6:W32)*4)</f>
        <v>0.1</v>
      </c>
      <c r="X258" s="9">
        <f>INDEX(X$6:X$149,ROWS(X$6:X32)*4)</f>
        <v>0.1</v>
      </c>
      <c r="Y258" s="9">
        <f>INDEX(Y$6:Y$149,ROWS(Y$6:Y32)*4)</f>
        <v>0.1</v>
      </c>
      <c r="Z258" s="9">
        <f>INDEX(Z$6:Z$149,ROWS(Z$6:Z32)*4)</f>
        <v>0.1</v>
      </c>
      <c r="AA258" s="9">
        <f>INDEX(AA$6:AA$149,ROWS(AA$6:AA32)*4)</f>
        <v>0.1</v>
      </c>
      <c r="AB258" s="9">
        <f>INDEX(AB$6:AB$149,ROWS(AB$6:AB32)*4)</f>
        <v>0.1</v>
      </c>
      <c r="AC258" s="9">
        <f>INDEX(AC$6:AC$149,ROWS(AC$6:AC32)*4)</f>
        <v>0.2</v>
      </c>
      <c r="AD258" s="9">
        <f>INDEX(AD$6:AD$149,ROWS(AD$6:AD32)*4)</f>
        <v>0.2</v>
      </c>
      <c r="AE258" s="9">
        <f>INDEX(AE$6:AE$149,ROWS(AE$6:AE32)*4)</f>
        <v>0.2</v>
      </c>
      <c r="AF258" s="9">
        <f>INDEX(AF$6:AF$149,ROWS(AF$6:AF32)*4)</f>
        <v>0.2</v>
      </c>
      <c r="AG258" s="9">
        <f>INDEX(AG$6:AG$149,ROWS(AG$6:AG32)*4)</f>
        <v>0.2</v>
      </c>
      <c r="AH258" s="9">
        <f>INDEX(AH$6:AH$149,ROWS(AH$6:AH32)*4)</f>
        <v>0.3</v>
      </c>
      <c r="AI258" s="9">
        <f>INDEX(AI$6:AI$149,ROWS(AI$6:AI32)*4)</f>
        <v>0.3</v>
      </c>
      <c r="AJ258" s="9">
        <f>INDEX(AJ$6:AJ$149,ROWS(AJ$6:AJ32)*4)</f>
        <v>0.3</v>
      </c>
      <c r="AK258" s="9">
        <f>INDEX(AK$6:AK$149,ROWS(AK$6:AK32)*4)</f>
        <v>0.3</v>
      </c>
      <c r="AL258" s="9">
        <f>INDEX(AL$6:AL$149,ROWS(AL$6:AL32)*4)</f>
        <v>0.3</v>
      </c>
      <c r="AM258" s="9">
        <f>INDEX(AM$6:AM$149,ROWS(AM$6:AM32)*4)</f>
        <v>0.3</v>
      </c>
      <c r="AN258" s="9">
        <f>INDEX(AN$6:AN$149,ROWS(AN$6:AN32)*4)</f>
        <v>0.3</v>
      </c>
      <c r="AO258" s="9">
        <f>INDEX(AO$6:AO$149,ROWS(AO$6:AO32)*4)</f>
        <v>0.4</v>
      </c>
      <c r="AP258" s="9">
        <f>INDEX(AP$6:AP$149,ROWS(AP$6:AP32)*4)</f>
        <v>0.4</v>
      </c>
      <c r="AQ258" s="9">
        <f>INDEX(AQ$6:AQ$149,ROWS(AQ$6:AQ32)*4)</f>
        <v>0.4</v>
      </c>
      <c r="AR258" s="9">
        <f>INDEX(AR$6:AR$149,ROWS(AR$6:AR32)*4)</f>
        <v>0.4</v>
      </c>
      <c r="AS258" s="9">
        <f>INDEX(AS$6:AS$149,ROWS(AS$6:AS32)*4)</f>
        <v>0.5</v>
      </c>
      <c r="AT258" s="9">
        <f>INDEX(AT$6:AT$149,ROWS(AT$6:AT32)*4)</f>
        <v>0.5</v>
      </c>
      <c r="AU258" s="9">
        <f>INDEX(AU$6:AU$149,ROWS(AU$6:AU32)*4)</f>
        <v>0.5</v>
      </c>
      <c r="AV258" s="9">
        <f>INDEX(AV$6:AV$149,ROWS(AV$6:AV32)*4)</f>
        <v>0.5</v>
      </c>
      <c r="AW258" s="9">
        <f>INDEX(AW$6:AW$149,ROWS(AW$6:AW32)*4)</f>
        <v>0.5</v>
      </c>
      <c r="AX258" s="9">
        <f>INDEX(AX$6:AX$149,ROWS(AX$6:AX32)*4)</f>
        <v>0.6</v>
      </c>
      <c r="AY258" s="9">
        <f>INDEX(AY$6:AY$149,ROWS(AY$6:AY32)*4)</f>
        <v>0.6</v>
      </c>
      <c r="AZ258" s="9">
        <f>INDEX(AZ$6:AZ$149,ROWS(AZ$6:AZ32)*4)</f>
        <v>0.6</v>
      </c>
      <c r="BA258" s="9">
        <f>INDEX(BA$6:BA$149,ROWS(BA$6:BA32)*4)</f>
        <v>0.6</v>
      </c>
      <c r="BB258" s="9">
        <f>INDEX(BB$6:BB$149,ROWS(BB$6:BB32)*4)</f>
        <v>0.6</v>
      </c>
      <c r="BC258" s="9">
        <f>INDEX(BC$6:BC$149,ROWS(BC$6:BC32)*4)</f>
        <v>0.6</v>
      </c>
      <c r="BD258" s="9">
        <f>INDEX(BD$6:BD$149,ROWS(BD$6:BD32)*4)</f>
        <v>0.7</v>
      </c>
      <c r="BE258" s="9">
        <f>INDEX(BE$6:BE$149,ROWS(BE$6:BE32)*4)</f>
        <v>0.7</v>
      </c>
      <c r="BF258" s="9">
        <f>INDEX(BF$6:BF$149,ROWS(BF$6:BF32)*4)</f>
        <v>0.7</v>
      </c>
      <c r="BG258" s="9">
        <f>INDEX(BG$6:BG$149,ROWS(BG$6:BG32)*4)</f>
        <v>0.7</v>
      </c>
      <c r="BH258" s="9">
        <f>INDEX(BH$6:BH$149,ROWS(BH$6:BH32)*4)</f>
        <v>0.7</v>
      </c>
      <c r="BI258" s="9">
        <f>INDEX(BI$6:BI$149,ROWS(BI$6:BI32)*4)</f>
        <v>0.8</v>
      </c>
      <c r="BJ258" s="9">
        <f>INDEX(BJ$6:BJ$149,ROWS(BJ$6:BJ32)*4)</f>
        <v>0.8</v>
      </c>
      <c r="BK258" s="9">
        <f>INDEX(BK$6:BK$149,ROWS(BK$6:BK32)*4)</f>
        <v>0.8</v>
      </c>
      <c r="BL258" s="9">
        <f>INDEX(BL$6:BL$149,ROWS(BL$6:BL32)*4)</f>
        <v>0.8</v>
      </c>
      <c r="BM258" s="9">
        <f>INDEX(BM$6:BM$149,ROWS(BM$6:BM32)*4)</f>
        <v>0.8</v>
      </c>
      <c r="BN258" s="9">
        <f>INDEX(BN$6:BN$149,ROWS(BN$6:BN32)*4)</f>
        <v>0.8</v>
      </c>
      <c r="BO258" s="9">
        <f>INDEX(BO$6:BO$149,ROWS(BO$6:BO32)*4)</f>
        <v>0.9</v>
      </c>
      <c r="BP258" s="9">
        <f>INDEX(BP$6:BP$149,ROWS(BP$6:BP32)*4)</f>
        <v>0.9</v>
      </c>
      <c r="BQ258" s="9">
        <f>INDEX(BQ$6:BQ$149,ROWS(BQ$6:BQ32)*4)</f>
        <v>0.9</v>
      </c>
      <c r="BR258" s="9">
        <f>INDEX(BR$6:BR$149,ROWS(BR$6:BR32)*4)</f>
        <v>0.9</v>
      </c>
      <c r="BS258" s="9">
        <f>INDEX(BS$6:BS$149,ROWS(BS$6:BS32)*4)</f>
        <v>0.9</v>
      </c>
      <c r="BT258" s="9">
        <f>INDEX(BT$6:BT$149,ROWS(BT$6:BT32)*4)</f>
        <v>0.9</v>
      </c>
      <c r="BU258" s="9">
        <f>INDEX(BU$6:BU$149,ROWS(BU$6:BU32)*4)</f>
        <v>1</v>
      </c>
      <c r="BV258" s="9">
        <f>INDEX(BV$6:BV$149,ROWS(BV$6:BV32)*4)</f>
        <v>1</v>
      </c>
      <c r="BW258" s="9">
        <f>INDEX(BW$6:BW$149,ROWS(BW$6:BW32)*4)</f>
        <v>1</v>
      </c>
      <c r="BX258" s="9">
        <f>INDEX(BX$6:BX$149,ROWS(BX$6:BX32)*4)</f>
        <v>1</v>
      </c>
      <c r="BY258" s="9">
        <f>INDEX(BY$6:BY$149,ROWS(BY$6:BY32)*4)</f>
        <v>1</v>
      </c>
      <c r="BZ258" s="9">
        <f>INDEX(BZ$6:BZ$149,ROWS(BZ$6:BZ32)*4)</f>
        <v>1.1000000000000001</v>
      </c>
    </row>
    <row r="259" spans="1:78" x14ac:dyDescent="0.2">
      <c r="A259" s="9" t="str">
        <f>INDEX(A$8:A$149,ROWS(A$6:A32)*4)</f>
        <v>28.</v>
      </c>
      <c r="B259" s="9" t="str">
        <f>INDEX(B$8:B$149,ROWS(B$6:B32)*4)</f>
        <v>Increase the FRA and the EEA by 
One Month per Birth Year</v>
      </c>
      <c r="E259" s="9">
        <f>INDEX(E$6:E$149,ROWS(E$6:E33)*4)</f>
        <v>0</v>
      </c>
      <c r="F259" s="9">
        <f>INDEX(F$6:F$149,ROWS(F$6:F33)*4)</f>
        <v>0</v>
      </c>
      <c r="G259" s="9">
        <f>INDEX(G$6:G$149,ROWS(G$6:G33)*4)</f>
        <v>0</v>
      </c>
      <c r="H259" s="9">
        <f>INDEX(H$6:H$149,ROWS(H$6:H33)*4)</f>
        <v>0</v>
      </c>
      <c r="I259" s="9">
        <f>INDEX(I$6:I$149,ROWS(I$6:I33)*4)</f>
        <v>0</v>
      </c>
      <c r="J259" s="9">
        <f>INDEX(J$6:J$149,ROWS(J$6:J33)*4)</f>
        <v>0</v>
      </c>
      <c r="K259" s="9">
        <f>INDEX(K$6:K$149,ROWS(K$6:K33)*4)</f>
        <v>0</v>
      </c>
      <c r="L259" s="9">
        <f>INDEX(L$6:L$149,ROWS(L$6:L33)*4)</f>
        <v>0</v>
      </c>
      <c r="M259" s="9">
        <f>INDEX(M$6:M$149,ROWS(M$6:M33)*4)</f>
        <v>0</v>
      </c>
      <c r="N259" s="9">
        <f>INDEX(N$6:N$149,ROWS(N$6:N33)*4)</f>
        <v>0</v>
      </c>
      <c r="O259" s="9">
        <f>INDEX(O$6:O$149,ROWS(O$6:O33)*4)</f>
        <v>0</v>
      </c>
      <c r="P259" s="9">
        <f>INDEX(P$6:P$149,ROWS(P$6:P33)*4)</f>
        <v>0</v>
      </c>
      <c r="Q259" s="9">
        <f>INDEX(Q$6:Q$149,ROWS(Q$6:Q33)*4)</f>
        <v>0</v>
      </c>
      <c r="R259" s="9">
        <f>INDEX(R$6:R$149,ROWS(R$6:R33)*4)</f>
        <v>0.1</v>
      </c>
      <c r="S259" s="9">
        <f>INDEX(S$6:S$149,ROWS(S$6:S33)*4)</f>
        <v>0.1</v>
      </c>
      <c r="T259" s="9">
        <f>INDEX(T$6:T$149,ROWS(T$6:T33)*4)</f>
        <v>0.1</v>
      </c>
      <c r="U259" s="9">
        <f>INDEX(U$6:U$149,ROWS(U$6:U33)*4)</f>
        <v>0.1</v>
      </c>
      <c r="V259" s="9">
        <f>INDEX(V$6:V$149,ROWS(V$6:V33)*4)</f>
        <v>0.1</v>
      </c>
      <c r="W259" s="9">
        <f>INDEX(W$6:W$149,ROWS(W$6:W33)*4)</f>
        <v>0.1</v>
      </c>
      <c r="X259" s="9">
        <f>INDEX(X$6:X$149,ROWS(X$6:X33)*4)</f>
        <v>0.1</v>
      </c>
      <c r="Y259" s="9">
        <f>INDEX(Y$6:Y$149,ROWS(Y$6:Y33)*4)</f>
        <v>0.1</v>
      </c>
      <c r="Z259" s="9">
        <f>INDEX(Z$6:Z$149,ROWS(Z$6:Z33)*4)</f>
        <v>0.2</v>
      </c>
      <c r="AA259" s="9">
        <f>INDEX(AA$6:AA$149,ROWS(AA$6:AA33)*4)</f>
        <v>0.2</v>
      </c>
      <c r="AB259" s="9">
        <f>INDEX(AB$6:AB$149,ROWS(AB$6:AB33)*4)</f>
        <v>0.2</v>
      </c>
      <c r="AC259" s="9">
        <f>INDEX(AC$6:AC$149,ROWS(AC$6:AC33)*4)</f>
        <v>0.2</v>
      </c>
      <c r="AD259" s="9">
        <f>INDEX(AD$6:AD$149,ROWS(AD$6:AD33)*4)</f>
        <v>0.2</v>
      </c>
      <c r="AE259" s="9">
        <f>INDEX(AE$6:AE$149,ROWS(AE$6:AE33)*4)</f>
        <v>0.2</v>
      </c>
      <c r="AF259" s="9">
        <f>INDEX(AF$6:AF$149,ROWS(AF$6:AF33)*4)</f>
        <v>0.3</v>
      </c>
      <c r="AG259" s="9">
        <f>INDEX(AG$6:AG$149,ROWS(AG$6:AG33)*4)</f>
        <v>0.3</v>
      </c>
      <c r="AH259" s="9">
        <f>INDEX(AH$6:AH$149,ROWS(AH$6:AH33)*4)</f>
        <v>0.3</v>
      </c>
      <c r="AI259" s="9">
        <f>INDEX(AI$6:AI$149,ROWS(AI$6:AI33)*4)</f>
        <v>0.3</v>
      </c>
      <c r="AJ259" s="9">
        <f>INDEX(AJ$6:AJ$149,ROWS(AJ$6:AJ33)*4)</f>
        <v>0.3</v>
      </c>
      <c r="AK259" s="9">
        <f>INDEX(AK$6:AK$149,ROWS(AK$6:AK33)*4)</f>
        <v>0.3</v>
      </c>
      <c r="AL259" s="9">
        <f>INDEX(AL$6:AL$149,ROWS(AL$6:AL33)*4)</f>
        <v>0.3</v>
      </c>
      <c r="AM259" s="9">
        <f>INDEX(AM$6:AM$149,ROWS(AM$6:AM33)*4)</f>
        <v>0.4</v>
      </c>
      <c r="AN259" s="9">
        <f>INDEX(AN$6:AN$149,ROWS(AN$6:AN33)*4)</f>
        <v>0.4</v>
      </c>
      <c r="AO259" s="9">
        <f>INDEX(AO$6:AO$149,ROWS(AO$6:AO33)*4)</f>
        <v>0.4</v>
      </c>
      <c r="AP259" s="9">
        <f>INDEX(AP$6:AP$149,ROWS(AP$6:AP33)*4)</f>
        <v>0.4</v>
      </c>
      <c r="AQ259" s="9">
        <f>INDEX(AQ$6:AQ$149,ROWS(AQ$6:AQ33)*4)</f>
        <v>0.4</v>
      </c>
      <c r="AR259" s="9">
        <f>INDEX(AR$6:AR$149,ROWS(AR$6:AR33)*4)</f>
        <v>0.4</v>
      </c>
      <c r="AS259" s="9">
        <f>INDEX(AS$6:AS$149,ROWS(AS$6:AS33)*4)</f>
        <v>0.5</v>
      </c>
      <c r="AT259" s="9">
        <f>INDEX(AT$6:AT$149,ROWS(AT$6:AT33)*4)</f>
        <v>0.5</v>
      </c>
      <c r="AU259" s="9">
        <f>INDEX(AU$6:AU$149,ROWS(AU$6:AU33)*4)</f>
        <v>0.5</v>
      </c>
      <c r="AV259" s="9">
        <f>INDEX(AV$6:AV$149,ROWS(AV$6:AV33)*4)</f>
        <v>0.5</v>
      </c>
      <c r="AW259" s="9">
        <f>INDEX(AW$6:AW$149,ROWS(AW$6:AW33)*4)</f>
        <v>0.5</v>
      </c>
      <c r="AX259" s="9">
        <f>INDEX(AX$6:AX$149,ROWS(AX$6:AX33)*4)</f>
        <v>0.5</v>
      </c>
      <c r="AY259" s="9">
        <f>INDEX(AY$6:AY$149,ROWS(AY$6:AY33)*4)</f>
        <v>0.5</v>
      </c>
      <c r="AZ259" s="9">
        <f>INDEX(AZ$6:AZ$149,ROWS(AZ$6:AZ33)*4)</f>
        <v>0.5</v>
      </c>
      <c r="BA259" s="9">
        <f>INDEX(BA$6:BA$149,ROWS(BA$6:BA33)*4)</f>
        <v>0.5</v>
      </c>
      <c r="BB259" s="9">
        <f>INDEX(BB$6:BB$149,ROWS(BB$6:BB33)*4)</f>
        <v>0.5</v>
      </c>
      <c r="BC259" s="9">
        <f>INDEX(BC$6:BC$149,ROWS(BC$6:BC33)*4)</f>
        <v>0.6</v>
      </c>
      <c r="BD259" s="9">
        <f>INDEX(BD$6:BD$149,ROWS(BD$6:BD33)*4)</f>
        <v>0.6</v>
      </c>
      <c r="BE259" s="9">
        <f>INDEX(BE$6:BE$149,ROWS(BE$6:BE33)*4)</f>
        <v>0.6</v>
      </c>
      <c r="BF259" s="9">
        <f>INDEX(BF$6:BF$149,ROWS(BF$6:BF33)*4)</f>
        <v>0.6</v>
      </c>
      <c r="BG259" s="9">
        <f>INDEX(BG$6:BG$149,ROWS(BG$6:BG33)*4)</f>
        <v>0.6</v>
      </c>
      <c r="BH259" s="9">
        <f>INDEX(BH$6:BH$149,ROWS(BH$6:BH33)*4)</f>
        <v>0.6</v>
      </c>
      <c r="BI259" s="9">
        <f>INDEX(BI$6:BI$149,ROWS(BI$6:BI33)*4)</f>
        <v>0.6</v>
      </c>
      <c r="BJ259" s="9">
        <f>INDEX(BJ$6:BJ$149,ROWS(BJ$6:BJ33)*4)</f>
        <v>0.7</v>
      </c>
      <c r="BK259" s="9">
        <f>INDEX(BK$6:BK$149,ROWS(BK$6:BK33)*4)</f>
        <v>0.7</v>
      </c>
      <c r="BL259" s="9">
        <f>INDEX(BL$6:BL$149,ROWS(BL$6:BL33)*4)</f>
        <v>0.7</v>
      </c>
      <c r="BM259" s="9">
        <f>INDEX(BM$6:BM$149,ROWS(BM$6:BM33)*4)</f>
        <v>0.7</v>
      </c>
      <c r="BN259" s="9">
        <f>INDEX(BN$6:BN$149,ROWS(BN$6:BN33)*4)</f>
        <v>0.7</v>
      </c>
      <c r="BO259" s="9">
        <f>INDEX(BO$6:BO$149,ROWS(BO$6:BO33)*4)</f>
        <v>0.7</v>
      </c>
      <c r="BP259" s="9">
        <f>INDEX(BP$6:BP$149,ROWS(BP$6:BP33)*4)</f>
        <v>0.7</v>
      </c>
      <c r="BQ259" s="9">
        <f>INDEX(BQ$6:BQ$149,ROWS(BQ$6:BQ33)*4)</f>
        <v>0.7</v>
      </c>
      <c r="BR259" s="9">
        <f>INDEX(BR$6:BR$149,ROWS(BR$6:BR33)*4)</f>
        <v>0.7</v>
      </c>
      <c r="BS259" s="9">
        <f>INDEX(BS$6:BS$149,ROWS(BS$6:BS33)*4)</f>
        <v>0.8</v>
      </c>
      <c r="BT259" s="9">
        <f>INDEX(BT$6:BT$149,ROWS(BT$6:BT33)*4)</f>
        <v>0.8</v>
      </c>
      <c r="BU259" s="9">
        <f>INDEX(BU$6:BU$149,ROWS(BU$6:BU33)*4)</f>
        <v>0.8</v>
      </c>
      <c r="BV259" s="9">
        <f>INDEX(BV$6:BV$149,ROWS(BV$6:BV33)*4)</f>
        <v>0.8</v>
      </c>
      <c r="BW259" s="9">
        <f>INDEX(BW$6:BW$149,ROWS(BW$6:BW33)*4)</f>
        <v>0.8</v>
      </c>
      <c r="BX259" s="9">
        <f>INDEX(BX$6:BX$149,ROWS(BX$6:BX33)*4)</f>
        <v>0.9</v>
      </c>
      <c r="BY259" s="9">
        <f>INDEX(BY$6:BY$149,ROWS(BY$6:BY33)*4)</f>
        <v>0.9</v>
      </c>
      <c r="BZ259" s="9">
        <f>INDEX(BZ$6:BZ$149,ROWS(BZ$6:BZ33)*4)</f>
        <v>0.9</v>
      </c>
    </row>
    <row r="260" spans="1:78" x14ac:dyDescent="0.2">
      <c r="A260" s="9" t="str">
        <f>INDEX(A$8:A$149,ROWS(A$6:A33)*4)</f>
        <v>29.</v>
      </c>
      <c r="B260" s="9" t="str">
        <f>INDEX(B$8:B$149,ROWS(B$6:B33)*4)</f>
        <v xml:space="preserve">Base COLAs on the Chained CPI-U </v>
      </c>
      <c r="E260" s="9">
        <f>INDEX(E$6:E$149,ROWS(E$6:E34)*4)</f>
        <v>0</v>
      </c>
      <c r="F260" s="9">
        <f>INDEX(F$6:F$149,ROWS(F$6:F34)*4)</f>
        <v>0</v>
      </c>
      <c r="G260" s="9">
        <f>INDEX(G$6:G$149,ROWS(G$6:G34)*4)</f>
        <v>0</v>
      </c>
      <c r="H260" s="9">
        <f>INDEX(H$6:H$149,ROWS(H$6:H34)*4)</f>
        <v>0</v>
      </c>
      <c r="I260" s="9">
        <f>INDEX(I$6:I$149,ROWS(I$6:I34)*4)</f>
        <v>0</v>
      </c>
      <c r="J260" s="9">
        <f>INDEX(J$6:J$149,ROWS(J$6:J34)*4)</f>
        <v>0.1</v>
      </c>
      <c r="K260" s="9">
        <f>INDEX(K$6:K$149,ROWS(K$6:K34)*4)</f>
        <v>0.1</v>
      </c>
      <c r="L260" s="9">
        <f>INDEX(L$6:L$149,ROWS(L$6:L34)*4)</f>
        <v>0.1</v>
      </c>
      <c r="M260" s="9">
        <f>INDEX(M$6:M$149,ROWS(M$6:M34)*4)</f>
        <v>0.1</v>
      </c>
      <c r="N260" s="9">
        <f>INDEX(N$6:N$149,ROWS(N$6:N34)*4)</f>
        <v>0.1</v>
      </c>
      <c r="O260" s="9">
        <f>INDEX(O$6:O$149,ROWS(O$6:O34)*4)</f>
        <v>0.1</v>
      </c>
      <c r="P260" s="9">
        <f>INDEX(P$6:P$149,ROWS(P$6:P34)*4)</f>
        <v>0.1</v>
      </c>
      <c r="Q260" s="9">
        <f>INDEX(Q$6:Q$149,ROWS(Q$6:Q34)*4)</f>
        <v>0.1</v>
      </c>
      <c r="R260" s="9">
        <f>INDEX(R$6:R$149,ROWS(R$6:R34)*4)</f>
        <v>0.1</v>
      </c>
      <c r="S260" s="9">
        <f>INDEX(S$6:S$149,ROWS(S$6:S34)*4)</f>
        <v>0.1</v>
      </c>
      <c r="T260" s="9">
        <f>INDEX(T$6:T$149,ROWS(T$6:T34)*4)</f>
        <v>0.2</v>
      </c>
      <c r="U260" s="9">
        <f>INDEX(U$6:U$149,ROWS(U$6:U34)*4)</f>
        <v>0.2</v>
      </c>
      <c r="V260" s="9">
        <f>INDEX(V$6:V$149,ROWS(V$6:V34)*4)</f>
        <v>0.2</v>
      </c>
      <c r="W260" s="9">
        <f>INDEX(W$6:W$149,ROWS(W$6:W34)*4)</f>
        <v>0.2</v>
      </c>
      <c r="X260" s="9">
        <f>INDEX(X$6:X$149,ROWS(X$6:X34)*4)</f>
        <v>0.2</v>
      </c>
      <c r="Y260" s="9">
        <f>INDEX(Y$6:Y$149,ROWS(Y$6:Y34)*4)</f>
        <v>0.2</v>
      </c>
      <c r="Z260" s="9">
        <f>INDEX(Z$6:Z$149,ROWS(Z$6:Z34)*4)</f>
        <v>0.2</v>
      </c>
      <c r="AA260" s="9">
        <f>INDEX(AA$6:AA$149,ROWS(AA$6:AA34)*4)</f>
        <v>0.2</v>
      </c>
      <c r="AB260" s="9">
        <f>INDEX(AB$6:AB$149,ROWS(AB$6:AB34)*4)</f>
        <v>0.2</v>
      </c>
      <c r="AC260" s="9">
        <f>INDEX(AC$6:AC$149,ROWS(AC$6:AC34)*4)</f>
        <v>0.2</v>
      </c>
      <c r="AD260" s="9">
        <f>INDEX(AD$6:AD$149,ROWS(AD$6:AD34)*4)</f>
        <v>0.2</v>
      </c>
      <c r="AE260" s="9">
        <f>INDEX(AE$6:AE$149,ROWS(AE$6:AE34)*4)</f>
        <v>0.2</v>
      </c>
      <c r="AF260" s="9">
        <f>INDEX(AF$6:AF$149,ROWS(AF$6:AF34)*4)</f>
        <v>0.2</v>
      </c>
      <c r="AG260" s="9">
        <f>INDEX(AG$6:AG$149,ROWS(AG$6:AG34)*4)</f>
        <v>0.2</v>
      </c>
      <c r="AH260" s="9">
        <f>INDEX(AH$6:AH$149,ROWS(AH$6:AH34)*4)</f>
        <v>0.2</v>
      </c>
      <c r="AI260" s="9">
        <f>INDEX(AI$6:AI$149,ROWS(AI$6:AI34)*4)</f>
        <v>0.2</v>
      </c>
      <c r="AJ260" s="9">
        <f>INDEX(AJ$6:AJ$149,ROWS(AJ$6:AJ34)*4)</f>
        <v>0.2</v>
      </c>
      <c r="AK260" s="9">
        <f>INDEX(AK$6:AK$149,ROWS(AK$6:AK34)*4)</f>
        <v>0.2</v>
      </c>
      <c r="AL260" s="9">
        <f>INDEX(AL$6:AL$149,ROWS(AL$6:AL34)*4)</f>
        <v>0.2</v>
      </c>
      <c r="AM260" s="9">
        <f>INDEX(AM$6:AM$149,ROWS(AM$6:AM34)*4)</f>
        <v>0.2</v>
      </c>
      <c r="AN260" s="9">
        <f>INDEX(AN$6:AN$149,ROWS(AN$6:AN34)*4)</f>
        <v>0.2</v>
      </c>
      <c r="AO260" s="9">
        <f>INDEX(AO$6:AO$149,ROWS(AO$6:AO34)*4)</f>
        <v>0.2</v>
      </c>
      <c r="AP260" s="9">
        <f>INDEX(AP$6:AP$149,ROWS(AP$6:AP34)*4)</f>
        <v>0.2</v>
      </c>
      <c r="AQ260" s="9">
        <f>INDEX(AQ$6:AQ$149,ROWS(AQ$6:AQ34)*4)</f>
        <v>0.2</v>
      </c>
      <c r="AR260" s="9">
        <f>INDEX(AR$6:AR$149,ROWS(AR$6:AR34)*4)</f>
        <v>0.2</v>
      </c>
      <c r="AS260" s="9">
        <f>INDEX(AS$6:AS$149,ROWS(AS$6:AS34)*4)</f>
        <v>0.2</v>
      </c>
      <c r="AT260" s="9">
        <f>INDEX(AT$6:AT$149,ROWS(AT$6:AT34)*4)</f>
        <v>0.2</v>
      </c>
      <c r="AU260" s="9">
        <f>INDEX(AU$6:AU$149,ROWS(AU$6:AU34)*4)</f>
        <v>0.2</v>
      </c>
      <c r="AV260" s="9">
        <f>INDEX(AV$6:AV$149,ROWS(AV$6:AV34)*4)</f>
        <v>0.2</v>
      </c>
      <c r="AW260" s="9">
        <f>INDEX(AW$6:AW$149,ROWS(AW$6:AW34)*4)</f>
        <v>0.2</v>
      </c>
      <c r="AX260" s="9">
        <f>INDEX(AX$6:AX$149,ROWS(AX$6:AX34)*4)</f>
        <v>0.2</v>
      </c>
      <c r="AY260" s="9">
        <f>INDEX(AY$6:AY$149,ROWS(AY$6:AY34)*4)</f>
        <v>0.2</v>
      </c>
      <c r="AZ260" s="9">
        <f>INDEX(AZ$6:AZ$149,ROWS(AZ$6:AZ34)*4)</f>
        <v>0.2</v>
      </c>
      <c r="BA260" s="9">
        <f>INDEX(BA$6:BA$149,ROWS(BA$6:BA34)*4)</f>
        <v>0.2</v>
      </c>
      <c r="BB260" s="9">
        <f>INDEX(BB$6:BB$149,ROWS(BB$6:BB34)*4)</f>
        <v>0.2</v>
      </c>
      <c r="BC260" s="9">
        <f>INDEX(BC$6:BC$149,ROWS(BC$6:BC34)*4)</f>
        <v>0.2</v>
      </c>
      <c r="BD260" s="9">
        <f>INDEX(BD$6:BD$149,ROWS(BD$6:BD34)*4)</f>
        <v>0.2</v>
      </c>
      <c r="BE260" s="9">
        <f>INDEX(BE$6:BE$149,ROWS(BE$6:BE34)*4)</f>
        <v>0.2</v>
      </c>
      <c r="BF260" s="9">
        <f>INDEX(BF$6:BF$149,ROWS(BF$6:BF34)*4)</f>
        <v>0.2</v>
      </c>
      <c r="BG260" s="9">
        <f>INDEX(BG$6:BG$149,ROWS(BG$6:BG34)*4)</f>
        <v>0.2</v>
      </c>
      <c r="BH260" s="9">
        <f>INDEX(BH$6:BH$149,ROWS(BH$6:BH34)*4)</f>
        <v>0.2</v>
      </c>
      <c r="BI260" s="9">
        <f>INDEX(BI$6:BI$149,ROWS(BI$6:BI34)*4)</f>
        <v>0.2</v>
      </c>
      <c r="BJ260" s="9">
        <f>INDEX(BJ$6:BJ$149,ROWS(BJ$6:BJ34)*4)</f>
        <v>0.2</v>
      </c>
      <c r="BK260" s="9">
        <f>INDEX(BK$6:BK$149,ROWS(BK$6:BK34)*4)</f>
        <v>0.2</v>
      </c>
      <c r="BL260" s="9">
        <f>INDEX(BL$6:BL$149,ROWS(BL$6:BL34)*4)</f>
        <v>0.2</v>
      </c>
      <c r="BM260" s="9">
        <f>INDEX(BM$6:BM$149,ROWS(BM$6:BM34)*4)</f>
        <v>0.2</v>
      </c>
      <c r="BN260" s="9">
        <f>INDEX(BN$6:BN$149,ROWS(BN$6:BN34)*4)</f>
        <v>0.2</v>
      </c>
      <c r="BO260" s="9">
        <f>INDEX(BO$6:BO$149,ROWS(BO$6:BO34)*4)</f>
        <v>0.2</v>
      </c>
      <c r="BP260" s="9">
        <f>INDEX(BP$6:BP$149,ROWS(BP$6:BP34)*4)</f>
        <v>0.2</v>
      </c>
      <c r="BQ260" s="9">
        <f>INDEX(BQ$6:BQ$149,ROWS(BQ$6:BQ34)*4)</f>
        <v>0.2</v>
      </c>
      <c r="BR260" s="9">
        <f>INDEX(BR$6:BR$149,ROWS(BR$6:BR34)*4)</f>
        <v>0.2</v>
      </c>
      <c r="BS260" s="9">
        <f>INDEX(BS$6:BS$149,ROWS(BS$6:BS34)*4)</f>
        <v>0.2</v>
      </c>
      <c r="BT260" s="9">
        <f>INDEX(BT$6:BT$149,ROWS(BT$6:BT34)*4)</f>
        <v>0.2</v>
      </c>
      <c r="BU260" s="9">
        <f>INDEX(BU$6:BU$149,ROWS(BU$6:BU34)*4)</f>
        <v>0.2</v>
      </c>
      <c r="BV260" s="9">
        <f>INDEX(BV$6:BV$149,ROWS(BV$6:BV34)*4)</f>
        <v>0.2</v>
      </c>
      <c r="BW260" s="9">
        <f>INDEX(BW$6:BW$149,ROWS(BW$6:BW34)*4)</f>
        <v>0.2</v>
      </c>
      <c r="BX260" s="9">
        <f>INDEX(BX$6:BX$149,ROWS(BX$6:BX34)*4)</f>
        <v>0.2</v>
      </c>
      <c r="BY260" s="9">
        <f>INDEX(BY$6:BY$149,ROWS(BY$6:BY34)*4)</f>
        <v>0.2</v>
      </c>
      <c r="BZ260" s="9">
        <f>INDEX(BZ$6:BZ$149,ROWS(BZ$6:BZ34)*4)</f>
        <v>0.2</v>
      </c>
    </row>
    <row r="261" spans="1:78" x14ac:dyDescent="0.2">
      <c r="A261" s="9" t="str">
        <f>INDEX(A$8:A$149,ROWS(A$6:A34)*4)</f>
        <v>30.</v>
      </c>
      <c r="B261" s="9" t="str">
        <f>INDEX(B$8:B$149,ROWS(B$6:B34)*4)</f>
        <v xml:space="preserve">Base COLAs on the Chained CPI-U and Increase Benefits 20 Years After Initial Eligibility </v>
      </c>
      <c r="E261" s="9">
        <f>INDEX(E$6:E$149,ROWS(E$6:E35)*4)</f>
        <v>0</v>
      </c>
      <c r="F261" s="9">
        <f>INDEX(F$6:F$149,ROWS(F$6:F35)*4)</f>
        <v>0</v>
      </c>
      <c r="G261" s="9">
        <f>INDEX(G$6:G$149,ROWS(G$6:G35)*4)</f>
        <v>0</v>
      </c>
      <c r="H261" s="9">
        <f>INDEX(H$6:H$149,ROWS(H$6:H35)*4)</f>
        <v>0</v>
      </c>
      <c r="I261" s="9">
        <f>INDEX(I$6:I$149,ROWS(I$6:I35)*4)</f>
        <v>0</v>
      </c>
      <c r="J261" s="9">
        <f>INDEX(J$6:J$149,ROWS(J$6:J35)*4)</f>
        <v>0</v>
      </c>
      <c r="K261" s="9">
        <f>INDEX(K$6:K$149,ROWS(K$6:K35)*4)</f>
        <v>0</v>
      </c>
      <c r="L261" s="9">
        <f>INDEX(L$6:L$149,ROWS(L$6:L35)*4)</f>
        <v>0</v>
      </c>
      <c r="M261" s="9">
        <f>INDEX(M$6:M$149,ROWS(M$6:M35)*4)</f>
        <v>0.1</v>
      </c>
      <c r="N261" s="9">
        <f>INDEX(N$6:N$149,ROWS(N$6:N35)*4)</f>
        <v>0.1</v>
      </c>
      <c r="O261" s="9">
        <f>INDEX(O$6:O$149,ROWS(O$6:O35)*4)</f>
        <v>0.1</v>
      </c>
      <c r="P261" s="9">
        <f>INDEX(P$6:P$149,ROWS(P$6:P35)*4)</f>
        <v>0.1</v>
      </c>
      <c r="Q261" s="9">
        <f>INDEX(Q$6:Q$149,ROWS(Q$6:Q35)*4)</f>
        <v>0.1</v>
      </c>
      <c r="R261" s="9">
        <f>INDEX(R$6:R$149,ROWS(R$6:R35)*4)</f>
        <v>0.1</v>
      </c>
      <c r="S261" s="9">
        <f>INDEX(S$6:S$149,ROWS(S$6:S35)*4)</f>
        <v>0.1</v>
      </c>
      <c r="T261" s="9">
        <f>INDEX(T$6:T$149,ROWS(T$6:T35)*4)</f>
        <v>0.1</v>
      </c>
      <c r="U261" s="9">
        <f>INDEX(U$6:U$149,ROWS(U$6:U35)*4)</f>
        <v>0.1</v>
      </c>
      <c r="V261" s="9">
        <f>INDEX(V$6:V$149,ROWS(V$6:V35)*4)</f>
        <v>0.1</v>
      </c>
      <c r="W261" s="9">
        <f>INDEX(W$6:W$149,ROWS(W$6:W35)*4)</f>
        <v>0.1</v>
      </c>
      <c r="X261" s="9">
        <f>INDEX(X$6:X$149,ROWS(X$6:X35)*4)</f>
        <v>0.1</v>
      </c>
      <c r="Y261" s="9">
        <f>INDEX(Y$6:Y$149,ROWS(Y$6:Y35)*4)</f>
        <v>0.1</v>
      </c>
      <c r="Z261" s="9">
        <f>INDEX(Z$6:Z$149,ROWS(Z$6:Z35)*4)</f>
        <v>0.1</v>
      </c>
      <c r="AA261" s="9">
        <f>INDEX(AA$6:AA$149,ROWS(AA$6:AA35)*4)</f>
        <v>0.1</v>
      </c>
      <c r="AB261" s="9">
        <f>INDEX(AB$6:AB$149,ROWS(AB$6:AB35)*4)</f>
        <v>0.1</v>
      </c>
      <c r="AC261" s="9">
        <f>INDEX(AC$6:AC$149,ROWS(AC$6:AC35)*4)</f>
        <v>0.1</v>
      </c>
      <c r="AD261" s="9">
        <f>INDEX(AD$6:AD$149,ROWS(AD$6:AD35)*4)</f>
        <v>0.1</v>
      </c>
      <c r="AE261" s="9">
        <f>INDEX(AE$6:AE$149,ROWS(AE$6:AE35)*4)</f>
        <v>0.1</v>
      </c>
      <c r="AF261" s="9">
        <f>INDEX(AF$6:AF$149,ROWS(AF$6:AF35)*4)</f>
        <v>0.1</v>
      </c>
      <c r="AG261" s="9">
        <f>INDEX(AG$6:AG$149,ROWS(AG$6:AG35)*4)</f>
        <v>0.1</v>
      </c>
      <c r="AH261" s="9">
        <f>INDEX(AH$6:AH$149,ROWS(AH$6:AH35)*4)</f>
        <v>0.1</v>
      </c>
      <c r="AI261" s="9">
        <f>INDEX(AI$6:AI$149,ROWS(AI$6:AI35)*4)</f>
        <v>0.1</v>
      </c>
      <c r="AJ261" s="9">
        <f>INDEX(AJ$6:AJ$149,ROWS(AJ$6:AJ35)*4)</f>
        <v>0.1</v>
      </c>
      <c r="AK261" s="9">
        <f>INDEX(AK$6:AK$149,ROWS(AK$6:AK35)*4)</f>
        <v>0.1</v>
      </c>
      <c r="AL261" s="9">
        <f>INDEX(AL$6:AL$149,ROWS(AL$6:AL35)*4)</f>
        <v>0.1</v>
      </c>
      <c r="AM261" s="9">
        <f>INDEX(AM$6:AM$149,ROWS(AM$6:AM35)*4)</f>
        <v>0.1</v>
      </c>
      <c r="AN261" s="9">
        <f>INDEX(AN$6:AN$149,ROWS(AN$6:AN35)*4)</f>
        <v>0.1</v>
      </c>
      <c r="AO261" s="9">
        <f>INDEX(AO$6:AO$149,ROWS(AO$6:AO35)*4)</f>
        <v>0.1</v>
      </c>
      <c r="AP261" s="9">
        <f>INDEX(AP$6:AP$149,ROWS(AP$6:AP35)*4)</f>
        <v>0.1</v>
      </c>
      <c r="AQ261" s="9">
        <f>INDEX(AQ$6:AQ$149,ROWS(AQ$6:AQ35)*4)</f>
        <v>0.1</v>
      </c>
      <c r="AR261" s="9">
        <f>INDEX(AR$6:AR$149,ROWS(AR$6:AR35)*4)</f>
        <v>0.1</v>
      </c>
      <c r="AS261" s="9">
        <f>INDEX(AS$6:AS$149,ROWS(AS$6:AS35)*4)</f>
        <v>0.1</v>
      </c>
      <c r="AT261" s="9">
        <f>INDEX(AT$6:AT$149,ROWS(AT$6:AT35)*4)</f>
        <v>0.1</v>
      </c>
      <c r="AU261" s="9">
        <f>INDEX(AU$6:AU$149,ROWS(AU$6:AU35)*4)</f>
        <v>0.1</v>
      </c>
      <c r="AV261" s="9">
        <f>INDEX(AV$6:AV$149,ROWS(AV$6:AV35)*4)</f>
        <v>0.1</v>
      </c>
      <c r="AW261" s="9">
        <f>INDEX(AW$6:AW$149,ROWS(AW$6:AW35)*4)</f>
        <v>0.1</v>
      </c>
      <c r="AX261" s="9">
        <f>INDEX(AX$6:AX$149,ROWS(AX$6:AX35)*4)</f>
        <v>0.1</v>
      </c>
      <c r="AY261" s="9">
        <f>INDEX(AY$6:AY$149,ROWS(AY$6:AY35)*4)</f>
        <v>0.1</v>
      </c>
      <c r="AZ261" s="9">
        <f>INDEX(AZ$6:AZ$149,ROWS(AZ$6:AZ35)*4)</f>
        <v>0.1</v>
      </c>
      <c r="BA261" s="9">
        <f>INDEX(BA$6:BA$149,ROWS(BA$6:BA35)*4)</f>
        <v>0.1</v>
      </c>
      <c r="BB261" s="9">
        <f>INDEX(BB$6:BB$149,ROWS(BB$6:BB35)*4)</f>
        <v>0.1</v>
      </c>
      <c r="BC261" s="9">
        <f>INDEX(BC$6:BC$149,ROWS(BC$6:BC35)*4)</f>
        <v>0.1</v>
      </c>
      <c r="BD261" s="9">
        <f>INDEX(BD$6:BD$149,ROWS(BD$6:BD35)*4)</f>
        <v>0.1</v>
      </c>
      <c r="BE261" s="9">
        <f>INDEX(BE$6:BE$149,ROWS(BE$6:BE35)*4)</f>
        <v>0.1</v>
      </c>
      <c r="BF261" s="9">
        <f>INDEX(BF$6:BF$149,ROWS(BF$6:BF35)*4)</f>
        <v>0.1</v>
      </c>
      <c r="BG261" s="9">
        <f>INDEX(BG$6:BG$149,ROWS(BG$6:BG35)*4)</f>
        <v>0.1</v>
      </c>
      <c r="BH261" s="9">
        <f>INDEX(BH$6:BH$149,ROWS(BH$6:BH35)*4)</f>
        <v>0.1</v>
      </c>
      <c r="BI261" s="9">
        <f>INDEX(BI$6:BI$149,ROWS(BI$6:BI35)*4)</f>
        <v>0.1</v>
      </c>
      <c r="BJ261" s="9">
        <f>INDEX(BJ$6:BJ$149,ROWS(BJ$6:BJ35)*4)</f>
        <v>0.1</v>
      </c>
      <c r="BK261" s="9">
        <f>INDEX(BK$6:BK$149,ROWS(BK$6:BK35)*4)</f>
        <v>0.1</v>
      </c>
      <c r="BL261" s="9">
        <f>INDEX(BL$6:BL$149,ROWS(BL$6:BL35)*4)</f>
        <v>0.1</v>
      </c>
      <c r="BM261" s="9">
        <f>INDEX(BM$6:BM$149,ROWS(BM$6:BM35)*4)</f>
        <v>0.1</v>
      </c>
      <c r="BN261" s="9">
        <f>INDEX(BN$6:BN$149,ROWS(BN$6:BN35)*4)</f>
        <v>0.2</v>
      </c>
      <c r="BO261" s="9">
        <f>INDEX(BO$6:BO$149,ROWS(BO$6:BO35)*4)</f>
        <v>0.1</v>
      </c>
      <c r="BP261" s="9">
        <f>INDEX(BP$6:BP$149,ROWS(BP$6:BP35)*4)</f>
        <v>0.1</v>
      </c>
      <c r="BQ261" s="9">
        <f>INDEX(BQ$6:BQ$149,ROWS(BQ$6:BQ35)*4)</f>
        <v>0.1</v>
      </c>
      <c r="BR261" s="9">
        <f>INDEX(BR$6:BR$149,ROWS(BR$6:BR35)*4)</f>
        <v>0.1</v>
      </c>
      <c r="BS261" s="9">
        <f>INDEX(BS$6:BS$149,ROWS(BS$6:BS35)*4)</f>
        <v>0.1</v>
      </c>
      <c r="BT261" s="9">
        <f>INDEX(BT$6:BT$149,ROWS(BT$6:BT35)*4)</f>
        <v>0.1</v>
      </c>
      <c r="BU261" s="9">
        <f>INDEX(BU$6:BU$149,ROWS(BU$6:BU35)*4)</f>
        <v>0.1</v>
      </c>
      <c r="BV261" s="9">
        <f>INDEX(BV$6:BV$149,ROWS(BV$6:BV35)*4)</f>
        <v>0.1</v>
      </c>
      <c r="BW261" s="9">
        <f>INDEX(BW$6:BW$149,ROWS(BW$6:BW35)*4)</f>
        <v>0.1</v>
      </c>
      <c r="BX261" s="9">
        <f>INDEX(BX$6:BX$149,ROWS(BX$6:BX35)*4)</f>
        <v>0.1</v>
      </c>
      <c r="BY261" s="9">
        <f>INDEX(BY$6:BY$149,ROWS(BY$6:BY35)*4)</f>
        <v>0.1</v>
      </c>
      <c r="BZ261" s="9">
        <f>INDEX(BZ$6:BZ$149,ROWS(BZ$6:BZ35)*4)</f>
        <v>0.1</v>
      </c>
    </row>
    <row r="262" spans="1:78" x14ac:dyDescent="0.2">
      <c r="A262" s="9" t="str">
        <f>INDEX(A$8:A$149,ROWS(A$6:A35)*4)</f>
        <v>31.</v>
      </c>
      <c r="B262" s="9" t="str">
        <f>INDEX(B$8:B$149,ROWS(B$6:B35)*4)</f>
        <v xml:space="preserve">Base COLAs on the CPI-E </v>
      </c>
      <c r="E262" s="9">
        <f>INDEX(E$6:E$149,ROWS(E$6:E36)*4)</f>
        <v>0</v>
      </c>
      <c r="F262" s="9">
        <f>INDEX(F$6:F$149,ROWS(F$6:F36)*4)</f>
        <v>0</v>
      </c>
      <c r="G262" s="9">
        <f>INDEX(G$6:G$149,ROWS(G$6:G36)*4)</f>
        <v>0</v>
      </c>
      <c r="H262" s="9">
        <f>INDEX(H$6:H$149,ROWS(H$6:H36)*4)</f>
        <v>0</v>
      </c>
      <c r="I262" s="9">
        <f>INDEX(I$6:I$149,ROWS(I$6:I36)*4)</f>
        <v>0</v>
      </c>
      <c r="J262" s="9">
        <f>INDEX(J$6:J$149,ROWS(J$6:J36)*4)</f>
        <v>0</v>
      </c>
      <c r="K262" s="9">
        <f>INDEX(K$6:K$149,ROWS(K$6:K36)*4)</f>
        <v>0</v>
      </c>
      <c r="L262" s="9">
        <f>INDEX(L$6:L$149,ROWS(L$6:L36)*4)</f>
        <v>-0.1</v>
      </c>
      <c r="M262" s="9">
        <f>INDEX(M$6:M$149,ROWS(M$6:M36)*4)</f>
        <v>-0.1</v>
      </c>
      <c r="N262" s="9">
        <f>INDEX(N$6:N$149,ROWS(N$6:N36)*4)</f>
        <v>-0.1</v>
      </c>
      <c r="O262" s="9">
        <f>INDEX(O$6:O$149,ROWS(O$6:O36)*4)</f>
        <v>-0.1</v>
      </c>
      <c r="P262" s="9">
        <f>INDEX(P$6:P$149,ROWS(P$6:P36)*4)</f>
        <v>-0.1</v>
      </c>
      <c r="Q262" s="9">
        <f>INDEX(Q$6:Q$149,ROWS(Q$6:Q36)*4)</f>
        <v>-0.1</v>
      </c>
      <c r="R262" s="9">
        <f>INDEX(R$6:R$149,ROWS(R$6:R36)*4)</f>
        <v>-0.1</v>
      </c>
      <c r="S262" s="9">
        <f>INDEX(S$6:S$149,ROWS(S$6:S36)*4)</f>
        <v>-0.1</v>
      </c>
      <c r="T262" s="9">
        <f>INDEX(T$6:T$149,ROWS(T$6:T36)*4)</f>
        <v>-0.1</v>
      </c>
      <c r="U262" s="9">
        <f>INDEX(U$6:U$149,ROWS(U$6:U36)*4)</f>
        <v>-0.1</v>
      </c>
      <c r="V262" s="9">
        <f>INDEX(V$6:V$149,ROWS(V$6:V36)*4)</f>
        <v>-0.1</v>
      </c>
      <c r="W262" s="9">
        <f>INDEX(W$6:W$149,ROWS(W$6:W36)*4)</f>
        <v>-0.1</v>
      </c>
      <c r="X262" s="9">
        <f>INDEX(X$6:X$149,ROWS(X$6:X36)*4)</f>
        <v>-0.1</v>
      </c>
      <c r="Y262" s="9">
        <f>INDEX(Y$6:Y$149,ROWS(Y$6:Y36)*4)</f>
        <v>-0.1</v>
      </c>
      <c r="Z262" s="9">
        <f>INDEX(Z$6:Z$149,ROWS(Z$6:Z36)*4)</f>
        <v>-0.1</v>
      </c>
      <c r="AA262" s="9">
        <f>INDEX(AA$6:AA$149,ROWS(AA$6:AA36)*4)</f>
        <v>-0.1</v>
      </c>
      <c r="AB262" s="9">
        <f>INDEX(AB$6:AB$149,ROWS(AB$6:AB36)*4)</f>
        <v>-0.1</v>
      </c>
      <c r="AC262" s="9">
        <f>INDEX(AC$6:AC$149,ROWS(AC$6:AC36)*4)</f>
        <v>-0.1</v>
      </c>
      <c r="AD262" s="9">
        <f>INDEX(AD$6:AD$149,ROWS(AD$6:AD36)*4)</f>
        <v>-0.1</v>
      </c>
      <c r="AE262" s="9">
        <f>INDEX(AE$6:AE$149,ROWS(AE$6:AE36)*4)</f>
        <v>-0.1</v>
      </c>
      <c r="AF262" s="9">
        <f>INDEX(AF$6:AF$149,ROWS(AF$6:AF36)*4)</f>
        <v>-0.1</v>
      </c>
      <c r="AG262" s="9">
        <f>INDEX(AG$6:AG$149,ROWS(AG$6:AG36)*4)</f>
        <v>-0.1</v>
      </c>
      <c r="AH262" s="9">
        <f>INDEX(AH$6:AH$149,ROWS(AH$6:AH36)*4)</f>
        <v>-0.1</v>
      </c>
      <c r="AI262" s="9">
        <f>INDEX(AI$6:AI$149,ROWS(AI$6:AI36)*4)</f>
        <v>-0.2</v>
      </c>
      <c r="AJ262" s="9">
        <f>INDEX(AJ$6:AJ$149,ROWS(AJ$6:AJ36)*4)</f>
        <v>-0.1</v>
      </c>
      <c r="AK262" s="9">
        <f>INDEX(AK$6:AK$149,ROWS(AK$6:AK36)*4)</f>
        <v>-0.2</v>
      </c>
      <c r="AL262" s="9">
        <f>INDEX(AL$6:AL$149,ROWS(AL$6:AL36)*4)</f>
        <v>-0.2</v>
      </c>
      <c r="AM262" s="9">
        <f>INDEX(AM$6:AM$149,ROWS(AM$6:AM36)*4)</f>
        <v>-0.2</v>
      </c>
      <c r="AN262" s="9">
        <f>INDEX(AN$6:AN$149,ROWS(AN$6:AN36)*4)</f>
        <v>-0.2</v>
      </c>
      <c r="AO262" s="9">
        <f>INDEX(AO$6:AO$149,ROWS(AO$6:AO36)*4)</f>
        <v>-0.1</v>
      </c>
      <c r="AP262" s="9">
        <f>INDEX(AP$6:AP$149,ROWS(AP$6:AP36)*4)</f>
        <v>-0.2</v>
      </c>
      <c r="AQ262" s="9">
        <f>INDEX(AQ$6:AQ$149,ROWS(AQ$6:AQ36)*4)</f>
        <v>-0.2</v>
      </c>
      <c r="AR262" s="9">
        <f>INDEX(AR$6:AR$149,ROWS(AR$6:AR36)*4)</f>
        <v>-0.2</v>
      </c>
      <c r="AS262" s="9">
        <f>INDEX(AS$6:AS$149,ROWS(AS$6:AS36)*4)</f>
        <v>-0.2</v>
      </c>
      <c r="AT262" s="9">
        <f>INDEX(AT$6:AT$149,ROWS(AT$6:AT36)*4)</f>
        <v>-0.1</v>
      </c>
      <c r="AU262" s="9">
        <f>INDEX(AU$6:AU$149,ROWS(AU$6:AU36)*4)</f>
        <v>-0.2</v>
      </c>
      <c r="AV262" s="9">
        <f>INDEX(AV$6:AV$149,ROWS(AV$6:AV36)*4)</f>
        <v>-0.2</v>
      </c>
      <c r="AW262" s="9">
        <f>INDEX(AW$6:AW$149,ROWS(AW$6:AW36)*4)</f>
        <v>-0.2</v>
      </c>
      <c r="AX262" s="9">
        <f>INDEX(AX$6:AX$149,ROWS(AX$6:AX36)*4)</f>
        <v>-0.1</v>
      </c>
      <c r="AY262" s="9">
        <f>INDEX(AY$6:AY$149,ROWS(AY$6:AY36)*4)</f>
        <v>-0.1</v>
      </c>
      <c r="AZ262" s="9">
        <f>INDEX(AZ$6:AZ$149,ROWS(AZ$6:AZ36)*4)</f>
        <v>-0.2</v>
      </c>
      <c r="BA262" s="9">
        <f>INDEX(BA$6:BA$149,ROWS(BA$6:BA36)*4)</f>
        <v>-0.2</v>
      </c>
      <c r="BB262" s="9">
        <f>INDEX(BB$6:BB$149,ROWS(BB$6:BB36)*4)</f>
        <v>-0.2</v>
      </c>
      <c r="BC262" s="9">
        <f>INDEX(BC$6:BC$149,ROWS(BC$6:BC36)*4)</f>
        <v>-0.2</v>
      </c>
      <c r="BD262" s="9">
        <f>INDEX(BD$6:BD$149,ROWS(BD$6:BD36)*4)</f>
        <v>-0.2</v>
      </c>
      <c r="BE262" s="9">
        <f>INDEX(BE$6:BE$149,ROWS(BE$6:BE36)*4)</f>
        <v>-0.1</v>
      </c>
      <c r="BF262" s="9">
        <f>INDEX(BF$6:BF$149,ROWS(BF$6:BF36)*4)</f>
        <v>-0.2</v>
      </c>
      <c r="BG262" s="9">
        <f>INDEX(BG$6:BG$149,ROWS(BG$6:BG36)*4)</f>
        <v>-0.2</v>
      </c>
      <c r="BH262" s="9">
        <f>INDEX(BH$6:BH$149,ROWS(BH$6:BH36)*4)</f>
        <v>-0.2</v>
      </c>
      <c r="BI262" s="9">
        <f>INDEX(BI$6:BI$149,ROWS(BI$6:BI36)*4)</f>
        <v>-0.2</v>
      </c>
      <c r="BJ262" s="9">
        <f>INDEX(BJ$6:BJ$149,ROWS(BJ$6:BJ36)*4)</f>
        <v>-0.2</v>
      </c>
      <c r="BK262" s="9">
        <f>INDEX(BK$6:BK$149,ROWS(BK$6:BK36)*4)</f>
        <v>-0.2</v>
      </c>
      <c r="BL262" s="9">
        <f>INDEX(BL$6:BL$149,ROWS(BL$6:BL36)*4)</f>
        <v>-0.2</v>
      </c>
      <c r="BM262" s="9">
        <f>INDEX(BM$6:BM$149,ROWS(BM$6:BM36)*4)</f>
        <v>-0.2</v>
      </c>
      <c r="BN262" s="9">
        <f>INDEX(BN$6:BN$149,ROWS(BN$6:BN36)*4)</f>
        <v>-0.2</v>
      </c>
      <c r="BO262" s="9">
        <f>INDEX(BO$6:BO$149,ROWS(BO$6:BO36)*4)</f>
        <v>-0.2</v>
      </c>
      <c r="BP262" s="9">
        <f>INDEX(BP$6:BP$149,ROWS(BP$6:BP36)*4)</f>
        <v>-0.2</v>
      </c>
      <c r="BQ262" s="9">
        <f>INDEX(BQ$6:BQ$149,ROWS(BQ$6:BQ36)*4)</f>
        <v>-0.2</v>
      </c>
      <c r="BR262" s="9">
        <f>INDEX(BR$6:BR$149,ROWS(BR$6:BR36)*4)</f>
        <v>-0.2</v>
      </c>
      <c r="BS262" s="9">
        <f>INDEX(BS$6:BS$149,ROWS(BS$6:BS36)*4)</f>
        <v>-0.2</v>
      </c>
      <c r="BT262" s="9">
        <f>INDEX(BT$6:BT$149,ROWS(BT$6:BT36)*4)</f>
        <v>-0.2</v>
      </c>
      <c r="BU262" s="9">
        <f>INDEX(BU$6:BU$149,ROWS(BU$6:BU36)*4)</f>
        <v>-0.2</v>
      </c>
      <c r="BV262" s="9">
        <f>INDEX(BV$6:BV$149,ROWS(BV$6:BV36)*4)</f>
        <v>-0.2</v>
      </c>
      <c r="BW262" s="9">
        <f>INDEX(BW$6:BW$149,ROWS(BW$6:BW36)*4)</f>
        <v>-0.2</v>
      </c>
      <c r="BX262" s="9">
        <f>INDEX(BX$6:BX$149,ROWS(BX$6:BX36)*4)</f>
        <v>-0.2</v>
      </c>
      <c r="BY262" s="9">
        <f>INDEX(BY$6:BY$149,ROWS(BY$6:BY36)*4)</f>
        <v>-0.2</v>
      </c>
      <c r="BZ262" s="9">
        <f>INDEX(BZ$6:BZ$149,ROWS(BZ$6:BZ36)*4)</f>
        <v>-0.2</v>
      </c>
    </row>
    <row r="263" spans="1:78" x14ac:dyDescent="0.2">
      <c r="A263" s="9" t="str">
        <f>INDEX(A$8:A$149,ROWS(A$6:A36)*4)</f>
        <v>32.</v>
      </c>
      <c r="B263" s="9" t="str">
        <f>INDEX(B$8:B$149,ROWS(B$6:B36)*4)</f>
        <v>Reduce COLAs for People With
Higher PIAs</v>
      </c>
      <c r="E263" s="9">
        <f>INDEX(E$6:E$149,ROWS(E$6:E37)*4)</f>
        <v>0</v>
      </c>
      <c r="F263" s="9">
        <f>INDEX(F$6:F$149,ROWS(F$6:F37)*4)</f>
        <v>0</v>
      </c>
      <c r="G263" s="9">
        <f>INDEX(G$6:G$149,ROWS(G$6:G37)*4)</f>
        <v>0</v>
      </c>
      <c r="H263" s="9">
        <f>INDEX(H$6:H$149,ROWS(H$6:H37)*4)</f>
        <v>0</v>
      </c>
      <c r="I263" s="9">
        <f>INDEX(I$6:I$149,ROWS(I$6:I37)*4)</f>
        <v>0</v>
      </c>
      <c r="J263" s="9">
        <f>INDEX(J$6:J$149,ROWS(J$6:J37)*4)</f>
        <v>0</v>
      </c>
      <c r="K263" s="9">
        <f>INDEX(K$6:K$149,ROWS(K$6:K37)*4)</f>
        <v>0</v>
      </c>
      <c r="L263" s="9">
        <f>INDEX(L$6:L$149,ROWS(L$6:L37)*4)</f>
        <v>0.1</v>
      </c>
      <c r="M263" s="9">
        <f>INDEX(M$6:M$149,ROWS(M$6:M37)*4)</f>
        <v>0.1</v>
      </c>
      <c r="N263" s="9">
        <f>INDEX(N$6:N$149,ROWS(N$6:N37)*4)</f>
        <v>0.1</v>
      </c>
      <c r="O263" s="9">
        <f>INDEX(O$6:O$149,ROWS(O$6:O37)*4)</f>
        <v>0.1</v>
      </c>
      <c r="P263" s="9">
        <f>INDEX(P$6:P$149,ROWS(P$6:P37)*4)</f>
        <v>0.1</v>
      </c>
      <c r="Q263" s="9">
        <f>INDEX(Q$6:Q$149,ROWS(Q$6:Q37)*4)</f>
        <v>0.1</v>
      </c>
      <c r="R263" s="9">
        <f>INDEX(R$6:R$149,ROWS(R$6:R37)*4)</f>
        <v>0.1</v>
      </c>
      <c r="S263" s="9">
        <f>INDEX(S$6:S$149,ROWS(S$6:S37)*4)</f>
        <v>0.1</v>
      </c>
      <c r="T263" s="9">
        <f>INDEX(T$6:T$149,ROWS(T$6:T37)*4)</f>
        <v>0.1</v>
      </c>
      <c r="U263" s="9">
        <f>INDEX(U$6:U$149,ROWS(U$6:U37)*4)</f>
        <v>0.1</v>
      </c>
      <c r="V263" s="9">
        <f>INDEX(V$6:V$149,ROWS(V$6:V37)*4)</f>
        <v>0.1</v>
      </c>
      <c r="W263" s="9">
        <f>INDEX(W$6:W$149,ROWS(W$6:W37)*4)</f>
        <v>0.1</v>
      </c>
      <c r="X263" s="9">
        <f>INDEX(X$6:X$149,ROWS(X$6:X37)*4)</f>
        <v>0.1</v>
      </c>
      <c r="Y263" s="9">
        <f>INDEX(Y$6:Y$149,ROWS(Y$6:Y37)*4)</f>
        <v>0.1</v>
      </c>
      <c r="Z263" s="9">
        <f>INDEX(Z$6:Z$149,ROWS(Z$6:Z37)*4)</f>
        <v>0.1</v>
      </c>
      <c r="AA263" s="9">
        <f>INDEX(AA$6:AA$149,ROWS(AA$6:AA37)*4)</f>
        <v>0.1</v>
      </c>
      <c r="AB263" s="9">
        <f>INDEX(AB$6:AB$149,ROWS(AB$6:AB37)*4)</f>
        <v>0.1</v>
      </c>
      <c r="AC263" s="9">
        <f>INDEX(AC$6:AC$149,ROWS(AC$6:AC37)*4)</f>
        <v>0.1</v>
      </c>
      <c r="AD263" s="9">
        <f>INDEX(AD$6:AD$149,ROWS(AD$6:AD37)*4)</f>
        <v>0.1</v>
      </c>
      <c r="AE263" s="9">
        <f>INDEX(AE$6:AE$149,ROWS(AE$6:AE37)*4)</f>
        <v>0.1</v>
      </c>
      <c r="AF263" s="9">
        <f>INDEX(AF$6:AF$149,ROWS(AF$6:AF37)*4)</f>
        <v>0.1</v>
      </c>
      <c r="AG263" s="9">
        <f>INDEX(AG$6:AG$149,ROWS(AG$6:AG37)*4)</f>
        <v>0.1</v>
      </c>
      <c r="AH263" s="9">
        <f>INDEX(AH$6:AH$149,ROWS(AH$6:AH37)*4)</f>
        <v>0.2</v>
      </c>
      <c r="AI263" s="9">
        <f>INDEX(AI$6:AI$149,ROWS(AI$6:AI37)*4)</f>
        <v>0.1</v>
      </c>
      <c r="AJ263" s="9">
        <f>INDEX(AJ$6:AJ$149,ROWS(AJ$6:AJ37)*4)</f>
        <v>0.2</v>
      </c>
      <c r="AK263" s="9">
        <f>INDEX(AK$6:AK$149,ROWS(AK$6:AK37)*4)</f>
        <v>0.1</v>
      </c>
      <c r="AL263" s="9">
        <f>INDEX(AL$6:AL$149,ROWS(AL$6:AL37)*4)</f>
        <v>0.1</v>
      </c>
      <c r="AM263" s="9">
        <f>INDEX(AM$6:AM$149,ROWS(AM$6:AM37)*4)</f>
        <v>0.1</v>
      </c>
      <c r="AN263" s="9">
        <f>INDEX(AN$6:AN$149,ROWS(AN$6:AN37)*4)</f>
        <v>0.2</v>
      </c>
      <c r="AO263" s="9">
        <f>INDEX(AO$6:AO$149,ROWS(AO$6:AO37)*4)</f>
        <v>0.2</v>
      </c>
      <c r="AP263" s="9">
        <f>INDEX(AP$6:AP$149,ROWS(AP$6:AP37)*4)</f>
        <v>0.1</v>
      </c>
      <c r="AQ263" s="9">
        <f>INDEX(AQ$6:AQ$149,ROWS(AQ$6:AQ37)*4)</f>
        <v>0.1</v>
      </c>
      <c r="AR263" s="9">
        <f>INDEX(AR$6:AR$149,ROWS(AR$6:AR37)*4)</f>
        <v>0.2</v>
      </c>
      <c r="AS263" s="9">
        <f>INDEX(AS$6:AS$149,ROWS(AS$6:AS37)*4)</f>
        <v>0.1</v>
      </c>
      <c r="AT263" s="9">
        <f>INDEX(AT$6:AT$149,ROWS(AT$6:AT37)*4)</f>
        <v>0.2</v>
      </c>
      <c r="AU263" s="9">
        <f>INDEX(AU$6:AU$149,ROWS(AU$6:AU37)*4)</f>
        <v>0.1</v>
      </c>
      <c r="AV263" s="9">
        <f>INDEX(AV$6:AV$149,ROWS(AV$6:AV37)*4)</f>
        <v>0.2</v>
      </c>
      <c r="AW263" s="9">
        <f>INDEX(AW$6:AW$149,ROWS(AW$6:AW37)*4)</f>
        <v>0.1</v>
      </c>
      <c r="AX263" s="9">
        <f>INDEX(AX$6:AX$149,ROWS(AX$6:AX37)*4)</f>
        <v>0.2</v>
      </c>
      <c r="AY263" s="9">
        <f>INDEX(AY$6:AY$149,ROWS(AY$6:AY37)*4)</f>
        <v>0.2</v>
      </c>
      <c r="AZ263" s="9">
        <f>INDEX(AZ$6:AZ$149,ROWS(AZ$6:AZ37)*4)</f>
        <v>0.1</v>
      </c>
      <c r="BA263" s="9">
        <f>INDEX(BA$6:BA$149,ROWS(BA$6:BA37)*4)</f>
        <v>0.1</v>
      </c>
      <c r="BB263" s="9">
        <f>INDEX(BB$6:BB$149,ROWS(BB$6:BB37)*4)</f>
        <v>0.1</v>
      </c>
      <c r="BC263" s="9">
        <f>INDEX(BC$6:BC$149,ROWS(BC$6:BC37)*4)</f>
        <v>0.2</v>
      </c>
      <c r="BD263" s="9">
        <f>INDEX(BD$6:BD$149,ROWS(BD$6:BD37)*4)</f>
        <v>0.1</v>
      </c>
      <c r="BE263" s="9">
        <f>INDEX(BE$6:BE$149,ROWS(BE$6:BE37)*4)</f>
        <v>0.2</v>
      </c>
      <c r="BF263" s="9">
        <f>INDEX(BF$6:BF$149,ROWS(BF$6:BF37)*4)</f>
        <v>0.1</v>
      </c>
      <c r="BG263" s="9">
        <f>INDEX(BG$6:BG$149,ROWS(BG$6:BG37)*4)</f>
        <v>0.2</v>
      </c>
      <c r="BH263" s="9">
        <f>INDEX(BH$6:BH$149,ROWS(BH$6:BH37)*4)</f>
        <v>0.2</v>
      </c>
      <c r="BI263" s="9">
        <f>INDEX(BI$6:BI$149,ROWS(BI$6:BI37)*4)</f>
        <v>0.2</v>
      </c>
      <c r="BJ263" s="9">
        <f>INDEX(BJ$6:BJ$149,ROWS(BJ$6:BJ37)*4)</f>
        <v>0.2</v>
      </c>
      <c r="BK263" s="9">
        <f>INDEX(BK$6:BK$149,ROWS(BK$6:BK37)*4)</f>
        <v>0.2</v>
      </c>
      <c r="BL263" s="9">
        <f>INDEX(BL$6:BL$149,ROWS(BL$6:BL37)*4)</f>
        <v>0.2</v>
      </c>
      <c r="BM263" s="9">
        <f>INDEX(BM$6:BM$149,ROWS(BM$6:BM37)*4)</f>
        <v>0.2</v>
      </c>
      <c r="BN263" s="9">
        <f>INDEX(BN$6:BN$149,ROWS(BN$6:BN37)*4)</f>
        <v>0.2</v>
      </c>
      <c r="BO263" s="9">
        <f>INDEX(BO$6:BO$149,ROWS(BO$6:BO37)*4)</f>
        <v>0.2</v>
      </c>
      <c r="BP263" s="9">
        <f>INDEX(BP$6:BP$149,ROWS(BP$6:BP37)*4)</f>
        <v>0.2</v>
      </c>
      <c r="BQ263" s="9">
        <f>INDEX(BQ$6:BQ$149,ROWS(BQ$6:BQ37)*4)</f>
        <v>0.2</v>
      </c>
      <c r="BR263" s="9">
        <f>INDEX(BR$6:BR$149,ROWS(BR$6:BR37)*4)</f>
        <v>0.2</v>
      </c>
      <c r="BS263" s="9">
        <f>INDEX(BS$6:BS$149,ROWS(BS$6:BS37)*4)</f>
        <v>0.2</v>
      </c>
      <c r="BT263" s="9">
        <f>INDEX(BT$6:BT$149,ROWS(BT$6:BT37)*4)</f>
        <v>0.2</v>
      </c>
      <c r="BU263" s="9">
        <f>INDEX(BU$6:BU$149,ROWS(BU$6:BU37)*4)</f>
        <v>0.2</v>
      </c>
      <c r="BV263" s="9">
        <f>INDEX(BV$6:BV$149,ROWS(BV$6:BV37)*4)</f>
        <v>0.2</v>
      </c>
      <c r="BW263" s="9">
        <f>INDEX(BW$6:BW$149,ROWS(BW$6:BW37)*4)</f>
        <v>0.2</v>
      </c>
      <c r="BX263" s="9">
        <f>INDEX(BX$6:BX$149,ROWS(BX$6:BX37)*4)</f>
        <v>0.2</v>
      </c>
      <c r="BY263" s="9">
        <f>INDEX(BY$6:BY$149,ROWS(BY$6:BY37)*4)</f>
        <v>0.2</v>
      </c>
      <c r="BZ263" s="9">
        <f>INDEX(BZ$6:BZ$149,ROWS(BZ$6:BZ37)*4)</f>
        <v>0.2</v>
      </c>
    </row>
    <row r="264" spans="1:78" x14ac:dyDescent="0.2">
      <c r="A264" s="9" t="str">
        <f>INDEX(A$8:A$149,ROWS(A$6:A37)*4)</f>
        <v>33.</v>
      </c>
      <c r="B264" s="9" t="str">
        <f>INDEX(B$8:B$149,ROWS(B$6:B37)*4)</f>
        <v xml:space="preserve">Introduce a New Poverty-Related
Minimum Benefit </v>
      </c>
      <c r="E264" s="9">
        <f>INDEX(E$6:E$149,ROWS(E$6:E38)*4)</f>
        <v>-0.2</v>
      </c>
      <c r="F264" s="9">
        <f>INDEX(F$6:F$149,ROWS(F$6:F38)*4)</f>
        <v>-0.2</v>
      </c>
      <c r="G264" s="9">
        <f>INDEX(G$6:G$149,ROWS(G$6:G38)*4)</f>
        <v>-0.2</v>
      </c>
      <c r="H264" s="9">
        <f>INDEX(H$6:H$149,ROWS(H$6:H38)*4)</f>
        <v>-0.2</v>
      </c>
      <c r="I264" s="9">
        <f>INDEX(I$6:I$149,ROWS(I$6:I38)*4)</f>
        <v>-0.2</v>
      </c>
      <c r="J264" s="9">
        <f>INDEX(J$6:J$149,ROWS(J$6:J38)*4)</f>
        <v>-0.2</v>
      </c>
      <c r="K264" s="9">
        <f>INDEX(K$6:K$149,ROWS(K$6:K38)*4)</f>
        <v>-0.2</v>
      </c>
      <c r="L264" s="9">
        <f>INDEX(L$6:L$149,ROWS(L$6:L38)*4)</f>
        <v>-0.2</v>
      </c>
      <c r="M264" s="9">
        <f>INDEX(M$6:M$149,ROWS(M$6:M38)*4)</f>
        <v>-0.2</v>
      </c>
      <c r="N264" s="9">
        <f>INDEX(N$6:N$149,ROWS(N$6:N38)*4)</f>
        <v>-0.2</v>
      </c>
      <c r="O264" s="9">
        <f>INDEX(O$6:O$149,ROWS(O$6:O38)*4)</f>
        <v>-0.2</v>
      </c>
      <c r="P264" s="9">
        <f>INDEX(P$6:P$149,ROWS(P$6:P38)*4)</f>
        <v>-0.2</v>
      </c>
      <c r="Q264" s="9">
        <f>INDEX(Q$6:Q$149,ROWS(Q$6:Q38)*4)</f>
        <v>-0.2</v>
      </c>
      <c r="R264" s="9">
        <f>INDEX(R$6:R$149,ROWS(R$6:R38)*4)</f>
        <v>-0.2</v>
      </c>
      <c r="S264" s="9">
        <f>INDEX(S$6:S$149,ROWS(S$6:S38)*4)</f>
        <v>-0.2</v>
      </c>
      <c r="T264" s="9">
        <f>INDEX(T$6:T$149,ROWS(T$6:T38)*4)</f>
        <v>-0.2</v>
      </c>
      <c r="U264" s="9">
        <f>INDEX(U$6:U$149,ROWS(U$6:U38)*4)</f>
        <v>-0.2</v>
      </c>
      <c r="V264" s="9">
        <f>INDEX(V$6:V$149,ROWS(V$6:V38)*4)</f>
        <v>-0.2</v>
      </c>
      <c r="W264" s="9">
        <f>INDEX(W$6:W$149,ROWS(W$6:W38)*4)</f>
        <v>-0.2</v>
      </c>
      <c r="X264" s="9">
        <f>INDEX(X$6:X$149,ROWS(X$6:X38)*4)</f>
        <v>-0.2</v>
      </c>
      <c r="Y264" s="9">
        <f>INDEX(Y$6:Y$149,ROWS(Y$6:Y38)*4)</f>
        <v>-0.2</v>
      </c>
      <c r="Z264" s="9">
        <f>INDEX(Z$6:Z$149,ROWS(Z$6:Z38)*4)</f>
        <v>-0.2</v>
      </c>
      <c r="AA264" s="9">
        <f>INDEX(AA$6:AA$149,ROWS(AA$6:AA38)*4)</f>
        <v>-0.2</v>
      </c>
      <c r="AB264" s="9">
        <f>INDEX(AB$6:AB$149,ROWS(AB$6:AB38)*4)</f>
        <v>-0.2</v>
      </c>
      <c r="AC264" s="9">
        <f>INDEX(AC$6:AC$149,ROWS(AC$6:AC38)*4)</f>
        <v>-0.2</v>
      </c>
      <c r="AD264" s="9">
        <f>INDEX(AD$6:AD$149,ROWS(AD$6:AD38)*4)</f>
        <v>-0.2</v>
      </c>
      <c r="AE264" s="9">
        <f>INDEX(AE$6:AE$149,ROWS(AE$6:AE38)*4)</f>
        <v>-0.2</v>
      </c>
      <c r="AF264" s="9">
        <f>INDEX(AF$6:AF$149,ROWS(AF$6:AF38)*4)</f>
        <v>-0.2</v>
      </c>
      <c r="AG264" s="9">
        <f>INDEX(AG$6:AG$149,ROWS(AG$6:AG38)*4)</f>
        <v>-0.2</v>
      </c>
      <c r="AH264" s="9">
        <f>INDEX(AH$6:AH$149,ROWS(AH$6:AH38)*4)</f>
        <v>-0.2</v>
      </c>
      <c r="AI264" s="9">
        <f>INDEX(AI$6:AI$149,ROWS(AI$6:AI38)*4)</f>
        <v>-0.2</v>
      </c>
      <c r="AJ264" s="9">
        <f>INDEX(AJ$6:AJ$149,ROWS(AJ$6:AJ38)*4)</f>
        <v>-0.2</v>
      </c>
      <c r="AK264" s="9">
        <f>INDEX(AK$6:AK$149,ROWS(AK$6:AK38)*4)</f>
        <v>-0.2</v>
      </c>
      <c r="AL264" s="9">
        <f>INDEX(AL$6:AL$149,ROWS(AL$6:AL38)*4)</f>
        <v>-0.2</v>
      </c>
      <c r="AM264" s="9">
        <f>INDEX(AM$6:AM$149,ROWS(AM$6:AM38)*4)</f>
        <v>-0.2</v>
      </c>
      <c r="AN264" s="9">
        <f>INDEX(AN$6:AN$149,ROWS(AN$6:AN38)*4)</f>
        <v>-0.2</v>
      </c>
      <c r="AO264" s="9">
        <f>INDEX(AO$6:AO$149,ROWS(AO$6:AO38)*4)</f>
        <v>-0.2</v>
      </c>
      <c r="AP264" s="9">
        <f>INDEX(AP$6:AP$149,ROWS(AP$6:AP38)*4)</f>
        <v>-0.2</v>
      </c>
      <c r="AQ264" s="9">
        <f>INDEX(AQ$6:AQ$149,ROWS(AQ$6:AQ38)*4)</f>
        <v>-0.2</v>
      </c>
      <c r="AR264" s="9">
        <f>INDEX(AR$6:AR$149,ROWS(AR$6:AR38)*4)</f>
        <v>-0.2</v>
      </c>
      <c r="AS264" s="9">
        <f>INDEX(AS$6:AS$149,ROWS(AS$6:AS38)*4)</f>
        <v>-0.2</v>
      </c>
      <c r="AT264" s="9">
        <f>INDEX(AT$6:AT$149,ROWS(AT$6:AT38)*4)</f>
        <v>-0.2</v>
      </c>
      <c r="AU264" s="9">
        <f>INDEX(AU$6:AU$149,ROWS(AU$6:AU38)*4)</f>
        <v>-0.2</v>
      </c>
      <c r="AV264" s="9">
        <f>INDEX(AV$6:AV$149,ROWS(AV$6:AV38)*4)</f>
        <v>-0.2</v>
      </c>
      <c r="AW264" s="9">
        <f>INDEX(AW$6:AW$149,ROWS(AW$6:AW38)*4)</f>
        <v>-0.2</v>
      </c>
      <c r="AX264" s="9">
        <f>INDEX(AX$6:AX$149,ROWS(AX$6:AX38)*4)</f>
        <v>-0.2</v>
      </c>
      <c r="AY264" s="9">
        <f>INDEX(AY$6:AY$149,ROWS(AY$6:AY38)*4)</f>
        <v>-0.2</v>
      </c>
      <c r="AZ264" s="9">
        <f>INDEX(AZ$6:AZ$149,ROWS(AZ$6:AZ38)*4)</f>
        <v>-0.2</v>
      </c>
      <c r="BA264" s="9">
        <f>INDEX(BA$6:BA$149,ROWS(BA$6:BA38)*4)</f>
        <v>-0.2</v>
      </c>
      <c r="BB264" s="9">
        <f>INDEX(BB$6:BB$149,ROWS(BB$6:BB38)*4)</f>
        <v>-0.2</v>
      </c>
      <c r="BC264" s="9">
        <f>INDEX(BC$6:BC$149,ROWS(BC$6:BC38)*4)</f>
        <v>-0.2</v>
      </c>
      <c r="BD264" s="9">
        <f>INDEX(BD$6:BD$149,ROWS(BD$6:BD38)*4)</f>
        <v>-0.2</v>
      </c>
      <c r="BE264" s="9">
        <f>INDEX(BE$6:BE$149,ROWS(BE$6:BE38)*4)</f>
        <v>-0.2</v>
      </c>
      <c r="BF264" s="9">
        <f>INDEX(BF$6:BF$149,ROWS(BF$6:BF38)*4)</f>
        <v>-0.2</v>
      </c>
      <c r="BG264" s="9">
        <f>INDEX(BG$6:BG$149,ROWS(BG$6:BG38)*4)</f>
        <v>-0.2</v>
      </c>
      <c r="BH264" s="9">
        <f>INDEX(BH$6:BH$149,ROWS(BH$6:BH38)*4)</f>
        <v>-0.2</v>
      </c>
      <c r="BI264" s="9">
        <f>INDEX(BI$6:BI$149,ROWS(BI$6:BI38)*4)</f>
        <v>-0.2</v>
      </c>
      <c r="BJ264" s="9">
        <f>INDEX(BJ$6:BJ$149,ROWS(BJ$6:BJ38)*4)</f>
        <v>-0.2</v>
      </c>
      <c r="BK264" s="9">
        <f>INDEX(BK$6:BK$149,ROWS(BK$6:BK38)*4)</f>
        <v>-0.2</v>
      </c>
      <c r="BL264" s="9">
        <f>INDEX(BL$6:BL$149,ROWS(BL$6:BL38)*4)</f>
        <v>-0.2</v>
      </c>
      <c r="BM264" s="9">
        <f>INDEX(BM$6:BM$149,ROWS(BM$6:BM38)*4)</f>
        <v>-0.2</v>
      </c>
      <c r="BN264" s="9">
        <f>INDEX(BN$6:BN$149,ROWS(BN$6:BN38)*4)</f>
        <v>-0.2</v>
      </c>
      <c r="BO264" s="9">
        <f>INDEX(BO$6:BO$149,ROWS(BO$6:BO38)*4)</f>
        <v>-0.2</v>
      </c>
      <c r="BP264" s="9">
        <f>INDEX(BP$6:BP$149,ROWS(BP$6:BP38)*4)</f>
        <v>-0.2</v>
      </c>
      <c r="BQ264" s="9">
        <f>INDEX(BQ$6:BQ$149,ROWS(BQ$6:BQ38)*4)</f>
        <v>-0.2</v>
      </c>
      <c r="BR264" s="9">
        <f>INDEX(BR$6:BR$149,ROWS(BR$6:BR38)*4)</f>
        <v>-0.2</v>
      </c>
      <c r="BS264" s="9">
        <f>INDEX(BS$6:BS$149,ROWS(BS$6:BS38)*4)</f>
        <v>-0.2</v>
      </c>
      <c r="BT264" s="9">
        <f>INDEX(BT$6:BT$149,ROWS(BT$6:BT38)*4)</f>
        <v>-0.2</v>
      </c>
      <c r="BU264" s="9">
        <f>INDEX(BU$6:BU$149,ROWS(BU$6:BU38)*4)</f>
        <v>-0.2</v>
      </c>
      <c r="BV264" s="9">
        <f>INDEX(BV$6:BV$149,ROWS(BV$6:BV38)*4)</f>
        <v>-0.2</v>
      </c>
      <c r="BW264" s="9">
        <f>INDEX(BW$6:BW$149,ROWS(BW$6:BW38)*4)</f>
        <v>-0.2</v>
      </c>
      <c r="BX264" s="9">
        <f>INDEX(BX$6:BX$149,ROWS(BX$6:BX38)*4)</f>
        <v>-0.2</v>
      </c>
      <c r="BY264" s="9">
        <f>INDEX(BY$6:BY$149,ROWS(BY$6:BY38)*4)</f>
        <v>-0.2</v>
      </c>
      <c r="BZ264" s="9">
        <f>INDEX(BZ$6:BZ$149,ROWS(BZ$6:BZ38)*4)</f>
        <v>-0.2</v>
      </c>
    </row>
    <row r="265" spans="1:78" x14ac:dyDescent="0.2">
      <c r="A265" s="9" t="str">
        <f>INDEX(A$8:A$149,ROWS(A$6:A38)*4)</f>
        <v>34.</v>
      </c>
      <c r="B265" s="9" t="str">
        <f>INDEX(B$8:B$149,ROWS(B$6:B38)*4)</f>
        <v>Create an Alternative Benefit for 
Spouses of Deceased Workers</v>
      </c>
      <c r="E265" s="9">
        <f>INDEX(E$6:E$149,ROWS(E$6:E39)*4)</f>
        <v>0</v>
      </c>
      <c r="F265" s="9">
        <f>INDEX(F$6:F$149,ROWS(F$6:F39)*4)</f>
        <v>0</v>
      </c>
      <c r="G265" s="9">
        <f>INDEX(G$6:G$149,ROWS(G$6:G39)*4)</f>
        <v>0</v>
      </c>
      <c r="H265" s="9">
        <f>INDEX(H$6:H$149,ROWS(H$6:H39)*4)</f>
        <v>0</v>
      </c>
      <c r="I265" s="9">
        <f>INDEX(I$6:I$149,ROWS(I$6:I39)*4)</f>
        <v>0</v>
      </c>
      <c r="J265" s="9">
        <f>INDEX(J$6:J$149,ROWS(J$6:J39)*4)</f>
        <v>0</v>
      </c>
      <c r="K265" s="9">
        <f>INDEX(K$6:K$149,ROWS(K$6:K39)*4)</f>
        <v>0</v>
      </c>
      <c r="L265" s="9">
        <f>INDEX(L$6:L$149,ROWS(L$6:L39)*4)</f>
        <v>0</v>
      </c>
      <c r="M265" s="9">
        <f>INDEX(M$6:M$149,ROWS(M$6:M39)*4)</f>
        <v>0</v>
      </c>
      <c r="N265" s="9">
        <f>INDEX(N$6:N$149,ROWS(N$6:N39)*4)</f>
        <v>0</v>
      </c>
      <c r="O265" s="9">
        <f>INDEX(O$6:O$149,ROWS(O$6:O39)*4)</f>
        <v>0</v>
      </c>
      <c r="P265" s="9">
        <f>INDEX(P$6:P$149,ROWS(P$6:P39)*4)</f>
        <v>0</v>
      </c>
      <c r="Q265" s="9">
        <f>INDEX(Q$6:Q$149,ROWS(Q$6:Q39)*4)</f>
        <v>0</v>
      </c>
      <c r="R265" s="9">
        <f>INDEX(R$6:R$149,ROWS(R$6:R39)*4)</f>
        <v>0</v>
      </c>
      <c r="S265" s="9">
        <f>INDEX(S$6:S$149,ROWS(S$6:S39)*4)</f>
        <v>0</v>
      </c>
      <c r="T265" s="9">
        <f>INDEX(T$6:T$149,ROWS(T$6:T39)*4)</f>
        <v>0</v>
      </c>
      <c r="U265" s="9">
        <f>INDEX(U$6:U$149,ROWS(U$6:U39)*4)</f>
        <v>0</v>
      </c>
      <c r="V265" s="9">
        <f>INDEX(V$6:V$149,ROWS(V$6:V39)*4)</f>
        <v>0</v>
      </c>
      <c r="W265" s="9">
        <f>INDEX(W$6:W$149,ROWS(W$6:W39)*4)</f>
        <v>0</v>
      </c>
      <c r="X265" s="9">
        <f>INDEX(X$6:X$149,ROWS(X$6:X39)*4)</f>
        <v>0</v>
      </c>
      <c r="Y265" s="9">
        <f>INDEX(Y$6:Y$149,ROWS(Y$6:Y39)*4)</f>
        <v>0</v>
      </c>
      <c r="Z265" s="9">
        <f>INDEX(Z$6:Z$149,ROWS(Z$6:Z39)*4)</f>
        <v>0</v>
      </c>
      <c r="AA265" s="9">
        <f>INDEX(AA$6:AA$149,ROWS(AA$6:AA39)*4)</f>
        <v>0</v>
      </c>
      <c r="AB265" s="9">
        <f>INDEX(AB$6:AB$149,ROWS(AB$6:AB39)*4)</f>
        <v>0</v>
      </c>
      <c r="AC265" s="9">
        <f>INDEX(AC$6:AC$149,ROWS(AC$6:AC39)*4)</f>
        <v>0</v>
      </c>
      <c r="AD265" s="9">
        <f>INDEX(AD$6:AD$149,ROWS(AD$6:AD39)*4)</f>
        <v>0</v>
      </c>
      <c r="AE265" s="9">
        <f>INDEX(AE$6:AE$149,ROWS(AE$6:AE39)*4)</f>
        <v>0</v>
      </c>
      <c r="AF265" s="9">
        <f>INDEX(AF$6:AF$149,ROWS(AF$6:AF39)*4)</f>
        <v>0</v>
      </c>
      <c r="AG265" s="9">
        <f>INDEX(AG$6:AG$149,ROWS(AG$6:AG39)*4)</f>
        <v>0</v>
      </c>
      <c r="AH265" s="9">
        <f>INDEX(AH$6:AH$149,ROWS(AH$6:AH39)*4)</f>
        <v>0</v>
      </c>
      <c r="AI265" s="9">
        <f>INDEX(AI$6:AI$149,ROWS(AI$6:AI39)*4)</f>
        <v>0</v>
      </c>
      <c r="AJ265" s="9">
        <f>INDEX(AJ$6:AJ$149,ROWS(AJ$6:AJ39)*4)</f>
        <v>0</v>
      </c>
      <c r="AK265" s="9">
        <f>INDEX(AK$6:AK$149,ROWS(AK$6:AK39)*4)</f>
        <v>0</v>
      </c>
      <c r="AL265" s="9">
        <f>INDEX(AL$6:AL$149,ROWS(AL$6:AL39)*4)</f>
        <v>0</v>
      </c>
      <c r="AM265" s="9">
        <f>INDEX(AM$6:AM$149,ROWS(AM$6:AM39)*4)</f>
        <v>0</v>
      </c>
      <c r="AN265" s="9">
        <f>INDEX(AN$6:AN$149,ROWS(AN$6:AN39)*4)</f>
        <v>0</v>
      </c>
      <c r="AO265" s="9">
        <f>INDEX(AO$6:AO$149,ROWS(AO$6:AO39)*4)</f>
        <v>0</v>
      </c>
      <c r="AP265" s="9">
        <f>INDEX(AP$6:AP$149,ROWS(AP$6:AP39)*4)</f>
        <v>0</v>
      </c>
      <c r="AQ265" s="9">
        <f>INDEX(AQ$6:AQ$149,ROWS(AQ$6:AQ39)*4)</f>
        <v>0</v>
      </c>
      <c r="AR265" s="9">
        <f>INDEX(AR$6:AR$149,ROWS(AR$6:AR39)*4)</f>
        <v>0</v>
      </c>
      <c r="AS265" s="9">
        <f>INDEX(AS$6:AS$149,ROWS(AS$6:AS39)*4)</f>
        <v>0</v>
      </c>
      <c r="AT265" s="9">
        <f>INDEX(AT$6:AT$149,ROWS(AT$6:AT39)*4)</f>
        <v>0</v>
      </c>
      <c r="AU265" s="9">
        <f>INDEX(AU$6:AU$149,ROWS(AU$6:AU39)*4)</f>
        <v>0</v>
      </c>
      <c r="AV265" s="9">
        <f>INDEX(AV$6:AV$149,ROWS(AV$6:AV39)*4)</f>
        <v>0</v>
      </c>
      <c r="AW265" s="9">
        <f>INDEX(AW$6:AW$149,ROWS(AW$6:AW39)*4)</f>
        <v>0</v>
      </c>
      <c r="AX265" s="9">
        <f>INDEX(AX$6:AX$149,ROWS(AX$6:AX39)*4)</f>
        <v>0</v>
      </c>
      <c r="AY265" s="9">
        <f>INDEX(AY$6:AY$149,ROWS(AY$6:AY39)*4)</f>
        <v>0</v>
      </c>
      <c r="AZ265" s="9">
        <f>INDEX(AZ$6:AZ$149,ROWS(AZ$6:AZ39)*4)</f>
        <v>0</v>
      </c>
      <c r="BA265" s="9">
        <f>INDEX(BA$6:BA$149,ROWS(BA$6:BA39)*4)</f>
        <v>0</v>
      </c>
      <c r="BB265" s="9">
        <f>INDEX(BB$6:BB$149,ROWS(BB$6:BB39)*4)</f>
        <v>0</v>
      </c>
      <c r="BC265" s="9">
        <f>INDEX(BC$6:BC$149,ROWS(BC$6:BC39)*4)</f>
        <v>0</v>
      </c>
      <c r="BD265" s="9">
        <f>INDEX(BD$6:BD$149,ROWS(BD$6:BD39)*4)</f>
        <v>0</v>
      </c>
      <c r="BE265" s="9">
        <f>INDEX(BE$6:BE$149,ROWS(BE$6:BE39)*4)</f>
        <v>0</v>
      </c>
      <c r="BF265" s="9">
        <f>INDEX(BF$6:BF$149,ROWS(BF$6:BF39)*4)</f>
        <v>0</v>
      </c>
      <c r="BG265" s="9">
        <f>INDEX(BG$6:BG$149,ROWS(BG$6:BG39)*4)</f>
        <v>0</v>
      </c>
      <c r="BH265" s="9">
        <f>INDEX(BH$6:BH$149,ROWS(BH$6:BH39)*4)</f>
        <v>0</v>
      </c>
      <c r="BI265" s="9">
        <f>INDEX(BI$6:BI$149,ROWS(BI$6:BI39)*4)</f>
        <v>0</v>
      </c>
      <c r="BJ265" s="9">
        <f>INDEX(BJ$6:BJ$149,ROWS(BJ$6:BJ39)*4)</f>
        <v>0</v>
      </c>
      <c r="BK265" s="9">
        <f>INDEX(BK$6:BK$149,ROWS(BK$6:BK39)*4)</f>
        <v>0</v>
      </c>
      <c r="BL265" s="9">
        <f>INDEX(BL$6:BL$149,ROWS(BL$6:BL39)*4)</f>
        <v>0</v>
      </c>
      <c r="BM265" s="9">
        <f>INDEX(BM$6:BM$149,ROWS(BM$6:BM39)*4)</f>
        <v>0</v>
      </c>
      <c r="BN265" s="9">
        <f>INDEX(BN$6:BN$149,ROWS(BN$6:BN39)*4)</f>
        <v>0</v>
      </c>
      <c r="BO265" s="9">
        <f>INDEX(BO$6:BO$149,ROWS(BO$6:BO39)*4)</f>
        <v>0</v>
      </c>
      <c r="BP265" s="9">
        <f>INDEX(BP$6:BP$149,ROWS(BP$6:BP39)*4)</f>
        <v>0</v>
      </c>
      <c r="BQ265" s="9">
        <f>INDEX(BQ$6:BQ$149,ROWS(BQ$6:BQ39)*4)</f>
        <v>0</v>
      </c>
      <c r="BR265" s="9">
        <f>INDEX(BR$6:BR$149,ROWS(BR$6:BR39)*4)</f>
        <v>0</v>
      </c>
      <c r="BS265" s="9">
        <f>INDEX(BS$6:BS$149,ROWS(BS$6:BS39)*4)</f>
        <v>0</v>
      </c>
      <c r="BT265" s="9">
        <f>INDEX(BT$6:BT$149,ROWS(BT$6:BT39)*4)</f>
        <v>0</v>
      </c>
      <c r="BU265" s="9">
        <f>INDEX(BU$6:BU$149,ROWS(BU$6:BU39)*4)</f>
        <v>0</v>
      </c>
      <c r="BV265" s="9">
        <f>INDEX(BV$6:BV$149,ROWS(BV$6:BV39)*4)</f>
        <v>0</v>
      </c>
      <c r="BW265" s="9">
        <f>INDEX(BW$6:BW$149,ROWS(BW$6:BW39)*4)</f>
        <v>0</v>
      </c>
      <c r="BX265" s="9">
        <f>INDEX(BX$6:BX$149,ROWS(BX$6:BX39)*4)</f>
        <v>0</v>
      </c>
      <c r="BY265" s="9">
        <f>INDEX(BY$6:BY$149,ROWS(BY$6:BY39)*4)</f>
        <v>0</v>
      </c>
      <c r="BZ265" s="9">
        <f>INDEX(BZ$6:BZ$149,ROWS(BZ$6:BZ39)*4)</f>
        <v>0</v>
      </c>
    </row>
    <row r="266" spans="1:78" x14ac:dyDescent="0.2">
      <c r="A266" s="9" t="str">
        <f>INDEX(A$8:A$149,ROWS(A$6:A39)*4)</f>
        <v>35.</v>
      </c>
      <c r="B266" s="9" t="str">
        <f>INDEX(B$8:B$149,ROWS(B$6:B39)*4)</f>
        <v xml:space="preserve">Limit the Survivors’ Benefit </v>
      </c>
      <c r="E266" s="9">
        <f>INDEX(E$6:E$149,ROWS(E$6:E40)*4)</f>
        <v>0</v>
      </c>
      <c r="F266" s="9">
        <f>INDEX(F$6:F$149,ROWS(F$6:F40)*4)</f>
        <v>0</v>
      </c>
      <c r="G266" s="9">
        <f>INDEX(G$6:G$149,ROWS(G$6:G40)*4)</f>
        <v>0</v>
      </c>
      <c r="H266" s="9">
        <f>INDEX(H$6:H$149,ROWS(H$6:H40)*4)</f>
        <v>0</v>
      </c>
      <c r="I266" s="9">
        <f>INDEX(I$6:I$149,ROWS(I$6:I40)*4)</f>
        <v>0</v>
      </c>
      <c r="J266" s="9">
        <f>INDEX(J$6:J$149,ROWS(J$6:J40)*4)</f>
        <v>0</v>
      </c>
      <c r="K266" s="9">
        <f>INDEX(K$6:K$149,ROWS(K$6:K40)*4)</f>
        <v>0</v>
      </c>
      <c r="L266" s="9">
        <f>INDEX(L$6:L$149,ROWS(L$6:L40)*4)</f>
        <v>0</v>
      </c>
      <c r="M266" s="9">
        <f>INDEX(M$6:M$149,ROWS(M$6:M40)*4)</f>
        <v>0</v>
      </c>
      <c r="N266" s="9">
        <f>INDEX(N$6:N$149,ROWS(N$6:N40)*4)</f>
        <v>0</v>
      </c>
      <c r="O266" s="9">
        <f>INDEX(O$6:O$149,ROWS(O$6:O40)*4)</f>
        <v>0</v>
      </c>
      <c r="P266" s="9">
        <f>INDEX(P$6:P$149,ROWS(P$6:P40)*4)</f>
        <v>0</v>
      </c>
      <c r="Q266" s="9">
        <f>INDEX(Q$6:Q$149,ROWS(Q$6:Q40)*4)</f>
        <v>0</v>
      </c>
      <c r="R266" s="9">
        <f>INDEX(R$6:R$149,ROWS(R$6:R40)*4)</f>
        <v>0</v>
      </c>
      <c r="S266" s="9">
        <f>INDEX(S$6:S$149,ROWS(S$6:S40)*4)</f>
        <v>0</v>
      </c>
      <c r="T266" s="9">
        <f>INDEX(T$6:T$149,ROWS(T$6:T40)*4)</f>
        <v>0</v>
      </c>
      <c r="U266" s="9">
        <f>INDEX(U$6:U$149,ROWS(U$6:U40)*4)</f>
        <v>0</v>
      </c>
      <c r="V266" s="9">
        <f>INDEX(V$6:V$149,ROWS(V$6:V40)*4)</f>
        <v>0</v>
      </c>
      <c r="W266" s="9">
        <f>INDEX(W$6:W$149,ROWS(W$6:W40)*4)</f>
        <v>0</v>
      </c>
      <c r="X266" s="9">
        <f>INDEX(X$6:X$149,ROWS(X$6:X40)*4)</f>
        <v>0</v>
      </c>
      <c r="Y266" s="9">
        <f>INDEX(Y$6:Y$149,ROWS(Y$6:Y40)*4)</f>
        <v>0</v>
      </c>
      <c r="Z266" s="9">
        <f>INDEX(Z$6:Z$149,ROWS(Z$6:Z40)*4)</f>
        <v>0</v>
      </c>
      <c r="AA266" s="9">
        <f>INDEX(AA$6:AA$149,ROWS(AA$6:AA40)*4)</f>
        <v>0</v>
      </c>
      <c r="AB266" s="9">
        <f>INDEX(AB$6:AB$149,ROWS(AB$6:AB40)*4)</f>
        <v>0</v>
      </c>
      <c r="AC266" s="9">
        <f>INDEX(AC$6:AC$149,ROWS(AC$6:AC40)*4)</f>
        <v>0</v>
      </c>
      <c r="AD266" s="9">
        <f>INDEX(AD$6:AD$149,ROWS(AD$6:AD40)*4)</f>
        <v>0</v>
      </c>
      <c r="AE266" s="9">
        <f>INDEX(AE$6:AE$149,ROWS(AE$6:AE40)*4)</f>
        <v>0</v>
      </c>
      <c r="AF266" s="9">
        <f>INDEX(AF$6:AF$149,ROWS(AF$6:AF40)*4)</f>
        <v>0</v>
      </c>
      <c r="AG266" s="9">
        <f>INDEX(AG$6:AG$149,ROWS(AG$6:AG40)*4)</f>
        <v>0</v>
      </c>
      <c r="AH266" s="9">
        <f>INDEX(AH$6:AH$149,ROWS(AH$6:AH40)*4)</f>
        <v>0</v>
      </c>
      <c r="AI266" s="9">
        <f>INDEX(AI$6:AI$149,ROWS(AI$6:AI40)*4)</f>
        <v>0</v>
      </c>
      <c r="AJ266" s="9">
        <f>INDEX(AJ$6:AJ$149,ROWS(AJ$6:AJ40)*4)</f>
        <v>0</v>
      </c>
      <c r="AK266" s="9">
        <f>INDEX(AK$6:AK$149,ROWS(AK$6:AK40)*4)</f>
        <v>0</v>
      </c>
      <c r="AL266" s="9">
        <f>INDEX(AL$6:AL$149,ROWS(AL$6:AL40)*4)</f>
        <v>0</v>
      </c>
      <c r="AM266" s="9">
        <f>INDEX(AM$6:AM$149,ROWS(AM$6:AM40)*4)</f>
        <v>0</v>
      </c>
      <c r="AN266" s="9">
        <f>INDEX(AN$6:AN$149,ROWS(AN$6:AN40)*4)</f>
        <v>0</v>
      </c>
      <c r="AO266" s="9">
        <f>INDEX(AO$6:AO$149,ROWS(AO$6:AO40)*4)</f>
        <v>0</v>
      </c>
      <c r="AP266" s="9">
        <f>INDEX(AP$6:AP$149,ROWS(AP$6:AP40)*4)</f>
        <v>0</v>
      </c>
      <c r="AQ266" s="9">
        <f>INDEX(AQ$6:AQ$149,ROWS(AQ$6:AQ40)*4)</f>
        <v>0</v>
      </c>
      <c r="AR266" s="9">
        <f>INDEX(AR$6:AR$149,ROWS(AR$6:AR40)*4)</f>
        <v>0</v>
      </c>
      <c r="AS266" s="9">
        <f>INDEX(AS$6:AS$149,ROWS(AS$6:AS40)*4)</f>
        <v>0</v>
      </c>
      <c r="AT266" s="9">
        <f>INDEX(AT$6:AT$149,ROWS(AT$6:AT40)*4)</f>
        <v>0</v>
      </c>
      <c r="AU266" s="9">
        <f>INDEX(AU$6:AU$149,ROWS(AU$6:AU40)*4)</f>
        <v>0</v>
      </c>
      <c r="AV266" s="9">
        <f>INDEX(AV$6:AV$149,ROWS(AV$6:AV40)*4)</f>
        <v>0</v>
      </c>
      <c r="AW266" s="9">
        <f>INDEX(AW$6:AW$149,ROWS(AW$6:AW40)*4)</f>
        <v>0</v>
      </c>
      <c r="AX266" s="9">
        <f>INDEX(AX$6:AX$149,ROWS(AX$6:AX40)*4)</f>
        <v>0</v>
      </c>
      <c r="AY266" s="9">
        <f>INDEX(AY$6:AY$149,ROWS(AY$6:AY40)*4)</f>
        <v>0</v>
      </c>
      <c r="AZ266" s="9">
        <f>INDEX(AZ$6:AZ$149,ROWS(AZ$6:AZ40)*4)</f>
        <v>0</v>
      </c>
      <c r="BA266" s="9">
        <f>INDEX(BA$6:BA$149,ROWS(BA$6:BA40)*4)</f>
        <v>0</v>
      </c>
      <c r="BB266" s="9">
        <f>INDEX(BB$6:BB$149,ROWS(BB$6:BB40)*4)</f>
        <v>0</v>
      </c>
      <c r="BC266" s="9">
        <f>INDEX(BC$6:BC$149,ROWS(BC$6:BC40)*4)</f>
        <v>0</v>
      </c>
      <c r="BD266" s="9">
        <f>INDEX(BD$6:BD$149,ROWS(BD$6:BD40)*4)</f>
        <v>0</v>
      </c>
      <c r="BE266" s="9">
        <f>INDEX(BE$6:BE$149,ROWS(BE$6:BE40)*4)</f>
        <v>0</v>
      </c>
      <c r="BF266" s="9">
        <f>INDEX(BF$6:BF$149,ROWS(BF$6:BF40)*4)</f>
        <v>0</v>
      </c>
      <c r="BG266" s="9">
        <f>INDEX(BG$6:BG$149,ROWS(BG$6:BG40)*4)</f>
        <v>0</v>
      </c>
      <c r="BH266" s="9">
        <f>INDEX(BH$6:BH$149,ROWS(BH$6:BH40)*4)</f>
        <v>0</v>
      </c>
      <c r="BI266" s="9">
        <f>INDEX(BI$6:BI$149,ROWS(BI$6:BI40)*4)</f>
        <v>0</v>
      </c>
      <c r="BJ266" s="9">
        <f>INDEX(BJ$6:BJ$149,ROWS(BJ$6:BJ40)*4)</f>
        <v>0</v>
      </c>
      <c r="BK266" s="9">
        <f>INDEX(BK$6:BK$149,ROWS(BK$6:BK40)*4)</f>
        <v>0</v>
      </c>
      <c r="BL266" s="9">
        <f>INDEX(BL$6:BL$149,ROWS(BL$6:BL40)*4)</f>
        <v>0</v>
      </c>
      <c r="BM266" s="9">
        <f>INDEX(BM$6:BM$149,ROWS(BM$6:BM40)*4)</f>
        <v>0</v>
      </c>
      <c r="BN266" s="9">
        <f>INDEX(BN$6:BN$149,ROWS(BN$6:BN40)*4)</f>
        <v>0</v>
      </c>
      <c r="BO266" s="9">
        <f>INDEX(BO$6:BO$149,ROWS(BO$6:BO40)*4)</f>
        <v>0</v>
      </c>
      <c r="BP266" s="9">
        <f>INDEX(BP$6:BP$149,ROWS(BP$6:BP40)*4)</f>
        <v>0</v>
      </c>
      <c r="BQ266" s="9">
        <f>INDEX(BQ$6:BQ$149,ROWS(BQ$6:BQ40)*4)</f>
        <v>0</v>
      </c>
      <c r="BR266" s="9">
        <f>INDEX(BR$6:BR$149,ROWS(BR$6:BR40)*4)</f>
        <v>0</v>
      </c>
      <c r="BS266" s="9">
        <f>INDEX(BS$6:BS$149,ROWS(BS$6:BS40)*4)</f>
        <v>0</v>
      </c>
      <c r="BT266" s="9">
        <f>INDEX(BT$6:BT$149,ROWS(BT$6:BT40)*4)</f>
        <v>0</v>
      </c>
      <c r="BU266" s="9">
        <f>INDEX(BU$6:BU$149,ROWS(BU$6:BU40)*4)</f>
        <v>0</v>
      </c>
      <c r="BV266" s="9">
        <f>INDEX(BV$6:BV$149,ROWS(BV$6:BV40)*4)</f>
        <v>0</v>
      </c>
      <c r="BW266" s="9">
        <f>INDEX(BW$6:BW$149,ROWS(BW$6:BW40)*4)</f>
        <v>0</v>
      </c>
      <c r="BX266" s="9">
        <f>INDEX(BX$6:BX$149,ROWS(BX$6:BX40)*4)</f>
        <v>0</v>
      </c>
      <c r="BY266" s="9">
        <f>INDEX(BY$6:BY$149,ROWS(BY$6:BY40)*4)</f>
        <v>0</v>
      </c>
      <c r="BZ266" s="9">
        <f>INDEX(BZ$6:BZ$149,ROWS(BZ$6:BZ40)*4)</f>
        <v>0</v>
      </c>
    </row>
    <row r="267" spans="1:78" x14ac:dyDescent="0.2">
      <c r="A267" s="9" t="str">
        <f>INDEX(A$8:A$149,ROWS(A$6:A40)*4)</f>
        <v>36.</v>
      </c>
      <c r="B267" s="9" t="str">
        <f>INDEX(B$8:B$149,ROWS(B$6:B40)*4)</f>
        <v xml:space="preserve">Reduce the Spousal Benefit </v>
      </c>
      <c r="E267" s="9">
        <f>INDEX(E$6:E$149,ROWS(E$6:E41)*4)</f>
        <v>0</v>
      </c>
      <c r="F267" s="9">
        <f>INDEX(F$6:F$149,ROWS(F$6:F41)*4)</f>
        <v>0</v>
      </c>
      <c r="G267" s="9">
        <f>INDEX(G$6:G$149,ROWS(G$6:G41)*4)</f>
        <v>0</v>
      </c>
      <c r="H267" s="9">
        <f>INDEX(H$6:H$149,ROWS(H$6:H41)*4)</f>
        <v>0</v>
      </c>
      <c r="I267" s="9">
        <f>INDEX(I$6:I$149,ROWS(I$6:I41)*4)</f>
        <v>0</v>
      </c>
      <c r="J267" s="9">
        <f>INDEX(J$6:J$149,ROWS(J$6:J41)*4)</f>
        <v>0</v>
      </c>
      <c r="K267" s="9">
        <f>INDEX(K$6:K$149,ROWS(K$6:K41)*4)</f>
        <v>0</v>
      </c>
      <c r="L267" s="9">
        <f>INDEX(L$6:L$149,ROWS(L$6:L41)*4)</f>
        <v>0</v>
      </c>
      <c r="M267" s="9">
        <f>INDEX(M$6:M$149,ROWS(M$6:M41)*4)</f>
        <v>0</v>
      </c>
      <c r="N267" s="9">
        <f>INDEX(N$6:N$149,ROWS(N$6:N41)*4)</f>
        <v>0</v>
      </c>
      <c r="O267" s="9">
        <f>INDEX(O$6:O$149,ROWS(O$6:O41)*4)</f>
        <v>0</v>
      </c>
      <c r="P267" s="9">
        <f>INDEX(P$6:P$149,ROWS(P$6:P41)*4)</f>
        <v>0</v>
      </c>
      <c r="Q267" s="9">
        <f>INDEX(Q$6:Q$149,ROWS(Q$6:Q41)*4)</f>
        <v>0</v>
      </c>
      <c r="R267" s="9">
        <f>INDEX(R$6:R$149,ROWS(R$6:R41)*4)</f>
        <v>0</v>
      </c>
      <c r="S267" s="9">
        <f>INDEX(S$6:S$149,ROWS(S$6:S41)*4)</f>
        <v>0</v>
      </c>
      <c r="T267" s="9">
        <f>INDEX(T$6:T$149,ROWS(T$6:T41)*4)</f>
        <v>0</v>
      </c>
      <c r="U267" s="9">
        <f>INDEX(U$6:U$149,ROWS(U$6:U41)*4)</f>
        <v>0</v>
      </c>
      <c r="V267" s="9">
        <f>INDEX(V$6:V$149,ROWS(V$6:V41)*4)</f>
        <v>0</v>
      </c>
      <c r="W267" s="9">
        <f>INDEX(W$6:W$149,ROWS(W$6:W41)*4)</f>
        <v>0</v>
      </c>
      <c r="X267" s="9">
        <f>INDEX(X$6:X$149,ROWS(X$6:X41)*4)</f>
        <v>0</v>
      </c>
      <c r="Y267" s="9">
        <f>INDEX(Y$6:Y$149,ROWS(Y$6:Y41)*4)</f>
        <v>0</v>
      </c>
      <c r="Z267" s="9">
        <f>INDEX(Z$6:Z$149,ROWS(Z$6:Z41)*4)</f>
        <v>0</v>
      </c>
      <c r="AA267" s="9">
        <f>INDEX(AA$6:AA$149,ROWS(AA$6:AA41)*4)</f>
        <v>0</v>
      </c>
      <c r="AB267" s="9">
        <f>INDEX(AB$6:AB$149,ROWS(AB$6:AB41)*4)</f>
        <v>0</v>
      </c>
      <c r="AC267" s="9">
        <f>INDEX(AC$6:AC$149,ROWS(AC$6:AC41)*4)</f>
        <v>0</v>
      </c>
      <c r="AD267" s="9">
        <f>INDEX(AD$6:AD$149,ROWS(AD$6:AD41)*4)</f>
        <v>0</v>
      </c>
      <c r="AE267" s="9">
        <f>INDEX(AE$6:AE$149,ROWS(AE$6:AE41)*4)</f>
        <v>0</v>
      </c>
      <c r="AF267" s="9">
        <f>INDEX(AF$6:AF$149,ROWS(AF$6:AF41)*4)</f>
        <v>0</v>
      </c>
      <c r="AG267" s="9">
        <f>INDEX(AG$6:AG$149,ROWS(AG$6:AG41)*4)</f>
        <v>0</v>
      </c>
      <c r="AH267" s="9">
        <f>INDEX(AH$6:AH$149,ROWS(AH$6:AH41)*4)</f>
        <v>0</v>
      </c>
      <c r="AI267" s="9">
        <f>INDEX(AI$6:AI$149,ROWS(AI$6:AI41)*4)</f>
        <v>0</v>
      </c>
      <c r="AJ267" s="9">
        <f>INDEX(AJ$6:AJ$149,ROWS(AJ$6:AJ41)*4)</f>
        <v>0</v>
      </c>
      <c r="AK267" s="9">
        <f>INDEX(AK$6:AK$149,ROWS(AK$6:AK41)*4)</f>
        <v>0</v>
      </c>
      <c r="AL267" s="9">
        <f>INDEX(AL$6:AL$149,ROWS(AL$6:AL41)*4)</f>
        <v>0</v>
      </c>
      <c r="AM267" s="9">
        <f>INDEX(AM$6:AM$149,ROWS(AM$6:AM41)*4)</f>
        <v>0</v>
      </c>
      <c r="AN267" s="9">
        <f>INDEX(AN$6:AN$149,ROWS(AN$6:AN41)*4)</f>
        <v>0</v>
      </c>
      <c r="AO267" s="9">
        <f>INDEX(AO$6:AO$149,ROWS(AO$6:AO41)*4)</f>
        <v>0</v>
      </c>
      <c r="AP267" s="9">
        <f>INDEX(AP$6:AP$149,ROWS(AP$6:AP41)*4)</f>
        <v>0</v>
      </c>
      <c r="AQ267" s="9">
        <f>INDEX(AQ$6:AQ$149,ROWS(AQ$6:AQ41)*4)</f>
        <v>0</v>
      </c>
      <c r="AR267" s="9">
        <f>INDEX(AR$6:AR$149,ROWS(AR$6:AR41)*4)</f>
        <v>0</v>
      </c>
      <c r="AS267" s="9">
        <f>INDEX(AS$6:AS$149,ROWS(AS$6:AS41)*4)</f>
        <v>0</v>
      </c>
      <c r="AT267" s="9">
        <f>INDEX(AT$6:AT$149,ROWS(AT$6:AT41)*4)</f>
        <v>0.1</v>
      </c>
      <c r="AU267" s="9">
        <f>INDEX(AU$6:AU$149,ROWS(AU$6:AU41)*4)</f>
        <v>0</v>
      </c>
      <c r="AV267" s="9">
        <f>INDEX(AV$6:AV$149,ROWS(AV$6:AV41)*4)</f>
        <v>0.1</v>
      </c>
      <c r="AW267" s="9">
        <f>INDEX(AW$6:AW$149,ROWS(AW$6:AW41)*4)</f>
        <v>0.1</v>
      </c>
      <c r="AX267" s="9">
        <f>INDEX(AX$6:AX$149,ROWS(AX$6:AX41)*4)</f>
        <v>0.1</v>
      </c>
      <c r="AY267" s="9">
        <f>INDEX(AY$6:AY$149,ROWS(AY$6:AY41)*4)</f>
        <v>0.1</v>
      </c>
      <c r="AZ267" s="9">
        <f>INDEX(AZ$6:AZ$149,ROWS(AZ$6:AZ41)*4)</f>
        <v>0.1</v>
      </c>
      <c r="BA267" s="9">
        <f>INDEX(BA$6:BA$149,ROWS(BA$6:BA41)*4)</f>
        <v>0.1</v>
      </c>
      <c r="BB267" s="9">
        <f>INDEX(BB$6:BB$149,ROWS(BB$6:BB41)*4)</f>
        <v>0.1</v>
      </c>
      <c r="BC267" s="9">
        <f>INDEX(BC$6:BC$149,ROWS(BC$6:BC41)*4)</f>
        <v>0.1</v>
      </c>
      <c r="BD267" s="9">
        <f>INDEX(BD$6:BD$149,ROWS(BD$6:BD41)*4)</f>
        <v>0.1</v>
      </c>
      <c r="BE267" s="9">
        <f>INDEX(BE$6:BE$149,ROWS(BE$6:BE41)*4)</f>
        <v>0.1</v>
      </c>
      <c r="BF267" s="9">
        <f>INDEX(BF$6:BF$149,ROWS(BF$6:BF41)*4)</f>
        <v>0.1</v>
      </c>
      <c r="BG267" s="9">
        <f>INDEX(BG$6:BG$149,ROWS(BG$6:BG41)*4)</f>
        <v>0.1</v>
      </c>
      <c r="BH267" s="9">
        <f>INDEX(BH$6:BH$149,ROWS(BH$6:BH41)*4)</f>
        <v>0.1</v>
      </c>
      <c r="BI267" s="9">
        <f>INDEX(BI$6:BI$149,ROWS(BI$6:BI41)*4)</f>
        <v>0.1</v>
      </c>
      <c r="BJ267" s="9">
        <f>INDEX(BJ$6:BJ$149,ROWS(BJ$6:BJ41)*4)</f>
        <v>0.1</v>
      </c>
      <c r="BK267" s="9">
        <f>INDEX(BK$6:BK$149,ROWS(BK$6:BK41)*4)</f>
        <v>0.1</v>
      </c>
      <c r="BL267" s="9">
        <f>INDEX(BL$6:BL$149,ROWS(BL$6:BL41)*4)</f>
        <v>0.1</v>
      </c>
      <c r="BM267" s="9">
        <f>INDEX(BM$6:BM$149,ROWS(BM$6:BM41)*4)</f>
        <v>0.1</v>
      </c>
      <c r="BN267" s="9">
        <f>INDEX(BN$6:BN$149,ROWS(BN$6:BN41)*4)</f>
        <v>0.1</v>
      </c>
      <c r="BO267" s="9">
        <f>INDEX(BO$6:BO$149,ROWS(BO$6:BO41)*4)</f>
        <v>0.1</v>
      </c>
      <c r="BP267" s="9">
        <f>INDEX(BP$6:BP$149,ROWS(BP$6:BP41)*4)</f>
        <v>0.1</v>
      </c>
      <c r="BQ267" s="9">
        <f>INDEX(BQ$6:BQ$149,ROWS(BQ$6:BQ41)*4)</f>
        <v>0.1</v>
      </c>
      <c r="BR267" s="9">
        <f>INDEX(BR$6:BR$149,ROWS(BR$6:BR41)*4)</f>
        <v>0.1</v>
      </c>
      <c r="BS267" s="9">
        <f>INDEX(BS$6:BS$149,ROWS(BS$6:BS41)*4)</f>
        <v>0.1</v>
      </c>
      <c r="BT267" s="9">
        <f>INDEX(BT$6:BT$149,ROWS(BT$6:BT41)*4)</f>
        <v>0.1</v>
      </c>
      <c r="BU267" s="9">
        <f>INDEX(BU$6:BU$149,ROWS(BU$6:BU41)*4)</f>
        <v>0.1</v>
      </c>
      <c r="BV267" s="9">
        <f>INDEX(BV$6:BV$149,ROWS(BV$6:BV41)*4)</f>
        <v>0.1</v>
      </c>
      <c r="BW267" s="9">
        <f>INDEX(BW$6:BW$149,ROWS(BW$6:BW41)*4)</f>
        <v>0.1</v>
      </c>
      <c r="BX267" s="9">
        <f>INDEX(BX$6:BX$149,ROWS(BX$6:BX41)*4)</f>
        <v>0.1</v>
      </c>
      <c r="BY267" s="9">
        <f>INDEX(BY$6:BY$149,ROWS(BY$6:BY41)*4)</f>
        <v>0.1</v>
      </c>
      <c r="BZ267" s="9">
        <f>INDEX(BZ$6:BZ$149,ROWS(BZ$6:BZ41)*4)</f>
        <v>0.1</v>
      </c>
    </row>
    <row r="268" spans="1:78" x14ac:dyDescent="0.2">
      <c r="E268" s="9"/>
    </row>
    <row r="269" spans="1:78" x14ac:dyDescent="0.2"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</row>
    <row r="270" spans="1:78" x14ac:dyDescent="0.2"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</row>
    <row r="271" spans="1:78" x14ac:dyDescent="0.2"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</row>
    <row r="272" spans="1:78" x14ac:dyDescent="0.2"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</row>
    <row r="273" spans="5:24" x14ac:dyDescent="0.2"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</row>
    <row r="274" spans="5:24" x14ac:dyDescent="0.2"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</row>
    <row r="275" spans="5:24" x14ac:dyDescent="0.2"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</row>
    <row r="276" spans="5:24" x14ac:dyDescent="0.2"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</row>
    <row r="277" spans="5:24" x14ac:dyDescent="0.2"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</row>
    <row r="278" spans="5:24" x14ac:dyDescent="0.2"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</row>
  </sheetData>
  <sheetProtection algorithmName="SHA-512" hashValue="/UfIPdYJhFREgUGJSARluWy2V+9fKOFCDAKNbsRlQHhRQvFdlWRYHMXlciPZ69tqV2HmyGOS1giy/4UrgIxkrA==" saltValue="q//UK+Ygo9nEvdM6FUdzZg==" spinCount="100000" sheet="1" objects="1" scenarios="1" selectLockedCells="1"/>
  <pageMargins left="0.75" right="0.75" top="1" bottom="1" header="0.5" footer="0.5"/>
  <pageSetup orientation="portrait" horizontalDpi="4294967292" verticalDpi="42949672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6:BX209"/>
  <sheetViews>
    <sheetView topLeftCell="C144" workbookViewId="0">
      <selection activeCell="E81" sqref="E81"/>
    </sheetView>
  </sheetViews>
  <sheetFormatPr baseColWidth="10" defaultRowHeight="16" x14ac:dyDescent="0.2"/>
  <cols>
    <col min="2" max="2" width="21.6640625" customWidth="1"/>
    <col min="3" max="3" width="16.83203125" customWidth="1"/>
    <col min="4" max="5" width="17" customWidth="1"/>
    <col min="6" max="6" width="16.83203125" customWidth="1"/>
    <col min="8" max="8" width="19.6640625" customWidth="1"/>
    <col min="9" max="9" width="19.5" customWidth="1"/>
    <col min="10" max="10" width="19" customWidth="1"/>
    <col min="11" max="11" width="16.33203125" customWidth="1"/>
    <col min="12" max="12" width="14.6640625" customWidth="1"/>
    <col min="14" max="14" width="19.5" customWidth="1"/>
    <col min="20" max="21" width="17" customWidth="1"/>
    <col min="23" max="23" width="17" customWidth="1"/>
    <col min="31" max="31" width="19.33203125" customWidth="1"/>
  </cols>
  <sheetData>
    <row r="6" spans="1:37" ht="17" x14ac:dyDescent="0.2">
      <c r="B6" s="1" t="str">
        <f>B90</f>
        <v>1.</v>
      </c>
      <c r="C6" s="1" t="str">
        <f t="shared" ref="C6:AK6" si="0">C90</f>
        <v>2.</v>
      </c>
      <c r="D6" s="1" t="str">
        <f t="shared" si="0"/>
        <v>3.</v>
      </c>
      <c r="E6" s="1" t="str">
        <f t="shared" si="0"/>
        <v>4.</v>
      </c>
      <c r="F6" s="1" t="str">
        <f t="shared" si="0"/>
        <v>5.</v>
      </c>
      <c r="G6" s="1" t="str">
        <f t="shared" si="0"/>
        <v>6.</v>
      </c>
      <c r="H6" s="1" t="str">
        <f t="shared" si="0"/>
        <v>7.</v>
      </c>
      <c r="I6" s="1" t="str">
        <f t="shared" si="0"/>
        <v>8.</v>
      </c>
      <c r="J6" s="1" t="str">
        <f t="shared" si="0"/>
        <v>9.</v>
      </c>
      <c r="K6" s="1" t="str">
        <f t="shared" si="0"/>
        <v>10.</v>
      </c>
      <c r="L6" s="1" t="str">
        <f t="shared" si="0"/>
        <v>11.</v>
      </c>
      <c r="M6" s="1" t="str">
        <f t="shared" si="0"/>
        <v>12.</v>
      </c>
      <c r="N6" s="1" t="str">
        <f t="shared" si="0"/>
        <v>13.</v>
      </c>
      <c r="O6" s="1" t="str">
        <f t="shared" si="0"/>
        <v>14.</v>
      </c>
      <c r="P6" s="1" t="str">
        <f t="shared" si="0"/>
        <v>15.</v>
      </c>
      <c r="Q6" s="1" t="str">
        <f t="shared" si="0"/>
        <v>16.</v>
      </c>
      <c r="R6" s="1" t="str">
        <f t="shared" si="0"/>
        <v>17.</v>
      </c>
      <c r="S6" s="1" t="str">
        <f t="shared" si="0"/>
        <v>18.</v>
      </c>
      <c r="T6" s="1" t="str">
        <f t="shared" si="0"/>
        <v>19.</v>
      </c>
      <c r="U6" s="1" t="str">
        <f t="shared" si="0"/>
        <v>20.</v>
      </c>
      <c r="V6" s="1" t="str">
        <f t="shared" si="0"/>
        <v>21.</v>
      </c>
      <c r="W6" s="1" t="str">
        <f t="shared" si="0"/>
        <v>22.</v>
      </c>
      <c r="X6" s="1" t="str">
        <f t="shared" si="0"/>
        <v>23.</v>
      </c>
      <c r="Y6" s="1" t="str">
        <f t="shared" si="0"/>
        <v>24.</v>
      </c>
      <c r="Z6" s="1" t="str">
        <f t="shared" si="0"/>
        <v>25.</v>
      </c>
      <c r="AA6" s="1" t="str">
        <f t="shared" si="0"/>
        <v>26.</v>
      </c>
      <c r="AB6" s="1" t="str">
        <f t="shared" si="0"/>
        <v>27.</v>
      </c>
      <c r="AC6" s="1" t="str">
        <f t="shared" si="0"/>
        <v>28.</v>
      </c>
      <c r="AD6" s="1" t="str">
        <f t="shared" si="0"/>
        <v>29.</v>
      </c>
      <c r="AE6" s="1" t="str">
        <f t="shared" si="0"/>
        <v>30.</v>
      </c>
      <c r="AF6" s="1" t="str">
        <f t="shared" si="0"/>
        <v>31.</v>
      </c>
      <c r="AG6" s="1" t="str">
        <f t="shared" si="0"/>
        <v>32.</v>
      </c>
      <c r="AH6" s="1" t="str">
        <f t="shared" si="0"/>
        <v>33.</v>
      </c>
      <c r="AI6" s="1" t="str">
        <f t="shared" si="0"/>
        <v>34.</v>
      </c>
      <c r="AJ6" s="1" t="str">
        <f t="shared" si="0"/>
        <v>35.</v>
      </c>
      <c r="AK6" s="1" t="str">
        <f t="shared" si="0"/>
        <v>36.</v>
      </c>
    </row>
    <row r="7" spans="1:37" ht="119" x14ac:dyDescent="0.2">
      <c r="B7" s="1" t="str">
        <f>B91</f>
        <v xml:space="preserve">Increase the Payroll Tax Rate by
1 Percentage Pointd </v>
      </c>
      <c r="C7" s="1" t="str">
        <f t="shared" ref="C7:AK7" si="1">C91</f>
        <v xml:space="preserve">Increase the Payroll Tax Rate by
2 Percentage Points Over 10 Yearsd </v>
      </c>
      <c r="D7" s="1" t="str">
        <f t="shared" si="1"/>
        <v>Increase the Payroll Tax Rate by
3 Percentage Points Over 60 Yearsd</v>
      </c>
      <c r="E7" s="1" t="str">
        <f t="shared" si="1"/>
        <v>Raise the Taxable Maximum to Cover
90 Percent of Earningsd</v>
      </c>
      <c r="F7" s="1" t="str">
        <f t="shared" si="1"/>
        <v>Raise the Taxable Maximum to Cover 
90 Percent of Earnings; Do Not Increase Benefitsd</v>
      </c>
      <c r="G7" s="1" t="str">
        <f t="shared" si="1"/>
        <v>Eliminate the Taxable Maximumd</v>
      </c>
      <c r="H7" s="1" t="str">
        <f t="shared" si="1"/>
        <v>Tax Covered Earnings Above the Taxable Maximum; Create a Two-Component System for Calculating the PIAd</v>
      </c>
      <c r="I7" s="1" t="str">
        <f t="shared" si="1"/>
        <v>Tax Covered Earnings Above the Taxable Maximum; Do Not Increase Benefitsd</v>
      </c>
      <c r="J7" s="1" t="str">
        <f t="shared" si="1"/>
        <v>Tax Covered Earnings Above the Taxable Maximum at 4 Percent; Do Not Increase Benefitsd</v>
      </c>
      <c r="K7" s="1" t="str">
        <f t="shared" si="1"/>
        <v>Tax Covered Earnings Above $250,000 at 4 Percent; Do Not Increase Benefitsd</v>
      </c>
      <c r="L7" s="1" t="str">
        <f t="shared" si="1"/>
        <v>Raise From 35 to 40 the Years of Earnings Included in the AIME</v>
      </c>
      <c r="M7" s="1" t="str">
        <f t="shared" si="1"/>
        <v>Index Earnings in the AIME Formula to Prices</v>
      </c>
      <c r="N7" s="1" t="str">
        <f t="shared" si="1"/>
        <v>Apply the Social Security Benefit Formula to Individual Years of Earnings</v>
      </c>
      <c r="O7" s="1" t="str">
        <f t="shared" si="1"/>
        <v>Reduce All PIA Factors by 15 Percent</v>
      </c>
      <c r="P7" s="1" t="str">
        <f t="shared" si="1"/>
        <v>Reduce the Top PIA Factor to 10 Percent</v>
      </c>
      <c r="Q7" s="1" t="str">
        <f t="shared" si="1"/>
        <v>Reduce All PIA Factors by 0.5 Percent Annually</v>
      </c>
      <c r="R7" s="1" t="str">
        <f t="shared" si="1"/>
        <v xml:space="preserve">Index Initial Benefits to Changes in Longevity </v>
      </c>
      <c r="S7" s="1" t="str">
        <f t="shared" si="1"/>
        <v xml:space="preserve">Implement Pure Price Indexing of Initial Benefits </v>
      </c>
      <c r="T7" s="1" t="str">
        <f t="shared" si="1"/>
        <v xml:space="preserve">Implement Progressive Price Indexing of Initial Benefits for the Top 70 Percent of Earners </v>
      </c>
      <c r="U7" s="1" t="str">
        <f t="shared" si="1"/>
        <v>Implement Progressive Price Indexing of Initial Benefits for the Top 50 Percent of Earners</v>
      </c>
      <c r="V7" s="1" t="str">
        <f t="shared" si="1"/>
        <v xml:space="preserve">Index the Bend Points in the PIA Formula to Prices </v>
      </c>
      <c r="W7" s="1" t="str">
        <f t="shared" si="1"/>
        <v>Add an Additional Bend Point to the PIA Formula and Reduce the PIA Factors</v>
      </c>
      <c r="X7" s="1" t="str">
        <f t="shared" si="1"/>
        <v>Increase the First Bend Point in the PIA Formula by 15 percent</v>
      </c>
      <c r="Y7" s="1" t="str">
        <f t="shared" si="1"/>
        <v>Replace the Current PIA Formula With a New Two-Part Formula</v>
      </c>
      <c r="Z7" s="1" t="str">
        <f t="shared" si="1"/>
        <v xml:space="preserve">Raise the FRA to 68 </v>
      </c>
      <c r="AA7" s="1" t="str">
        <f t="shared" si="1"/>
        <v xml:space="preserve">Raise the FRA to 70 </v>
      </c>
      <c r="AB7" s="1" t="str">
        <f t="shared" si="1"/>
        <v>Increase the FRA by One Month per
Birth Year</v>
      </c>
      <c r="AC7" s="1" t="str">
        <f t="shared" si="1"/>
        <v>Increase the FRA and the EEA by 
One Month per Birth Year</v>
      </c>
      <c r="AD7" s="1" t="str">
        <f t="shared" si="1"/>
        <v xml:space="preserve">Base COLAs on the Chained CPI-U </v>
      </c>
      <c r="AE7" s="1" t="str">
        <f t="shared" si="1"/>
        <v xml:space="preserve">Base COLAs on the Chained CPI-U and Increase Benefits 20 Years After Initial Eligibility </v>
      </c>
      <c r="AF7" s="1" t="str">
        <f t="shared" si="1"/>
        <v xml:space="preserve">Base COLAs on the CPI-E </v>
      </c>
      <c r="AG7" s="1" t="str">
        <f t="shared" si="1"/>
        <v>Reduce COLAs for People With
Higher PIAs</v>
      </c>
      <c r="AH7" s="1" t="str">
        <f t="shared" si="1"/>
        <v xml:space="preserve">Introduce a New Poverty-Related
Minimum Benefit </v>
      </c>
      <c r="AI7" s="1" t="str">
        <f t="shared" si="1"/>
        <v>Create an Alternative Benefit for 
Spouses of Deceased Workers</v>
      </c>
      <c r="AJ7" s="1" t="str">
        <f t="shared" si="1"/>
        <v xml:space="preserve">Limit the Survivors’ Benefit </v>
      </c>
      <c r="AK7" s="1" t="str">
        <f t="shared" si="1"/>
        <v xml:space="preserve">Reduce the Spousal Benefit </v>
      </c>
    </row>
    <row r="8" spans="1:37" x14ac:dyDescent="0.2">
      <c r="A8" s="8">
        <f t="shared" ref="A8:A39" si="2">A92</f>
        <v>2016</v>
      </c>
      <c r="B8" s="14">
        <f>B92*'Selected Economic Variables'!$E10</f>
        <v>0</v>
      </c>
      <c r="C8" s="14">
        <f>C92*'Selected Economic Variables'!$E10</f>
        <v>0</v>
      </c>
      <c r="D8" s="14">
        <f>D92*'Selected Economic Variables'!$E10</f>
        <v>0</v>
      </c>
      <c r="E8" s="14">
        <f>E92*'Selected Economic Variables'!$E10</f>
        <v>0</v>
      </c>
      <c r="F8" s="14">
        <f>F92*'Selected Economic Variables'!$E10</f>
        <v>0</v>
      </c>
      <c r="G8" s="14">
        <f>G92*'Selected Economic Variables'!$E10</f>
        <v>0</v>
      </c>
      <c r="H8" s="14">
        <f>H92*'Selected Economic Variables'!$E10</f>
        <v>0</v>
      </c>
      <c r="I8" s="14">
        <f>I92*'Selected Economic Variables'!$E10</f>
        <v>0</v>
      </c>
      <c r="J8" s="14">
        <f>J92*'Selected Economic Variables'!$E10</f>
        <v>0</v>
      </c>
      <c r="K8" s="14">
        <f>K92*'Selected Economic Variables'!$E10</f>
        <v>0</v>
      </c>
      <c r="L8" s="14">
        <f>L92*'Selected Economic Variables'!$E10</f>
        <v>0</v>
      </c>
      <c r="M8" s="14">
        <f>M92*'Selected Economic Variables'!$E10</f>
        <v>0</v>
      </c>
      <c r="N8" s="14">
        <f>N92*'Selected Economic Variables'!$E10</f>
        <v>0</v>
      </c>
      <c r="O8" s="14">
        <f>O92*'Selected Economic Variables'!$E10</f>
        <v>0</v>
      </c>
      <c r="P8" s="14">
        <f>P92*'Selected Economic Variables'!$E10</f>
        <v>0</v>
      </c>
      <c r="Q8" s="14">
        <f>Q92*'Selected Economic Variables'!$E10</f>
        <v>0</v>
      </c>
      <c r="R8" s="14">
        <f>R92*'Selected Economic Variables'!$E10</f>
        <v>0</v>
      </c>
      <c r="S8" s="14">
        <f>S92*'Selected Economic Variables'!$E10</f>
        <v>0</v>
      </c>
      <c r="T8" s="14">
        <f>T92*'Selected Economic Variables'!$E10</f>
        <v>0</v>
      </c>
      <c r="U8" s="14">
        <f>U92*'Selected Economic Variables'!$E10</f>
        <v>0</v>
      </c>
      <c r="V8" s="14">
        <f>V92*'Selected Economic Variables'!$E10</f>
        <v>0</v>
      </c>
      <c r="W8" s="14">
        <f>W92*'Selected Economic Variables'!$E10</f>
        <v>0</v>
      </c>
      <c r="X8" s="14">
        <f>X92*'Selected Economic Variables'!$E10</f>
        <v>0</v>
      </c>
      <c r="Y8" s="14">
        <f>Y92*'Selected Economic Variables'!$E10</f>
        <v>0</v>
      </c>
      <c r="Z8" s="14">
        <f>Z92*'Selected Economic Variables'!$E10</f>
        <v>0</v>
      </c>
      <c r="AA8" s="14">
        <f>AA92*'Selected Economic Variables'!$E10</f>
        <v>0</v>
      </c>
      <c r="AB8" s="14">
        <f>AB92*'Selected Economic Variables'!$E10</f>
        <v>0</v>
      </c>
      <c r="AC8" s="14">
        <f>AC92*'Selected Economic Variables'!$E10</f>
        <v>0</v>
      </c>
      <c r="AD8" s="14">
        <f>AD92*'Selected Economic Variables'!$E10</f>
        <v>0</v>
      </c>
      <c r="AE8" s="14">
        <f>AE92*'Selected Economic Variables'!$E10</f>
        <v>0</v>
      </c>
      <c r="AF8" s="14">
        <f>AF92*'Selected Economic Variables'!$E10</f>
        <v>0</v>
      </c>
      <c r="AG8" s="14">
        <f>AG92*'Selected Economic Variables'!$E10</f>
        <v>0</v>
      </c>
      <c r="AH8" s="14">
        <f>AH92*'Selected Economic Variables'!$E10</f>
        <v>0</v>
      </c>
      <c r="AI8" s="14">
        <f>AI92*'Selected Economic Variables'!$E10</f>
        <v>0</v>
      </c>
      <c r="AJ8" s="14">
        <f>AJ92*'Selected Economic Variables'!$E10</f>
        <v>0</v>
      </c>
      <c r="AK8" s="14">
        <f>AK92*'Selected Economic Variables'!$E10</f>
        <v>0</v>
      </c>
    </row>
    <row r="9" spans="1:37" x14ac:dyDescent="0.2">
      <c r="A9" s="8">
        <f t="shared" si="2"/>
        <v>2017</v>
      </c>
      <c r="B9" s="14">
        <f>B93*'Selected Economic Variables'!$E11</f>
        <v>0</v>
      </c>
      <c r="C9" s="14">
        <f>C93*'Selected Economic Variables'!$E11</f>
        <v>0</v>
      </c>
      <c r="D9" s="14">
        <f>D93*'Selected Economic Variables'!$E11</f>
        <v>0</v>
      </c>
      <c r="E9" s="14">
        <f>E93*'Selected Economic Variables'!$E11</f>
        <v>0</v>
      </c>
      <c r="F9" s="14">
        <f>F93*'Selected Economic Variables'!$E11</f>
        <v>0</v>
      </c>
      <c r="G9" s="14">
        <f>G93*'Selected Economic Variables'!$E11</f>
        <v>0</v>
      </c>
      <c r="H9" s="14">
        <f>H93*'Selected Economic Variables'!$E11</f>
        <v>0</v>
      </c>
      <c r="I9" s="14">
        <f>I93*'Selected Economic Variables'!$E11</f>
        <v>0</v>
      </c>
      <c r="J9" s="14">
        <f>J93*'Selected Economic Variables'!$E11</f>
        <v>0</v>
      </c>
      <c r="K9" s="14">
        <f>K93*'Selected Economic Variables'!$E11</f>
        <v>0</v>
      </c>
      <c r="L9" s="14">
        <f>L93*'Selected Economic Variables'!$E11</f>
        <v>0</v>
      </c>
      <c r="M9" s="14">
        <f>M93*'Selected Economic Variables'!$E11</f>
        <v>0</v>
      </c>
      <c r="N9" s="14">
        <f>N93*'Selected Economic Variables'!$E11</f>
        <v>0</v>
      </c>
      <c r="O9" s="14">
        <f>O93*'Selected Economic Variables'!$E11</f>
        <v>0</v>
      </c>
      <c r="P9" s="14">
        <f>P93*'Selected Economic Variables'!$E11</f>
        <v>0</v>
      </c>
      <c r="Q9" s="14">
        <f>Q93*'Selected Economic Variables'!$E11</f>
        <v>0</v>
      </c>
      <c r="R9" s="14">
        <f>R93*'Selected Economic Variables'!$E11</f>
        <v>0</v>
      </c>
      <c r="S9" s="14">
        <f>S93*'Selected Economic Variables'!$E11</f>
        <v>0</v>
      </c>
      <c r="T9" s="14">
        <f>T93*'Selected Economic Variables'!$E11</f>
        <v>0</v>
      </c>
      <c r="U9" s="14">
        <f>U93*'Selected Economic Variables'!$E11</f>
        <v>0</v>
      </c>
      <c r="V9" s="14">
        <f>V93*'Selected Economic Variables'!$E11</f>
        <v>0</v>
      </c>
      <c r="W9" s="14">
        <f>W93*'Selected Economic Variables'!$E11</f>
        <v>0</v>
      </c>
      <c r="X9" s="14">
        <f>X93*'Selected Economic Variables'!$E11</f>
        <v>0</v>
      </c>
      <c r="Y9" s="14">
        <f>Y93*'Selected Economic Variables'!$E11</f>
        <v>0</v>
      </c>
      <c r="Z9" s="14">
        <f>Z93*'Selected Economic Variables'!$E11</f>
        <v>0</v>
      </c>
      <c r="AA9" s="14">
        <f>AA93*'Selected Economic Variables'!$E11</f>
        <v>0</v>
      </c>
      <c r="AB9" s="14">
        <f>AB93*'Selected Economic Variables'!$E11</f>
        <v>0</v>
      </c>
      <c r="AC9" s="14">
        <f>AC93*'Selected Economic Variables'!$E11</f>
        <v>0</v>
      </c>
      <c r="AD9" s="14">
        <f>AD93*'Selected Economic Variables'!$E11</f>
        <v>0</v>
      </c>
      <c r="AE9" s="14">
        <f>AE93*'Selected Economic Variables'!$E11</f>
        <v>0</v>
      </c>
      <c r="AF9" s="14">
        <f>AF93*'Selected Economic Variables'!$E11</f>
        <v>0</v>
      </c>
      <c r="AG9" s="14">
        <f>AG93*'Selected Economic Variables'!$E11</f>
        <v>0</v>
      </c>
      <c r="AH9" s="14">
        <f>AH93*'Selected Economic Variables'!$E11</f>
        <v>0</v>
      </c>
      <c r="AI9" s="14">
        <f>AI93*'Selected Economic Variables'!$E11</f>
        <v>0</v>
      </c>
      <c r="AJ9" s="14">
        <f>AJ93*'Selected Economic Variables'!$E11</f>
        <v>0</v>
      </c>
      <c r="AK9" s="14">
        <f>AK93*'Selected Economic Variables'!$E11</f>
        <v>0</v>
      </c>
    </row>
    <row r="10" spans="1:37" x14ac:dyDescent="0.2">
      <c r="A10" s="8">
        <f t="shared" si="2"/>
        <v>2018</v>
      </c>
      <c r="B10" s="14">
        <f>B94*'Selected Economic Variables'!$E12</f>
        <v>0</v>
      </c>
      <c r="C10" s="14">
        <f>C94*'Selected Economic Variables'!$E12</f>
        <v>0</v>
      </c>
      <c r="D10" s="14">
        <f>D94*'Selected Economic Variables'!$E12</f>
        <v>0</v>
      </c>
      <c r="E10" s="14">
        <f>E94*'Selected Economic Variables'!$E12</f>
        <v>0</v>
      </c>
      <c r="F10" s="14">
        <f>F94*'Selected Economic Variables'!$E12</f>
        <v>0</v>
      </c>
      <c r="G10" s="14">
        <f>G94*'Selected Economic Variables'!$E12</f>
        <v>0</v>
      </c>
      <c r="H10" s="14">
        <f>H94*'Selected Economic Variables'!$E12</f>
        <v>0</v>
      </c>
      <c r="I10" s="14">
        <f>I94*'Selected Economic Variables'!$E12</f>
        <v>0</v>
      </c>
      <c r="J10" s="14">
        <f>J94*'Selected Economic Variables'!$E12</f>
        <v>0</v>
      </c>
      <c r="K10" s="14">
        <f>K94*'Selected Economic Variables'!$E12</f>
        <v>0</v>
      </c>
      <c r="L10" s="14">
        <f>L94*'Selected Economic Variables'!$E12</f>
        <v>0</v>
      </c>
      <c r="M10" s="14">
        <f>M94*'Selected Economic Variables'!$E12</f>
        <v>0</v>
      </c>
      <c r="N10" s="14">
        <f>N94*'Selected Economic Variables'!$E12</f>
        <v>0</v>
      </c>
      <c r="O10" s="14">
        <f>O94*'Selected Economic Variables'!$E12</f>
        <v>0</v>
      </c>
      <c r="P10" s="14">
        <f>P94*'Selected Economic Variables'!$E12</f>
        <v>0</v>
      </c>
      <c r="Q10" s="14">
        <f>Q94*'Selected Economic Variables'!$E12</f>
        <v>0</v>
      </c>
      <c r="R10" s="14">
        <f>R94*'Selected Economic Variables'!$E12</f>
        <v>0</v>
      </c>
      <c r="S10" s="14">
        <f>S94*'Selected Economic Variables'!$E12</f>
        <v>0</v>
      </c>
      <c r="T10" s="14">
        <f>T94*'Selected Economic Variables'!$E12</f>
        <v>0</v>
      </c>
      <c r="U10" s="14">
        <f>U94*'Selected Economic Variables'!$E12</f>
        <v>0</v>
      </c>
      <c r="V10" s="14">
        <f>V94*'Selected Economic Variables'!$E12</f>
        <v>0</v>
      </c>
      <c r="W10" s="14">
        <f>W94*'Selected Economic Variables'!$E12</f>
        <v>0</v>
      </c>
      <c r="X10" s="14">
        <f>X94*'Selected Economic Variables'!$E12</f>
        <v>61.74</v>
      </c>
      <c r="Y10" s="14">
        <f>Y94*'Selected Economic Variables'!$E12</f>
        <v>0</v>
      </c>
      <c r="Z10" s="14">
        <f>Z94*'Selected Economic Variables'!$E12</f>
        <v>0</v>
      </c>
      <c r="AA10" s="14">
        <f>AA94*'Selected Economic Variables'!$E12</f>
        <v>0</v>
      </c>
      <c r="AB10" s="14">
        <f>AB94*'Selected Economic Variables'!$E12</f>
        <v>0</v>
      </c>
      <c r="AC10" s="14">
        <f>AC94*'Selected Economic Variables'!$E12</f>
        <v>0</v>
      </c>
      <c r="AD10" s="14">
        <f>AD94*'Selected Economic Variables'!$E12</f>
        <v>0</v>
      </c>
      <c r="AE10" s="14">
        <f>AE94*'Selected Economic Variables'!$E12</f>
        <v>0</v>
      </c>
      <c r="AF10" s="14">
        <f>AF94*'Selected Economic Variables'!$E12</f>
        <v>0</v>
      </c>
      <c r="AG10" s="14">
        <f>AG94*'Selected Economic Variables'!$E12</f>
        <v>0</v>
      </c>
      <c r="AH10" s="14">
        <f>AH94*'Selected Economic Variables'!$E12</f>
        <v>41.160000000000004</v>
      </c>
      <c r="AI10" s="14">
        <f>AI94*'Selected Economic Variables'!$E12</f>
        <v>0</v>
      </c>
      <c r="AJ10" s="14">
        <f>AJ94*'Selected Economic Variables'!$E12</f>
        <v>0</v>
      </c>
      <c r="AK10" s="14">
        <f>AK94*'Selected Economic Variables'!$E12</f>
        <v>0</v>
      </c>
    </row>
    <row r="11" spans="1:37" x14ac:dyDescent="0.2">
      <c r="A11" s="8">
        <f t="shared" si="2"/>
        <v>2019</v>
      </c>
      <c r="B11" s="14">
        <f>B95*'Selected Economic Variables'!$E13</f>
        <v>0</v>
      </c>
      <c r="C11" s="14">
        <f>C95*'Selected Economic Variables'!$E13</f>
        <v>0</v>
      </c>
      <c r="D11" s="14">
        <f>D95*'Selected Economic Variables'!$E13</f>
        <v>0</v>
      </c>
      <c r="E11" s="14">
        <f>E95*'Selected Economic Variables'!$E13</f>
        <v>0</v>
      </c>
      <c r="F11" s="14">
        <f>F95*'Selected Economic Variables'!$E13</f>
        <v>0</v>
      </c>
      <c r="G11" s="14">
        <f>G95*'Selected Economic Variables'!$E13</f>
        <v>0</v>
      </c>
      <c r="H11" s="14">
        <f>H95*'Selected Economic Variables'!$E13</f>
        <v>0</v>
      </c>
      <c r="I11" s="14">
        <f>I95*'Selected Economic Variables'!$E13</f>
        <v>0</v>
      </c>
      <c r="J11" s="14">
        <f>J95*'Selected Economic Variables'!$E13</f>
        <v>0</v>
      </c>
      <c r="K11" s="14">
        <f>K95*'Selected Economic Variables'!$E13</f>
        <v>0</v>
      </c>
      <c r="L11" s="14">
        <f>L95*'Selected Economic Variables'!$E13</f>
        <v>0</v>
      </c>
      <c r="M11" s="14">
        <f>M95*'Selected Economic Variables'!$E13</f>
        <v>0</v>
      </c>
      <c r="N11" s="14">
        <f>N95*'Selected Economic Variables'!$E13</f>
        <v>0</v>
      </c>
      <c r="O11" s="14">
        <f>O95*'Selected Economic Variables'!$E13</f>
        <v>0</v>
      </c>
      <c r="P11" s="14">
        <f>P95*'Selected Economic Variables'!$E13</f>
        <v>0</v>
      </c>
      <c r="Q11" s="14">
        <f>Q95*'Selected Economic Variables'!$E13</f>
        <v>0</v>
      </c>
      <c r="R11" s="14">
        <f>R95*'Selected Economic Variables'!$E13</f>
        <v>0</v>
      </c>
      <c r="S11" s="14">
        <f>S95*'Selected Economic Variables'!$E13</f>
        <v>0</v>
      </c>
      <c r="T11" s="14">
        <f>T95*'Selected Economic Variables'!$E13</f>
        <v>0</v>
      </c>
      <c r="U11" s="14">
        <f>U95*'Selected Economic Variables'!$E13</f>
        <v>0</v>
      </c>
      <c r="V11" s="14">
        <f>V95*'Selected Economic Variables'!$E13</f>
        <v>0</v>
      </c>
      <c r="W11" s="14">
        <f>W95*'Selected Economic Variables'!$E13</f>
        <v>0</v>
      </c>
      <c r="X11" s="14">
        <f>X95*'Selected Economic Variables'!$E13</f>
        <v>85.704000000000008</v>
      </c>
      <c r="Y11" s="14">
        <f>Y95*'Selected Economic Variables'!$E13</f>
        <v>0</v>
      </c>
      <c r="Z11" s="14">
        <f>Z95*'Selected Economic Variables'!$E13</f>
        <v>0</v>
      </c>
      <c r="AA11" s="14">
        <f>AA95*'Selected Economic Variables'!$E13</f>
        <v>0</v>
      </c>
      <c r="AB11" s="14">
        <f>AB95*'Selected Economic Variables'!$E13</f>
        <v>0</v>
      </c>
      <c r="AC11" s="14">
        <f>AC95*'Selected Economic Variables'!$E13</f>
        <v>0</v>
      </c>
      <c r="AD11" s="14">
        <f>AD95*'Selected Economic Variables'!$E13</f>
        <v>0</v>
      </c>
      <c r="AE11" s="14">
        <f>AE95*'Selected Economic Variables'!$E13</f>
        <v>0</v>
      </c>
      <c r="AF11" s="14">
        <f>AF95*'Selected Economic Variables'!$E13</f>
        <v>0</v>
      </c>
      <c r="AG11" s="14">
        <f>AG95*'Selected Economic Variables'!$E13</f>
        <v>0</v>
      </c>
      <c r="AH11" s="14">
        <f>AH95*'Selected Economic Variables'!$E13</f>
        <v>42.852000000000004</v>
      </c>
      <c r="AI11" s="14">
        <f>AI95*'Selected Economic Variables'!$E13</f>
        <v>0</v>
      </c>
      <c r="AJ11" s="14">
        <f>AJ95*'Selected Economic Variables'!$E13</f>
        <v>0</v>
      </c>
      <c r="AK11" s="14">
        <f>AK95*'Selected Economic Variables'!$E13</f>
        <v>0</v>
      </c>
    </row>
    <row r="12" spans="1:37" x14ac:dyDescent="0.2">
      <c r="A12" s="8">
        <f t="shared" si="2"/>
        <v>2020</v>
      </c>
      <c r="B12" s="14">
        <f>B96*'Selected Economic Variables'!$E14</f>
        <v>0</v>
      </c>
      <c r="C12" s="14">
        <f>C96*'Selected Economic Variables'!$E14</f>
        <v>0</v>
      </c>
      <c r="D12" s="14">
        <f>D96*'Selected Economic Variables'!$E14</f>
        <v>0</v>
      </c>
      <c r="E12" s="14">
        <f>E96*'Selected Economic Variables'!$E14</f>
        <v>0</v>
      </c>
      <c r="F12" s="14">
        <f>F96*'Selected Economic Variables'!$E14</f>
        <v>0</v>
      </c>
      <c r="G12" s="14">
        <f>G96*'Selected Economic Variables'!$E14</f>
        <v>0</v>
      </c>
      <c r="H12" s="14">
        <f>H96*'Selected Economic Variables'!$E14</f>
        <v>0</v>
      </c>
      <c r="I12" s="14">
        <f>I96*'Selected Economic Variables'!$E14</f>
        <v>0</v>
      </c>
      <c r="J12" s="14">
        <f>J96*'Selected Economic Variables'!$E14</f>
        <v>0</v>
      </c>
      <c r="K12" s="14">
        <f>K96*'Selected Economic Variables'!$E14</f>
        <v>0</v>
      </c>
      <c r="L12" s="14">
        <f>L96*'Selected Economic Variables'!$E14</f>
        <v>0</v>
      </c>
      <c r="M12" s="14">
        <f>M96*'Selected Economic Variables'!$E14</f>
        <v>0</v>
      </c>
      <c r="N12" s="14">
        <f>N96*'Selected Economic Variables'!$E14</f>
        <v>0</v>
      </c>
      <c r="O12" s="14">
        <f>O96*'Selected Economic Variables'!$E14</f>
        <v>0</v>
      </c>
      <c r="P12" s="14">
        <f>P96*'Selected Economic Variables'!$E14</f>
        <v>0</v>
      </c>
      <c r="Q12" s="14">
        <f>Q96*'Selected Economic Variables'!$E14</f>
        <v>0</v>
      </c>
      <c r="R12" s="14">
        <f>R96*'Selected Economic Variables'!$E14</f>
        <v>0</v>
      </c>
      <c r="S12" s="14">
        <f>S96*'Selected Economic Variables'!$E14</f>
        <v>0</v>
      </c>
      <c r="T12" s="14">
        <f>T96*'Selected Economic Variables'!$E14</f>
        <v>0</v>
      </c>
      <c r="U12" s="14">
        <f>U96*'Selected Economic Variables'!$E14</f>
        <v>0</v>
      </c>
      <c r="V12" s="14">
        <f>V96*'Selected Economic Variables'!$E14</f>
        <v>0</v>
      </c>
      <c r="W12" s="14">
        <f>W96*'Selected Economic Variables'!$E14</f>
        <v>0</v>
      </c>
      <c r="X12" s="14">
        <f>X96*'Selected Economic Variables'!$E14</f>
        <v>89.364000000000004</v>
      </c>
      <c r="Y12" s="14">
        <f>Y96*'Selected Economic Variables'!$E14</f>
        <v>0</v>
      </c>
      <c r="Z12" s="14">
        <f>Z96*'Selected Economic Variables'!$E14</f>
        <v>0</v>
      </c>
      <c r="AA12" s="14">
        <f>AA96*'Selected Economic Variables'!$E14</f>
        <v>0</v>
      </c>
      <c r="AB12" s="14">
        <f>AB96*'Selected Economic Variables'!$E14</f>
        <v>0</v>
      </c>
      <c r="AC12" s="14">
        <f>AC96*'Selected Economic Variables'!$E14</f>
        <v>0</v>
      </c>
      <c r="AD12" s="14">
        <f>AD96*'Selected Economic Variables'!$E14</f>
        <v>0</v>
      </c>
      <c r="AE12" s="14">
        <f>AE96*'Selected Economic Variables'!$E14</f>
        <v>0</v>
      </c>
      <c r="AF12" s="14">
        <f>AF96*'Selected Economic Variables'!$E14</f>
        <v>0</v>
      </c>
      <c r="AG12" s="14">
        <f>AG96*'Selected Economic Variables'!$E14</f>
        <v>0</v>
      </c>
      <c r="AH12" s="14">
        <f>AH96*'Selected Economic Variables'!$E14</f>
        <v>44.682000000000002</v>
      </c>
      <c r="AI12" s="14">
        <f>AI96*'Selected Economic Variables'!$E14</f>
        <v>0</v>
      </c>
      <c r="AJ12" s="14">
        <f>AJ96*'Selected Economic Variables'!$E14</f>
        <v>0</v>
      </c>
      <c r="AK12" s="14">
        <f>AK96*'Selected Economic Variables'!$E14</f>
        <v>0</v>
      </c>
    </row>
    <row r="13" spans="1:37" x14ac:dyDescent="0.2">
      <c r="A13" s="8">
        <f t="shared" si="2"/>
        <v>2021</v>
      </c>
      <c r="B13" s="14">
        <f>B97*'Selected Economic Variables'!$E15</f>
        <v>0</v>
      </c>
      <c r="C13" s="14">
        <f>C97*'Selected Economic Variables'!$E15</f>
        <v>0</v>
      </c>
      <c r="D13" s="14">
        <f>D97*'Selected Economic Variables'!$E15</f>
        <v>0</v>
      </c>
      <c r="E13" s="14">
        <f>E97*'Selected Economic Variables'!$E15</f>
        <v>0</v>
      </c>
      <c r="F13" s="14">
        <f>F97*'Selected Economic Variables'!$E15</f>
        <v>0</v>
      </c>
      <c r="G13" s="14">
        <f>G97*'Selected Economic Variables'!$E15</f>
        <v>0</v>
      </c>
      <c r="H13" s="14">
        <f>H97*'Selected Economic Variables'!$E15</f>
        <v>0</v>
      </c>
      <c r="I13" s="14">
        <f>I97*'Selected Economic Variables'!$E15</f>
        <v>0</v>
      </c>
      <c r="J13" s="14">
        <f>J97*'Selected Economic Variables'!$E15</f>
        <v>0</v>
      </c>
      <c r="K13" s="14">
        <f>K97*'Selected Economic Variables'!$E15</f>
        <v>0</v>
      </c>
      <c r="L13" s="14">
        <f>L97*'Selected Economic Variables'!$E15</f>
        <v>0</v>
      </c>
      <c r="M13" s="14">
        <f>M97*'Selected Economic Variables'!$E15</f>
        <v>0</v>
      </c>
      <c r="N13" s="14">
        <f>N97*'Selected Economic Variables'!$E15</f>
        <v>0</v>
      </c>
      <c r="O13" s="14">
        <f>O97*'Selected Economic Variables'!$E15</f>
        <v>0</v>
      </c>
      <c r="P13" s="14">
        <f>P97*'Selected Economic Variables'!$E15</f>
        <v>0</v>
      </c>
      <c r="Q13" s="14">
        <f>Q97*'Selected Economic Variables'!$E15</f>
        <v>0</v>
      </c>
      <c r="R13" s="14">
        <f>R97*'Selected Economic Variables'!$E15</f>
        <v>0</v>
      </c>
      <c r="S13" s="14">
        <f>S97*'Selected Economic Variables'!$E15</f>
        <v>0</v>
      </c>
      <c r="T13" s="14">
        <f>T97*'Selected Economic Variables'!$E15</f>
        <v>0</v>
      </c>
      <c r="U13" s="14">
        <f>U97*'Selected Economic Variables'!$E15</f>
        <v>0</v>
      </c>
      <c r="V13" s="14">
        <f>V97*'Selected Economic Variables'!$E15</f>
        <v>0</v>
      </c>
      <c r="W13" s="14">
        <f>W97*'Selected Economic Variables'!$E15</f>
        <v>0</v>
      </c>
      <c r="X13" s="14">
        <f>X97*'Selected Economic Variables'!$E15</f>
        <v>93.367999999999995</v>
      </c>
      <c r="Y13" s="14">
        <f>Y97*'Selected Economic Variables'!$E15</f>
        <v>0</v>
      </c>
      <c r="Z13" s="14">
        <f>Z97*'Selected Economic Variables'!$E15</f>
        <v>0</v>
      </c>
      <c r="AA13" s="14">
        <f>AA97*'Selected Economic Variables'!$E15</f>
        <v>0</v>
      </c>
      <c r="AB13" s="14">
        <f>AB97*'Selected Economic Variables'!$E15</f>
        <v>0</v>
      </c>
      <c r="AC13" s="14">
        <f>AC97*'Selected Economic Variables'!$E15</f>
        <v>0</v>
      </c>
      <c r="AD13" s="14">
        <f>AD97*'Selected Economic Variables'!$E15</f>
        <v>0</v>
      </c>
      <c r="AE13" s="14">
        <f>AE97*'Selected Economic Variables'!$E15</f>
        <v>0</v>
      </c>
      <c r="AF13" s="14">
        <f>AF97*'Selected Economic Variables'!$E15</f>
        <v>0</v>
      </c>
      <c r="AG13" s="14">
        <f>AG97*'Selected Economic Variables'!$E15</f>
        <v>0</v>
      </c>
      <c r="AH13" s="14">
        <f>AH97*'Selected Economic Variables'!$E15</f>
        <v>46.683999999999997</v>
      </c>
      <c r="AI13" s="14">
        <f>AI97*'Selected Economic Variables'!$E15</f>
        <v>0</v>
      </c>
      <c r="AJ13" s="14">
        <f>AJ97*'Selected Economic Variables'!$E15</f>
        <v>0</v>
      </c>
      <c r="AK13" s="14">
        <f>AK97*'Selected Economic Variables'!$E15</f>
        <v>0</v>
      </c>
    </row>
    <row r="14" spans="1:37" x14ac:dyDescent="0.2">
      <c r="A14" s="8">
        <f t="shared" si="2"/>
        <v>2022</v>
      </c>
      <c r="B14" s="14">
        <f>B98*'Selected Economic Variables'!$E16</f>
        <v>0</v>
      </c>
      <c r="C14" s="14">
        <f>C98*'Selected Economic Variables'!$E16</f>
        <v>0</v>
      </c>
      <c r="D14" s="14">
        <f>D98*'Selected Economic Variables'!$E16</f>
        <v>0</v>
      </c>
      <c r="E14" s="14">
        <f>E98*'Selected Economic Variables'!$E16</f>
        <v>0</v>
      </c>
      <c r="F14" s="14">
        <f>F98*'Selected Economic Variables'!$E16</f>
        <v>0</v>
      </c>
      <c r="G14" s="14">
        <f>G98*'Selected Economic Variables'!$E16</f>
        <v>0</v>
      </c>
      <c r="H14" s="14">
        <f>H98*'Selected Economic Variables'!$E16</f>
        <v>0</v>
      </c>
      <c r="I14" s="14">
        <f>I98*'Selected Economic Variables'!$E16</f>
        <v>0</v>
      </c>
      <c r="J14" s="14">
        <f>J98*'Selected Economic Variables'!$E16</f>
        <v>0</v>
      </c>
      <c r="K14" s="14">
        <f>K98*'Selected Economic Variables'!$E16</f>
        <v>0</v>
      </c>
      <c r="L14" s="14">
        <f>L98*'Selected Economic Variables'!$E16</f>
        <v>0</v>
      </c>
      <c r="M14" s="14">
        <f>M98*'Selected Economic Variables'!$E16</f>
        <v>0</v>
      </c>
      <c r="N14" s="14">
        <f>N98*'Selected Economic Variables'!$E16</f>
        <v>0</v>
      </c>
      <c r="O14" s="14">
        <f>O98*'Selected Economic Variables'!$E16</f>
        <v>0</v>
      </c>
      <c r="P14" s="14">
        <f>P98*'Selected Economic Variables'!$E16</f>
        <v>0</v>
      </c>
      <c r="Q14" s="14">
        <f>Q98*'Selected Economic Variables'!$E16</f>
        <v>0</v>
      </c>
      <c r="R14" s="14">
        <f>R98*'Selected Economic Variables'!$E16</f>
        <v>0</v>
      </c>
      <c r="S14" s="14">
        <f>S98*'Selected Economic Variables'!$E16</f>
        <v>0</v>
      </c>
      <c r="T14" s="14">
        <f>T98*'Selected Economic Variables'!$E16</f>
        <v>0</v>
      </c>
      <c r="U14" s="14">
        <f>U98*'Selected Economic Variables'!$E16</f>
        <v>0</v>
      </c>
      <c r="V14" s="14">
        <f>V98*'Selected Economic Variables'!$E16</f>
        <v>0</v>
      </c>
      <c r="W14" s="14">
        <f>W98*'Selected Economic Variables'!$E16</f>
        <v>0</v>
      </c>
      <c r="X14" s="14">
        <f>X98*'Selected Economic Variables'!$E16</f>
        <v>97.376000000000005</v>
      </c>
      <c r="Y14" s="14">
        <f>Y98*'Selected Economic Variables'!$E16</f>
        <v>0</v>
      </c>
      <c r="Z14" s="14">
        <f>Z98*'Selected Economic Variables'!$E16</f>
        <v>0</v>
      </c>
      <c r="AA14" s="14">
        <f>AA98*'Selected Economic Variables'!$E16</f>
        <v>0</v>
      </c>
      <c r="AB14" s="14">
        <f>AB98*'Selected Economic Variables'!$E16</f>
        <v>0</v>
      </c>
      <c r="AC14" s="14">
        <f>AC98*'Selected Economic Variables'!$E16</f>
        <v>0</v>
      </c>
      <c r="AD14" s="14">
        <f>AD98*'Selected Economic Variables'!$E16</f>
        <v>0</v>
      </c>
      <c r="AE14" s="14">
        <f>AE98*'Selected Economic Variables'!$E16</f>
        <v>0</v>
      </c>
      <c r="AF14" s="14">
        <f>AF98*'Selected Economic Variables'!$E16</f>
        <v>0</v>
      </c>
      <c r="AG14" s="14">
        <f>AG98*'Selected Economic Variables'!$E16</f>
        <v>0</v>
      </c>
      <c r="AH14" s="14">
        <f>AH98*'Selected Economic Variables'!$E16</f>
        <v>48.688000000000002</v>
      </c>
      <c r="AI14" s="14">
        <f>AI98*'Selected Economic Variables'!$E16</f>
        <v>0</v>
      </c>
      <c r="AJ14" s="14">
        <f>AJ98*'Selected Economic Variables'!$E16</f>
        <v>0</v>
      </c>
      <c r="AK14" s="14">
        <f>AK98*'Selected Economic Variables'!$E16</f>
        <v>0</v>
      </c>
    </row>
    <row r="15" spans="1:37" x14ac:dyDescent="0.2">
      <c r="A15" s="8">
        <f t="shared" si="2"/>
        <v>2023</v>
      </c>
      <c r="B15" s="14">
        <f>B99*'Selected Economic Variables'!$E17</f>
        <v>0</v>
      </c>
      <c r="C15" s="14">
        <f>C99*'Selected Economic Variables'!$E17</f>
        <v>0</v>
      </c>
      <c r="D15" s="14">
        <f>D99*'Selected Economic Variables'!$E17</f>
        <v>0</v>
      </c>
      <c r="E15" s="14">
        <f>E99*'Selected Economic Variables'!$E17</f>
        <v>0</v>
      </c>
      <c r="F15" s="14">
        <f>F99*'Selected Economic Variables'!$E17</f>
        <v>0</v>
      </c>
      <c r="G15" s="14">
        <f>G99*'Selected Economic Variables'!$E17</f>
        <v>0</v>
      </c>
      <c r="H15" s="14">
        <f>H99*'Selected Economic Variables'!$E17</f>
        <v>0</v>
      </c>
      <c r="I15" s="14">
        <f>I99*'Selected Economic Variables'!$E17</f>
        <v>0</v>
      </c>
      <c r="J15" s="14">
        <f>J99*'Selected Economic Variables'!$E17</f>
        <v>0</v>
      </c>
      <c r="K15" s="14">
        <f>K99*'Selected Economic Variables'!$E17</f>
        <v>0</v>
      </c>
      <c r="L15" s="14">
        <f>L99*'Selected Economic Variables'!$E17</f>
        <v>0</v>
      </c>
      <c r="M15" s="14">
        <f>M99*'Selected Economic Variables'!$E17</f>
        <v>0</v>
      </c>
      <c r="N15" s="14">
        <f>N99*'Selected Economic Variables'!$E17</f>
        <v>0</v>
      </c>
      <c r="O15" s="14">
        <f>O99*'Selected Economic Variables'!$E17</f>
        <v>0</v>
      </c>
      <c r="P15" s="14">
        <f>P99*'Selected Economic Variables'!$E17</f>
        <v>0</v>
      </c>
      <c r="Q15" s="14">
        <f>Q99*'Selected Economic Variables'!$E17</f>
        <v>0</v>
      </c>
      <c r="R15" s="14">
        <f>R99*'Selected Economic Variables'!$E17</f>
        <v>0</v>
      </c>
      <c r="S15" s="14">
        <f>S99*'Selected Economic Variables'!$E17</f>
        <v>0</v>
      </c>
      <c r="T15" s="14">
        <f>T99*'Selected Economic Variables'!$E17</f>
        <v>0</v>
      </c>
      <c r="U15" s="14">
        <f>U99*'Selected Economic Variables'!$E17</f>
        <v>0</v>
      </c>
      <c r="V15" s="14">
        <f>V99*'Selected Economic Variables'!$E17</f>
        <v>0</v>
      </c>
      <c r="W15" s="14">
        <f>W99*'Selected Economic Variables'!$E17</f>
        <v>0</v>
      </c>
      <c r="X15" s="14">
        <f>X99*'Selected Economic Variables'!$E17</f>
        <v>101.476</v>
      </c>
      <c r="Y15" s="14">
        <f>Y99*'Selected Economic Variables'!$E17</f>
        <v>0</v>
      </c>
      <c r="Z15" s="14">
        <f>Z99*'Selected Economic Variables'!$E17</f>
        <v>0</v>
      </c>
      <c r="AA15" s="14">
        <f>AA99*'Selected Economic Variables'!$E17</f>
        <v>0</v>
      </c>
      <c r="AB15" s="14">
        <f>AB99*'Selected Economic Variables'!$E17</f>
        <v>0</v>
      </c>
      <c r="AC15" s="14">
        <f>AC99*'Selected Economic Variables'!$E17</f>
        <v>0</v>
      </c>
      <c r="AD15" s="14">
        <f>AD99*'Selected Economic Variables'!$E17</f>
        <v>-25.369</v>
      </c>
      <c r="AE15" s="14">
        <f>AE99*'Selected Economic Variables'!$E17</f>
        <v>0</v>
      </c>
      <c r="AF15" s="14">
        <f>AF99*'Selected Economic Variables'!$E17</f>
        <v>0</v>
      </c>
      <c r="AG15" s="14">
        <f>AG99*'Selected Economic Variables'!$E17</f>
        <v>0</v>
      </c>
      <c r="AH15" s="14">
        <f>AH99*'Selected Economic Variables'!$E17</f>
        <v>50.738</v>
      </c>
      <c r="AI15" s="14">
        <f>AI99*'Selected Economic Variables'!$E17</f>
        <v>0</v>
      </c>
      <c r="AJ15" s="14">
        <f>AJ99*'Selected Economic Variables'!$E17</f>
        <v>0</v>
      </c>
      <c r="AK15" s="14">
        <f>AK99*'Selected Economic Variables'!$E17</f>
        <v>0</v>
      </c>
    </row>
    <row r="16" spans="1:37" x14ac:dyDescent="0.2">
      <c r="A16" s="8">
        <f t="shared" si="2"/>
        <v>2024</v>
      </c>
      <c r="B16" s="14">
        <f>B100*'Selected Economic Variables'!$E18</f>
        <v>0</v>
      </c>
      <c r="C16" s="14">
        <f>C100*'Selected Economic Variables'!$E18</f>
        <v>0</v>
      </c>
      <c r="D16" s="14">
        <f>D100*'Selected Economic Variables'!$E18</f>
        <v>0</v>
      </c>
      <c r="E16" s="14">
        <f>E100*'Selected Economic Variables'!$E18</f>
        <v>0</v>
      </c>
      <c r="F16" s="14">
        <f>F100*'Selected Economic Variables'!$E18</f>
        <v>0</v>
      </c>
      <c r="G16" s="14">
        <f>G100*'Selected Economic Variables'!$E18</f>
        <v>0</v>
      </c>
      <c r="H16" s="14">
        <f>H100*'Selected Economic Variables'!$E18</f>
        <v>0</v>
      </c>
      <c r="I16" s="14">
        <f>I100*'Selected Economic Variables'!$E18</f>
        <v>0</v>
      </c>
      <c r="J16" s="14">
        <f>J100*'Selected Economic Variables'!$E18</f>
        <v>0</v>
      </c>
      <c r="K16" s="14">
        <f>K100*'Selected Economic Variables'!$E18</f>
        <v>0</v>
      </c>
      <c r="L16" s="14">
        <f>L100*'Selected Economic Variables'!$E18</f>
        <v>0</v>
      </c>
      <c r="M16" s="14">
        <f>M100*'Selected Economic Variables'!$E18</f>
        <v>0</v>
      </c>
      <c r="N16" s="14">
        <f>N100*'Selected Economic Variables'!$E18</f>
        <v>0</v>
      </c>
      <c r="O16" s="14">
        <f>O100*'Selected Economic Variables'!$E18</f>
        <v>0</v>
      </c>
      <c r="P16" s="14">
        <f>P100*'Selected Economic Variables'!$E18</f>
        <v>0</v>
      </c>
      <c r="Q16" s="14">
        <f>Q100*'Selected Economic Variables'!$E18</f>
        <v>0</v>
      </c>
      <c r="R16" s="14">
        <f>R100*'Selected Economic Variables'!$E18</f>
        <v>0</v>
      </c>
      <c r="S16" s="14">
        <f>S100*'Selected Economic Variables'!$E18</f>
        <v>0</v>
      </c>
      <c r="T16" s="14">
        <f>T100*'Selected Economic Variables'!$E18</f>
        <v>0</v>
      </c>
      <c r="U16" s="14">
        <f>U100*'Selected Economic Variables'!$E18</f>
        <v>0</v>
      </c>
      <c r="V16" s="14">
        <f>V100*'Selected Economic Variables'!$E18</f>
        <v>0</v>
      </c>
      <c r="W16" s="14">
        <f>W100*'Selected Economic Variables'!$E18</f>
        <v>0</v>
      </c>
      <c r="X16" s="14">
        <f>X100*'Selected Economic Variables'!$E18</f>
        <v>105.764</v>
      </c>
      <c r="Y16" s="14">
        <f>Y100*'Selected Economic Variables'!$E18</f>
        <v>0</v>
      </c>
      <c r="Z16" s="14">
        <f>Z100*'Selected Economic Variables'!$E18</f>
        <v>0</v>
      </c>
      <c r="AA16" s="14">
        <f>AA100*'Selected Economic Variables'!$E18</f>
        <v>0</v>
      </c>
      <c r="AB16" s="14">
        <f>AB100*'Selected Economic Variables'!$E18</f>
        <v>0</v>
      </c>
      <c r="AC16" s="14">
        <f>AC100*'Selected Economic Variables'!$E18</f>
        <v>0</v>
      </c>
      <c r="AD16" s="14">
        <f>AD100*'Selected Economic Variables'!$E18</f>
        <v>-26.440999999999999</v>
      </c>
      <c r="AE16" s="14">
        <f>AE100*'Selected Economic Variables'!$E18</f>
        <v>0</v>
      </c>
      <c r="AF16" s="14">
        <f>AF100*'Selected Economic Variables'!$E18</f>
        <v>0</v>
      </c>
      <c r="AG16" s="14">
        <f>AG100*'Selected Economic Variables'!$E18</f>
        <v>0</v>
      </c>
      <c r="AH16" s="14">
        <f>AH100*'Selected Economic Variables'!$E18</f>
        <v>52.881999999999998</v>
      </c>
      <c r="AI16" s="14">
        <f>AI100*'Selected Economic Variables'!$E18</f>
        <v>0</v>
      </c>
      <c r="AJ16" s="14">
        <f>AJ100*'Selected Economic Variables'!$E18</f>
        <v>0</v>
      </c>
      <c r="AK16" s="14">
        <f>AK100*'Selected Economic Variables'!$E18</f>
        <v>0</v>
      </c>
    </row>
    <row r="17" spans="1:37" x14ac:dyDescent="0.2">
      <c r="A17" s="8">
        <f t="shared" si="2"/>
        <v>2025</v>
      </c>
      <c r="B17" s="14">
        <f>B101*'Selected Economic Variables'!$E19</f>
        <v>0</v>
      </c>
      <c r="C17" s="14">
        <f>C101*'Selected Economic Variables'!$E19</f>
        <v>0</v>
      </c>
      <c r="D17" s="14">
        <f>D101*'Selected Economic Variables'!$E19</f>
        <v>0</v>
      </c>
      <c r="E17" s="14">
        <f>E101*'Selected Economic Variables'!$E19</f>
        <v>0</v>
      </c>
      <c r="F17" s="14">
        <f>F101*'Selected Economic Variables'!$E19</f>
        <v>0</v>
      </c>
      <c r="G17" s="14">
        <f>G101*'Selected Economic Variables'!$E19</f>
        <v>0</v>
      </c>
      <c r="H17" s="14">
        <f>H101*'Selected Economic Variables'!$E19</f>
        <v>0</v>
      </c>
      <c r="I17" s="14">
        <f>I101*'Selected Economic Variables'!$E19</f>
        <v>0</v>
      </c>
      <c r="J17" s="14">
        <f>J101*'Selected Economic Variables'!$E19</f>
        <v>0</v>
      </c>
      <c r="K17" s="14">
        <f>K101*'Selected Economic Variables'!$E19</f>
        <v>0</v>
      </c>
      <c r="L17" s="14">
        <f>L101*'Selected Economic Variables'!$E19</f>
        <v>0</v>
      </c>
      <c r="M17" s="14">
        <f>M101*'Selected Economic Variables'!$E19</f>
        <v>0</v>
      </c>
      <c r="N17" s="14">
        <f>N101*'Selected Economic Variables'!$E19</f>
        <v>0</v>
      </c>
      <c r="O17" s="14">
        <f>O101*'Selected Economic Variables'!$E19</f>
        <v>0</v>
      </c>
      <c r="P17" s="14">
        <f>P101*'Selected Economic Variables'!$E19</f>
        <v>0</v>
      </c>
      <c r="Q17" s="14">
        <f>Q101*'Selected Economic Variables'!$E19</f>
        <v>0</v>
      </c>
      <c r="R17" s="14">
        <f>R101*'Selected Economic Variables'!$E19</f>
        <v>0</v>
      </c>
      <c r="S17" s="14">
        <f>S101*'Selected Economic Variables'!$E19</f>
        <v>0</v>
      </c>
      <c r="T17" s="14">
        <f>T101*'Selected Economic Variables'!$E19</f>
        <v>0</v>
      </c>
      <c r="U17" s="14">
        <f>U101*'Selected Economic Variables'!$E19</f>
        <v>0</v>
      </c>
      <c r="V17" s="14">
        <f>V101*'Selected Economic Variables'!$E19</f>
        <v>0</v>
      </c>
      <c r="W17" s="14">
        <f>W101*'Selected Economic Variables'!$E19</f>
        <v>0</v>
      </c>
      <c r="X17" s="14">
        <f>X101*'Selected Economic Variables'!$E19</f>
        <v>110.208</v>
      </c>
      <c r="Y17" s="14">
        <f>Y101*'Selected Economic Variables'!$E19</f>
        <v>0</v>
      </c>
      <c r="Z17" s="14">
        <f>Z101*'Selected Economic Variables'!$E19</f>
        <v>0</v>
      </c>
      <c r="AA17" s="14">
        <f>AA101*'Selected Economic Variables'!$E19</f>
        <v>0</v>
      </c>
      <c r="AB17" s="14">
        <f>AB101*'Selected Economic Variables'!$E19</f>
        <v>0</v>
      </c>
      <c r="AC17" s="14">
        <f>AC101*'Selected Economic Variables'!$E19</f>
        <v>0</v>
      </c>
      <c r="AD17" s="14">
        <f>AD101*'Selected Economic Variables'!$E19</f>
        <v>-27.552</v>
      </c>
      <c r="AE17" s="14">
        <f>AE101*'Selected Economic Variables'!$E19</f>
        <v>0</v>
      </c>
      <c r="AF17" s="14">
        <f>AF101*'Selected Economic Variables'!$E19</f>
        <v>27.552</v>
      </c>
      <c r="AG17" s="14">
        <f>AG101*'Selected Economic Variables'!$E19</f>
        <v>-27.552</v>
      </c>
      <c r="AH17" s="14">
        <f>AH101*'Selected Economic Variables'!$E19</f>
        <v>55.103999999999999</v>
      </c>
      <c r="AI17" s="14">
        <f>AI101*'Selected Economic Variables'!$E19</f>
        <v>0</v>
      </c>
      <c r="AJ17" s="14">
        <f>AJ101*'Selected Economic Variables'!$E19</f>
        <v>0</v>
      </c>
      <c r="AK17" s="14">
        <f>AK101*'Selected Economic Variables'!$E19</f>
        <v>0</v>
      </c>
    </row>
    <row r="18" spans="1:37" x14ac:dyDescent="0.2">
      <c r="A18" s="8">
        <f t="shared" si="2"/>
        <v>2026</v>
      </c>
      <c r="B18" s="14">
        <f>B102*'Selected Economic Variables'!$E20</f>
        <v>0</v>
      </c>
      <c r="C18" s="14">
        <f>C102*'Selected Economic Variables'!$E20</f>
        <v>0</v>
      </c>
      <c r="D18" s="14">
        <f>D102*'Selected Economic Variables'!$E20</f>
        <v>0</v>
      </c>
      <c r="E18" s="14">
        <f>E102*'Selected Economic Variables'!$E20</f>
        <v>0</v>
      </c>
      <c r="F18" s="14">
        <f>F102*'Selected Economic Variables'!$E20</f>
        <v>0</v>
      </c>
      <c r="G18" s="14">
        <f>G102*'Selected Economic Variables'!$E20</f>
        <v>0</v>
      </c>
      <c r="H18" s="14">
        <f>H102*'Selected Economic Variables'!$E20</f>
        <v>0</v>
      </c>
      <c r="I18" s="14">
        <f>I102*'Selected Economic Variables'!$E20</f>
        <v>0</v>
      </c>
      <c r="J18" s="14">
        <f>J102*'Selected Economic Variables'!$E20</f>
        <v>0</v>
      </c>
      <c r="K18" s="14">
        <f>K102*'Selected Economic Variables'!$E20</f>
        <v>0</v>
      </c>
      <c r="L18" s="14">
        <f>L102*'Selected Economic Variables'!$E20</f>
        <v>0</v>
      </c>
      <c r="M18" s="14">
        <f>M102*'Selected Economic Variables'!$E20</f>
        <v>0</v>
      </c>
      <c r="N18" s="14">
        <f>N102*'Selected Economic Variables'!$E20</f>
        <v>0</v>
      </c>
      <c r="O18" s="14">
        <f>O102*'Selected Economic Variables'!$E20</f>
        <v>0</v>
      </c>
      <c r="P18" s="14">
        <f>P102*'Selected Economic Variables'!$E20</f>
        <v>0</v>
      </c>
      <c r="Q18" s="14">
        <f>Q102*'Selected Economic Variables'!$E20</f>
        <v>0</v>
      </c>
      <c r="R18" s="14">
        <f>R102*'Selected Economic Variables'!$E20</f>
        <v>0</v>
      </c>
      <c r="S18" s="14">
        <f>S102*'Selected Economic Variables'!$E20</f>
        <v>0</v>
      </c>
      <c r="T18" s="14">
        <f>T102*'Selected Economic Variables'!$E20</f>
        <v>0</v>
      </c>
      <c r="U18" s="14">
        <f>U102*'Selected Economic Variables'!$E20</f>
        <v>0</v>
      </c>
      <c r="V18" s="14">
        <f>V102*'Selected Economic Variables'!$E20</f>
        <v>0</v>
      </c>
      <c r="W18" s="14">
        <f>W102*'Selected Economic Variables'!$E20</f>
        <v>0</v>
      </c>
      <c r="X18" s="14">
        <f>X102*'Selected Economic Variables'!$E20</f>
        <v>114.836</v>
      </c>
      <c r="Y18" s="14">
        <f>Y102*'Selected Economic Variables'!$E20</f>
        <v>0</v>
      </c>
      <c r="Z18" s="14">
        <f>Z102*'Selected Economic Variables'!$E20</f>
        <v>0</v>
      </c>
      <c r="AA18" s="14">
        <f>AA102*'Selected Economic Variables'!$E20</f>
        <v>0</v>
      </c>
      <c r="AB18" s="14">
        <f>AB102*'Selected Economic Variables'!$E20</f>
        <v>0</v>
      </c>
      <c r="AC18" s="14">
        <f>AC102*'Selected Economic Variables'!$E20</f>
        <v>0</v>
      </c>
      <c r="AD18" s="14">
        <f>AD102*'Selected Economic Variables'!$E20</f>
        <v>-28.709</v>
      </c>
      <c r="AE18" s="14">
        <f>AE102*'Selected Economic Variables'!$E20</f>
        <v>-28.709</v>
      </c>
      <c r="AF18" s="14">
        <f>AF102*'Selected Economic Variables'!$E20</f>
        <v>28.709</v>
      </c>
      <c r="AG18" s="14">
        <f>AG102*'Selected Economic Variables'!$E20</f>
        <v>-28.709</v>
      </c>
      <c r="AH18" s="14">
        <f>AH102*'Selected Economic Variables'!$E20</f>
        <v>57.417999999999999</v>
      </c>
      <c r="AI18" s="14">
        <f>AI102*'Selected Economic Variables'!$E20</f>
        <v>0</v>
      </c>
      <c r="AJ18" s="14">
        <f>AJ102*'Selected Economic Variables'!$E20</f>
        <v>0</v>
      </c>
      <c r="AK18" s="14">
        <f>AK102*'Selected Economic Variables'!$E20</f>
        <v>0</v>
      </c>
    </row>
    <row r="19" spans="1:37" x14ac:dyDescent="0.2">
      <c r="A19" s="8">
        <f t="shared" si="2"/>
        <v>2027</v>
      </c>
      <c r="B19" s="14">
        <f>B103*'Selected Economic Variables'!$E21</f>
        <v>0</v>
      </c>
      <c r="C19" s="14">
        <f>C103*'Selected Economic Variables'!$E21</f>
        <v>0</v>
      </c>
      <c r="D19" s="14">
        <f>D103*'Selected Economic Variables'!$E21</f>
        <v>0</v>
      </c>
      <c r="E19" s="14">
        <f>E103*'Selected Economic Variables'!$E21</f>
        <v>0</v>
      </c>
      <c r="F19" s="14">
        <f>F103*'Selected Economic Variables'!$E21</f>
        <v>0</v>
      </c>
      <c r="G19" s="14">
        <f>G103*'Selected Economic Variables'!$E21</f>
        <v>0</v>
      </c>
      <c r="H19" s="14">
        <f>H103*'Selected Economic Variables'!$E21</f>
        <v>0</v>
      </c>
      <c r="I19" s="14">
        <f>I103*'Selected Economic Variables'!$E21</f>
        <v>0</v>
      </c>
      <c r="J19" s="14">
        <f>J103*'Selected Economic Variables'!$E21</f>
        <v>0</v>
      </c>
      <c r="K19" s="14">
        <f>K103*'Selected Economic Variables'!$E21</f>
        <v>0</v>
      </c>
      <c r="L19" s="14">
        <f>L103*'Selected Economic Variables'!$E21</f>
        <v>0</v>
      </c>
      <c r="M19" s="14">
        <f>M103*'Selected Economic Variables'!$E21</f>
        <v>0</v>
      </c>
      <c r="N19" s="14">
        <f>N103*'Selected Economic Variables'!$E21</f>
        <v>0</v>
      </c>
      <c r="O19" s="14">
        <f>O103*'Selected Economic Variables'!$E21</f>
        <v>0</v>
      </c>
      <c r="P19" s="14">
        <f>P103*'Selected Economic Variables'!$E21</f>
        <v>0</v>
      </c>
      <c r="Q19" s="14">
        <f>Q103*'Selected Economic Variables'!$E21</f>
        <v>0</v>
      </c>
      <c r="R19" s="14">
        <f>R103*'Selected Economic Variables'!$E21</f>
        <v>0</v>
      </c>
      <c r="S19" s="14">
        <f>S103*'Selected Economic Variables'!$E21</f>
        <v>0</v>
      </c>
      <c r="T19" s="14">
        <f>T103*'Selected Economic Variables'!$E21</f>
        <v>0</v>
      </c>
      <c r="U19" s="14">
        <f>U103*'Selected Economic Variables'!$E21</f>
        <v>0</v>
      </c>
      <c r="V19" s="14">
        <f>V103*'Selected Economic Variables'!$E21</f>
        <v>0</v>
      </c>
      <c r="W19" s="14">
        <f>W103*'Selected Economic Variables'!$E21</f>
        <v>0</v>
      </c>
      <c r="X19" s="14">
        <f>X103*'Selected Economic Variables'!$E21</f>
        <v>89.751000000000005</v>
      </c>
      <c r="Y19" s="14">
        <f>Y103*'Selected Economic Variables'!$E21</f>
        <v>0</v>
      </c>
      <c r="Z19" s="14">
        <f>Z103*'Selected Economic Variables'!$E21</f>
        <v>0</v>
      </c>
      <c r="AA19" s="14">
        <f>AA103*'Selected Economic Variables'!$E21</f>
        <v>0</v>
      </c>
      <c r="AB19" s="14">
        <f>AB103*'Selected Economic Variables'!$E21</f>
        <v>0</v>
      </c>
      <c r="AC19" s="14">
        <f>AC103*'Selected Economic Variables'!$E21</f>
        <v>0</v>
      </c>
      <c r="AD19" s="14">
        <f>AD103*'Selected Economic Variables'!$E21</f>
        <v>-29.917000000000002</v>
      </c>
      <c r="AE19" s="14">
        <f>AE103*'Selected Economic Variables'!$E21</f>
        <v>-29.917000000000002</v>
      </c>
      <c r="AF19" s="14">
        <f>AF103*'Selected Economic Variables'!$E21</f>
        <v>29.917000000000002</v>
      </c>
      <c r="AG19" s="14">
        <f>AG103*'Selected Economic Variables'!$E21</f>
        <v>-29.917000000000002</v>
      </c>
      <c r="AH19" s="14">
        <f>AH103*'Selected Economic Variables'!$E21</f>
        <v>59.834000000000003</v>
      </c>
      <c r="AI19" s="14">
        <f>AI103*'Selected Economic Variables'!$E21</f>
        <v>0</v>
      </c>
      <c r="AJ19" s="14">
        <f>AJ103*'Selected Economic Variables'!$E21</f>
        <v>0</v>
      </c>
      <c r="AK19" s="14">
        <f>AK103*'Selected Economic Variables'!$E21</f>
        <v>0</v>
      </c>
    </row>
    <row r="20" spans="1:37" x14ac:dyDescent="0.2">
      <c r="A20" s="8">
        <f t="shared" si="2"/>
        <v>2028</v>
      </c>
      <c r="B20" s="14">
        <f>B104*'Selected Economic Variables'!$E22</f>
        <v>0</v>
      </c>
      <c r="C20" s="14">
        <f>C104*'Selected Economic Variables'!$E22</f>
        <v>0</v>
      </c>
      <c r="D20" s="14">
        <f>D104*'Selected Economic Variables'!$E22</f>
        <v>0</v>
      </c>
      <c r="E20" s="14">
        <f>E104*'Selected Economic Variables'!$E22</f>
        <v>0</v>
      </c>
      <c r="F20" s="14">
        <f>F104*'Selected Economic Variables'!$E22</f>
        <v>0</v>
      </c>
      <c r="G20" s="14">
        <f>G104*'Selected Economic Variables'!$E22</f>
        <v>31.179000000000002</v>
      </c>
      <c r="H20" s="14">
        <f>H104*'Selected Economic Variables'!$E22</f>
        <v>0</v>
      </c>
      <c r="I20" s="14">
        <f>I104*'Selected Economic Variables'!$E22</f>
        <v>0</v>
      </c>
      <c r="J20" s="14">
        <f>J104*'Selected Economic Variables'!$E22</f>
        <v>0</v>
      </c>
      <c r="K20" s="14">
        <f>K104*'Selected Economic Variables'!$E22</f>
        <v>0</v>
      </c>
      <c r="L20" s="14">
        <f>L104*'Selected Economic Variables'!$E22</f>
        <v>0</v>
      </c>
      <c r="M20" s="14">
        <f>M104*'Selected Economic Variables'!$E22</f>
        <v>0</v>
      </c>
      <c r="N20" s="14">
        <f>N104*'Selected Economic Variables'!$E22</f>
        <v>0</v>
      </c>
      <c r="O20" s="14">
        <f>O104*'Selected Economic Variables'!$E22</f>
        <v>0</v>
      </c>
      <c r="P20" s="14">
        <f>P104*'Selected Economic Variables'!$E22</f>
        <v>0</v>
      </c>
      <c r="Q20" s="14">
        <f>Q104*'Selected Economic Variables'!$E22</f>
        <v>0</v>
      </c>
      <c r="R20" s="14">
        <f>R104*'Selected Economic Variables'!$E22</f>
        <v>0</v>
      </c>
      <c r="S20" s="14">
        <f>S104*'Selected Economic Variables'!$E22</f>
        <v>0</v>
      </c>
      <c r="T20" s="14">
        <f>T104*'Selected Economic Variables'!$E22</f>
        <v>0</v>
      </c>
      <c r="U20" s="14">
        <f>U104*'Selected Economic Variables'!$E22</f>
        <v>0</v>
      </c>
      <c r="V20" s="14">
        <f>V104*'Selected Economic Variables'!$E22</f>
        <v>0</v>
      </c>
      <c r="W20" s="14">
        <f>W104*'Selected Economic Variables'!$E22</f>
        <v>0</v>
      </c>
      <c r="X20" s="14">
        <f>X104*'Selected Economic Variables'!$E22</f>
        <v>93.537000000000006</v>
      </c>
      <c r="Y20" s="14">
        <f>Y104*'Selected Economic Variables'!$E22</f>
        <v>0</v>
      </c>
      <c r="Z20" s="14">
        <f>Z104*'Selected Economic Variables'!$E22</f>
        <v>0</v>
      </c>
      <c r="AA20" s="14">
        <f>AA104*'Selected Economic Variables'!$E22</f>
        <v>0</v>
      </c>
      <c r="AB20" s="14">
        <f>AB104*'Selected Economic Variables'!$E22</f>
        <v>0</v>
      </c>
      <c r="AC20" s="14">
        <f>AC104*'Selected Economic Variables'!$E22</f>
        <v>0</v>
      </c>
      <c r="AD20" s="14">
        <f>AD104*'Selected Economic Variables'!$E22</f>
        <v>-31.179000000000002</v>
      </c>
      <c r="AE20" s="14">
        <f>AE104*'Selected Economic Variables'!$E22</f>
        <v>-31.179000000000002</v>
      </c>
      <c r="AF20" s="14">
        <f>AF104*'Selected Economic Variables'!$E22</f>
        <v>31.179000000000002</v>
      </c>
      <c r="AG20" s="14">
        <f>AG104*'Selected Economic Variables'!$E22</f>
        <v>-31.179000000000002</v>
      </c>
      <c r="AH20" s="14">
        <f>AH104*'Selected Economic Variables'!$E22</f>
        <v>62.358000000000004</v>
      </c>
      <c r="AI20" s="14">
        <f>AI104*'Selected Economic Variables'!$E22</f>
        <v>0</v>
      </c>
      <c r="AJ20" s="14">
        <f>AJ104*'Selected Economic Variables'!$E22</f>
        <v>0</v>
      </c>
      <c r="AK20" s="14">
        <f>AK104*'Selected Economic Variables'!$E22</f>
        <v>0</v>
      </c>
    </row>
    <row r="21" spans="1:37" x14ac:dyDescent="0.2">
      <c r="A21" s="8">
        <f t="shared" si="2"/>
        <v>2029</v>
      </c>
      <c r="B21" s="14">
        <f>B105*'Selected Economic Variables'!$E23</f>
        <v>0</v>
      </c>
      <c r="C21" s="14">
        <f>C105*'Selected Economic Variables'!$E23</f>
        <v>0</v>
      </c>
      <c r="D21" s="14">
        <f>D105*'Selected Economic Variables'!$E23</f>
        <v>0</v>
      </c>
      <c r="E21" s="14">
        <f>E105*'Selected Economic Variables'!$E23</f>
        <v>0</v>
      </c>
      <c r="F21" s="14">
        <f>F105*'Selected Economic Variables'!$E23</f>
        <v>0</v>
      </c>
      <c r="G21" s="14">
        <f>G105*'Selected Economic Variables'!$E23</f>
        <v>32.475000000000001</v>
      </c>
      <c r="H21" s="14">
        <f>H105*'Selected Economic Variables'!$E23</f>
        <v>0</v>
      </c>
      <c r="I21" s="14">
        <f>I105*'Selected Economic Variables'!$E23</f>
        <v>0</v>
      </c>
      <c r="J21" s="14">
        <f>J105*'Selected Economic Variables'!$E23</f>
        <v>0</v>
      </c>
      <c r="K21" s="14">
        <f>K105*'Selected Economic Variables'!$E23</f>
        <v>0</v>
      </c>
      <c r="L21" s="14">
        <f>L105*'Selected Economic Variables'!$E23</f>
        <v>0</v>
      </c>
      <c r="M21" s="14">
        <f>M105*'Selected Economic Variables'!$E23</f>
        <v>0</v>
      </c>
      <c r="N21" s="14">
        <f>N105*'Selected Economic Variables'!$E23</f>
        <v>0</v>
      </c>
      <c r="O21" s="14">
        <f>O105*'Selected Economic Variables'!$E23</f>
        <v>0</v>
      </c>
      <c r="P21" s="14">
        <f>P105*'Selected Economic Variables'!$E23</f>
        <v>0</v>
      </c>
      <c r="Q21" s="14">
        <f>Q105*'Selected Economic Variables'!$E23</f>
        <v>0</v>
      </c>
      <c r="R21" s="14">
        <f>R105*'Selected Economic Variables'!$E23</f>
        <v>0</v>
      </c>
      <c r="S21" s="14">
        <f>S105*'Selected Economic Variables'!$E23</f>
        <v>0</v>
      </c>
      <c r="T21" s="14">
        <f>T105*'Selected Economic Variables'!$E23</f>
        <v>0</v>
      </c>
      <c r="U21" s="14">
        <f>U105*'Selected Economic Variables'!$E23</f>
        <v>0</v>
      </c>
      <c r="V21" s="14">
        <f>V105*'Selected Economic Variables'!$E23</f>
        <v>0</v>
      </c>
      <c r="W21" s="14">
        <f>W105*'Selected Economic Variables'!$E23</f>
        <v>0</v>
      </c>
      <c r="X21" s="14">
        <f>X105*'Selected Economic Variables'!$E23</f>
        <v>97.424999999999997</v>
      </c>
      <c r="Y21" s="14">
        <f>Y105*'Selected Economic Variables'!$E23</f>
        <v>0</v>
      </c>
      <c r="Z21" s="14">
        <f>Z105*'Selected Economic Variables'!$E23</f>
        <v>0</v>
      </c>
      <c r="AA21" s="14">
        <f>AA105*'Selected Economic Variables'!$E23</f>
        <v>0</v>
      </c>
      <c r="AB21" s="14">
        <f>AB105*'Selected Economic Variables'!$E23</f>
        <v>0</v>
      </c>
      <c r="AC21" s="14">
        <f>AC105*'Selected Economic Variables'!$E23</f>
        <v>0</v>
      </c>
      <c r="AD21" s="14">
        <f>AD105*'Selected Economic Variables'!$E23</f>
        <v>-32.475000000000001</v>
      </c>
      <c r="AE21" s="14">
        <f>AE105*'Selected Economic Variables'!$E23</f>
        <v>-32.475000000000001</v>
      </c>
      <c r="AF21" s="14">
        <f>AF105*'Selected Economic Variables'!$E23</f>
        <v>32.475000000000001</v>
      </c>
      <c r="AG21" s="14">
        <f>AG105*'Selected Economic Variables'!$E23</f>
        <v>-32.475000000000001</v>
      </c>
      <c r="AH21" s="14">
        <f>AH105*'Selected Economic Variables'!$E23</f>
        <v>64.95</v>
      </c>
      <c r="AI21" s="14">
        <f>AI105*'Selected Economic Variables'!$E23</f>
        <v>0</v>
      </c>
      <c r="AJ21" s="14">
        <f>AJ105*'Selected Economic Variables'!$E23</f>
        <v>0</v>
      </c>
      <c r="AK21" s="14">
        <f>AK105*'Selected Economic Variables'!$E23</f>
        <v>0</v>
      </c>
    </row>
    <row r="22" spans="1:37" x14ac:dyDescent="0.2">
      <c r="A22" s="8">
        <f t="shared" si="2"/>
        <v>2030</v>
      </c>
      <c r="B22" s="14">
        <f>B106*'Selected Economic Variables'!$E24</f>
        <v>0</v>
      </c>
      <c r="C22" s="14">
        <f>C106*'Selected Economic Variables'!$E24</f>
        <v>0</v>
      </c>
      <c r="D22" s="14">
        <f>D106*'Selected Economic Variables'!$E24</f>
        <v>0</v>
      </c>
      <c r="E22" s="14">
        <f>E106*'Selected Economic Variables'!$E24</f>
        <v>0</v>
      </c>
      <c r="F22" s="14">
        <f>F106*'Selected Economic Variables'!$E24</f>
        <v>0</v>
      </c>
      <c r="G22" s="14">
        <f>G106*'Selected Economic Variables'!$E24</f>
        <v>33.805999999999997</v>
      </c>
      <c r="H22" s="14">
        <f>H106*'Selected Economic Variables'!$E24</f>
        <v>0</v>
      </c>
      <c r="I22" s="14">
        <f>I106*'Selected Economic Variables'!$E24</f>
        <v>0</v>
      </c>
      <c r="J22" s="14">
        <f>J106*'Selected Economic Variables'!$E24</f>
        <v>0</v>
      </c>
      <c r="K22" s="14">
        <f>K106*'Selected Economic Variables'!$E24</f>
        <v>0</v>
      </c>
      <c r="L22" s="14">
        <f>L106*'Selected Economic Variables'!$E24</f>
        <v>0</v>
      </c>
      <c r="M22" s="14">
        <f>M106*'Selected Economic Variables'!$E24</f>
        <v>0</v>
      </c>
      <c r="N22" s="14">
        <f>N106*'Selected Economic Variables'!$E24</f>
        <v>0</v>
      </c>
      <c r="O22" s="14">
        <f>O106*'Selected Economic Variables'!$E24</f>
        <v>-33.805999999999997</v>
      </c>
      <c r="P22" s="14">
        <f>P106*'Selected Economic Variables'!$E24</f>
        <v>0</v>
      </c>
      <c r="Q22" s="14">
        <f>Q106*'Selected Economic Variables'!$E24</f>
        <v>0</v>
      </c>
      <c r="R22" s="14">
        <f>R106*'Selected Economic Variables'!$E24</f>
        <v>0</v>
      </c>
      <c r="S22" s="14">
        <f>S106*'Selected Economic Variables'!$E24</f>
        <v>-33.805999999999997</v>
      </c>
      <c r="T22" s="14">
        <f>T106*'Selected Economic Variables'!$E24</f>
        <v>0</v>
      </c>
      <c r="U22" s="14">
        <f>U106*'Selected Economic Variables'!$E24</f>
        <v>0</v>
      </c>
      <c r="V22" s="14">
        <f>V106*'Selected Economic Variables'!$E24</f>
        <v>0</v>
      </c>
      <c r="W22" s="14">
        <f>W106*'Selected Economic Variables'!$E24</f>
        <v>-33.805999999999997</v>
      </c>
      <c r="X22" s="14">
        <f>X106*'Selected Economic Variables'!$E24</f>
        <v>101.41800000000001</v>
      </c>
      <c r="Y22" s="14">
        <f>Y106*'Selected Economic Variables'!$E24</f>
        <v>0</v>
      </c>
      <c r="Z22" s="14">
        <f>Z106*'Selected Economic Variables'!$E24</f>
        <v>0</v>
      </c>
      <c r="AA22" s="14">
        <f>AA106*'Selected Economic Variables'!$E24</f>
        <v>0</v>
      </c>
      <c r="AB22" s="14">
        <f>AB106*'Selected Economic Variables'!$E24</f>
        <v>0</v>
      </c>
      <c r="AC22" s="14">
        <f>AC106*'Selected Economic Variables'!$E24</f>
        <v>0</v>
      </c>
      <c r="AD22" s="14">
        <f>AD106*'Selected Economic Variables'!$E24</f>
        <v>-33.805999999999997</v>
      </c>
      <c r="AE22" s="14">
        <f>AE106*'Selected Economic Variables'!$E24</f>
        <v>-33.805999999999997</v>
      </c>
      <c r="AF22" s="14">
        <f>AF106*'Selected Economic Variables'!$E24</f>
        <v>33.805999999999997</v>
      </c>
      <c r="AG22" s="14">
        <f>AG106*'Selected Economic Variables'!$E24</f>
        <v>-33.805999999999997</v>
      </c>
      <c r="AH22" s="14">
        <f>AH106*'Selected Economic Variables'!$E24</f>
        <v>67.611999999999995</v>
      </c>
      <c r="AI22" s="14">
        <f>AI106*'Selected Economic Variables'!$E24</f>
        <v>0</v>
      </c>
      <c r="AJ22" s="14">
        <f>AJ106*'Selected Economic Variables'!$E24</f>
        <v>0</v>
      </c>
      <c r="AK22" s="14">
        <f>AK106*'Selected Economic Variables'!$E24</f>
        <v>0</v>
      </c>
    </row>
    <row r="23" spans="1:37" x14ac:dyDescent="0.2">
      <c r="A23" s="8">
        <f t="shared" si="2"/>
        <v>2031</v>
      </c>
      <c r="B23" s="14">
        <f>B107*'Selected Economic Variables'!$E25</f>
        <v>0</v>
      </c>
      <c r="C23" s="14">
        <f>C107*'Selected Economic Variables'!$E25</f>
        <v>0</v>
      </c>
      <c r="D23" s="14">
        <f>D107*'Selected Economic Variables'!$E25</f>
        <v>0</v>
      </c>
      <c r="E23" s="14">
        <f>E107*'Selected Economic Variables'!$E25</f>
        <v>0</v>
      </c>
      <c r="F23" s="14">
        <f>F107*'Selected Economic Variables'!$E25</f>
        <v>0</v>
      </c>
      <c r="G23" s="14">
        <f>G107*'Selected Economic Variables'!$E25</f>
        <v>35.194000000000003</v>
      </c>
      <c r="H23" s="14">
        <f>H107*'Selected Economic Variables'!$E25</f>
        <v>0</v>
      </c>
      <c r="I23" s="14">
        <f>I107*'Selected Economic Variables'!$E25</f>
        <v>0</v>
      </c>
      <c r="J23" s="14">
        <f>J107*'Selected Economic Variables'!$E25</f>
        <v>0</v>
      </c>
      <c r="K23" s="14">
        <f>K107*'Selected Economic Variables'!$E25</f>
        <v>0</v>
      </c>
      <c r="L23" s="14">
        <f>L107*'Selected Economic Variables'!$E25</f>
        <v>0</v>
      </c>
      <c r="M23" s="14">
        <f>M107*'Selected Economic Variables'!$E25</f>
        <v>0</v>
      </c>
      <c r="N23" s="14">
        <f>N107*'Selected Economic Variables'!$E25</f>
        <v>0</v>
      </c>
      <c r="O23" s="14">
        <f>O107*'Selected Economic Variables'!$E25</f>
        <v>-35.194000000000003</v>
      </c>
      <c r="P23" s="14">
        <f>P107*'Selected Economic Variables'!$E25</f>
        <v>0</v>
      </c>
      <c r="Q23" s="14">
        <f>Q107*'Selected Economic Variables'!$E25</f>
        <v>0</v>
      </c>
      <c r="R23" s="14">
        <f>R107*'Selected Economic Variables'!$E25</f>
        <v>0</v>
      </c>
      <c r="S23" s="14">
        <f>S107*'Selected Economic Variables'!$E25</f>
        <v>-35.194000000000003</v>
      </c>
      <c r="T23" s="14">
        <f>T107*'Selected Economic Variables'!$E25</f>
        <v>0</v>
      </c>
      <c r="U23" s="14">
        <f>U107*'Selected Economic Variables'!$E25</f>
        <v>0</v>
      </c>
      <c r="V23" s="14">
        <f>V107*'Selected Economic Variables'!$E25</f>
        <v>0</v>
      </c>
      <c r="W23" s="14">
        <f>W107*'Selected Economic Variables'!$E25</f>
        <v>-35.194000000000003</v>
      </c>
      <c r="X23" s="14">
        <f>X107*'Selected Economic Variables'!$E25</f>
        <v>105.58200000000001</v>
      </c>
      <c r="Y23" s="14">
        <f>Y107*'Selected Economic Variables'!$E25</f>
        <v>0</v>
      </c>
      <c r="Z23" s="14">
        <f>Z107*'Selected Economic Variables'!$E25</f>
        <v>0</v>
      </c>
      <c r="AA23" s="14">
        <f>AA107*'Selected Economic Variables'!$E25</f>
        <v>-35.194000000000003</v>
      </c>
      <c r="AB23" s="14">
        <f>AB107*'Selected Economic Variables'!$E25</f>
        <v>0</v>
      </c>
      <c r="AC23" s="14">
        <f>AC107*'Selected Economic Variables'!$E25</f>
        <v>-35.194000000000003</v>
      </c>
      <c r="AD23" s="14">
        <f>AD107*'Selected Economic Variables'!$E25</f>
        <v>-35.194000000000003</v>
      </c>
      <c r="AE23" s="14">
        <f>AE107*'Selected Economic Variables'!$E25</f>
        <v>-35.194000000000003</v>
      </c>
      <c r="AF23" s="14">
        <f>AF107*'Selected Economic Variables'!$E25</f>
        <v>35.194000000000003</v>
      </c>
      <c r="AG23" s="14">
        <f>AG107*'Selected Economic Variables'!$E25</f>
        <v>-35.194000000000003</v>
      </c>
      <c r="AH23" s="14">
        <f>AH107*'Selected Economic Variables'!$E25</f>
        <v>70.388000000000005</v>
      </c>
      <c r="AI23" s="14">
        <f>AI107*'Selected Economic Variables'!$E25</f>
        <v>0</v>
      </c>
      <c r="AJ23" s="14">
        <f>AJ107*'Selected Economic Variables'!$E25</f>
        <v>0</v>
      </c>
      <c r="AK23" s="14">
        <f>AK107*'Selected Economic Variables'!$E25</f>
        <v>0</v>
      </c>
    </row>
    <row r="24" spans="1:37" x14ac:dyDescent="0.2">
      <c r="A24" s="8">
        <f t="shared" si="2"/>
        <v>2032</v>
      </c>
      <c r="B24" s="14">
        <f>B108*'Selected Economic Variables'!$E26</f>
        <v>0</v>
      </c>
      <c r="C24" s="14">
        <f>C108*'Selected Economic Variables'!$E26</f>
        <v>0</v>
      </c>
      <c r="D24" s="14">
        <f>D108*'Selected Economic Variables'!$E26</f>
        <v>0</v>
      </c>
      <c r="E24" s="14">
        <f>E108*'Selected Economic Variables'!$E26</f>
        <v>36.637999999999998</v>
      </c>
      <c r="F24" s="14">
        <f>F108*'Selected Economic Variables'!$E26</f>
        <v>0</v>
      </c>
      <c r="G24" s="14">
        <f>G108*'Selected Economic Variables'!$E26</f>
        <v>36.637999999999998</v>
      </c>
      <c r="H24" s="14">
        <f>H108*'Selected Economic Variables'!$E26</f>
        <v>0</v>
      </c>
      <c r="I24" s="14">
        <f>I108*'Selected Economic Variables'!$E26</f>
        <v>0</v>
      </c>
      <c r="J24" s="14">
        <f>J108*'Selected Economic Variables'!$E26</f>
        <v>0</v>
      </c>
      <c r="K24" s="14">
        <f>K108*'Selected Economic Variables'!$E26</f>
        <v>0</v>
      </c>
      <c r="L24" s="14">
        <f>L108*'Selected Economic Variables'!$E26</f>
        <v>-36.637999999999998</v>
      </c>
      <c r="M24" s="14">
        <f>M108*'Selected Economic Variables'!$E26</f>
        <v>0</v>
      </c>
      <c r="N24" s="14">
        <f>N108*'Selected Economic Variables'!$E26</f>
        <v>0</v>
      </c>
      <c r="O24" s="14">
        <f>O108*'Selected Economic Variables'!$E26</f>
        <v>-36.637999999999998</v>
      </c>
      <c r="P24" s="14">
        <f>P108*'Selected Economic Variables'!$E26</f>
        <v>0</v>
      </c>
      <c r="Q24" s="14">
        <f>Q108*'Selected Economic Variables'!$E26</f>
        <v>0</v>
      </c>
      <c r="R24" s="14">
        <f>R108*'Selected Economic Variables'!$E26</f>
        <v>0</v>
      </c>
      <c r="S24" s="14">
        <f>S108*'Selected Economic Variables'!$E26</f>
        <v>-36.637999999999998</v>
      </c>
      <c r="T24" s="14">
        <f>T108*'Selected Economic Variables'!$E26</f>
        <v>-36.637999999999998</v>
      </c>
      <c r="U24" s="14">
        <f>U108*'Selected Economic Variables'!$E26</f>
        <v>0</v>
      </c>
      <c r="V24" s="14">
        <f>V108*'Selected Economic Variables'!$E26</f>
        <v>0</v>
      </c>
      <c r="W24" s="14">
        <f>W108*'Selected Economic Variables'!$E26</f>
        <v>-36.637999999999998</v>
      </c>
      <c r="X24" s="14">
        <f>X108*'Selected Economic Variables'!$E26</f>
        <v>109.914</v>
      </c>
      <c r="Y24" s="14">
        <f>Y108*'Selected Economic Variables'!$E26</f>
        <v>-36.637999999999998</v>
      </c>
      <c r="Z24" s="14">
        <f>Z108*'Selected Economic Variables'!$E26</f>
        <v>-36.637999999999998</v>
      </c>
      <c r="AA24" s="14">
        <f>AA108*'Selected Economic Variables'!$E26</f>
        <v>-36.637999999999998</v>
      </c>
      <c r="AB24" s="14">
        <f>AB108*'Selected Economic Variables'!$E26</f>
        <v>0</v>
      </c>
      <c r="AC24" s="14">
        <f>AC108*'Selected Economic Variables'!$E26</f>
        <v>-36.637999999999998</v>
      </c>
      <c r="AD24" s="14">
        <f>AD108*'Selected Economic Variables'!$E26</f>
        <v>-73.275999999999996</v>
      </c>
      <c r="AE24" s="14">
        <f>AE108*'Selected Economic Variables'!$E26</f>
        <v>-36.637999999999998</v>
      </c>
      <c r="AF24" s="14">
        <f>AF108*'Selected Economic Variables'!$E26</f>
        <v>36.637999999999998</v>
      </c>
      <c r="AG24" s="14">
        <f>AG108*'Selected Economic Variables'!$E26</f>
        <v>-36.637999999999998</v>
      </c>
      <c r="AH24" s="14">
        <f>AH108*'Selected Economic Variables'!$E26</f>
        <v>73.275999999999996</v>
      </c>
      <c r="AI24" s="14">
        <f>AI108*'Selected Economic Variables'!$E26</f>
        <v>0</v>
      </c>
      <c r="AJ24" s="14">
        <f>AJ108*'Selected Economic Variables'!$E26</f>
        <v>0</v>
      </c>
      <c r="AK24" s="14">
        <f>AK108*'Selected Economic Variables'!$E26</f>
        <v>0</v>
      </c>
    </row>
    <row r="25" spans="1:37" x14ac:dyDescent="0.2">
      <c r="A25" s="8">
        <f t="shared" si="2"/>
        <v>2033</v>
      </c>
      <c r="B25" s="14">
        <f>B109*'Selected Economic Variables'!$E27</f>
        <v>0</v>
      </c>
      <c r="C25" s="14">
        <f>C109*'Selected Economic Variables'!$E27</f>
        <v>0</v>
      </c>
      <c r="D25" s="14">
        <f>D109*'Selected Economic Variables'!$E27</f>
        <v>0</v>
      </c>
      <c r="E25" s="14">
        <f>E109*'Selected Economic Variables'!$E27</f>
        <v>38.143999999999998</v>
      </c>
      <c r="F25" s="14">
        <f>F109*'Selected Economic Variables'!$E27</f>
        <v>0</v>
      </c>
      <c r="G25" s="14">
        <f>G109*'Selected Economic Variables'!$E27</f>
        <v>38.143999999999998</v>
      </c>
      <c r="H25" s="14">
        <f>H109*'Selected Economic Variables'!$E27</f>
        <v>0</v>
      </c>
      <c r="I25" s="14">
        <f>I109*'Selected Economic Variables'!$E27</f>
        <v>0</v>
      </c>
      <c r="J25" s="14">
        <f>J109*'Selected Economic Variables'!$E27</f>
        <v>0</v>
      </c>
      <c r="K25" s="14">
        <f>K109*'Selected Economic Variables'!$E27</f>
        <v>0</v>
      </c>
      <c r="L25" s="14">
        <f>L109*'Selected Economic Variables'!$E27</f>
        <v>-38.143999999999998</v>
      </c>
      <c r="M25" s="14">
        <f>M109*'Selected Economic Variables'!$E27</f>
        <v>0</v>
      </c>
      <c r="N25" s="14">
        <f>N109*'Selected Economic Variables'!$E27</f>
        <v>-38.143999999999998</v>
      </c>
      <c r="O25" s="14">
        <f>O109*'Selected Economic Variables'!$E27</f>
        <v>-76.287999999999997</v>
      </c>
      <c r="P25" s="14">
        <f>P109*'Selected Economic Variables'!$E27</f>
        <v>0</v>
      </c>
      <c r="Q25" s="14">
        <f>Q109*'Selected Economic Variables'!$E27</f>
        <v>-38.143999999999998</v>
      </c>
      <c r="R25" s="14">
        <f>R109*'Selected Economic Variables'!$E27</f>
        <v>0</v>
      </c>
      <c r="S25" s="14">
        <f>S109*'Selected Economic Variables'!$E27</f>
        <v>-38.143999999999998</v>
      </c>
      <c r="T25" s="14">
        <f>T109*'Selected Economic Variables'!$E27</f>
        <v>-38.143999999999998</v>
      </c>
      <c r="U25" s="14">
        <f>U109*'Selected Economic Variables'!$E27</f>
        <v>-38.143999999999998</v>
      </c>
      <c r="V25" s="14">
        <f>V109*'Selected Economic Variables'!$E27</f>
        <v>-38.143999999999998</v>
      </c>
      <c r="W25" s="14">
        <f>W109*'Selected Economic Variables'!$E27</f>
        <v>-76.287999999999997</v>
      </c>
      <c r="X25" s="14">
        <f>X109*'Selected Economic Variables'!$E27</f>
        <v>114.432</v>
      </c>
      <c r="Y25" s="14">
        <f>Y109*'Selected Economic Variables'!$E27</f>
        <v>-38.143999999999998</v>
      </c>
      <c r="Z25" s="14">
        <f>Z109*'Selected Economic Variables'!$E27</f>
        <v>-38.143999999999998</v>
      </c>
      <c r="AA25" s="14">
        <f>AA109*'Selected Economic Variables'!$E27</f>
        <v>-38.143999999999998</v>
      </c>
      <c r="AB25" s="14">
        <f>AB109*'Selected Economic Variables'!$E27</f>
        <v>0</v>
      </c>
      <c r="AC25" s="14">
        <f>AC109*'Selected Economic Variables'!$E27</f>
        <v>-38.143999999999998</v>
      </c>
      <c r="AD25" s="14">
        <f>AD109*'Selected Economic Variables'!$E27</f>
        <v>-76.287999999999997</v>
      </c>
      <c r="AE25" s="14">
        <f>AE109*'Selected Economic Variables'!$E27</f>
        <v>-38.143999999999998</v>
      </c>
      <c r="AF25" s="14">
        <f>AF109*'Selected Economic Variables'!$E27</f>
        <v>38.143999999999998</v>
      </c>
      <c r="AG25" s="14">
        <f>AG109*'Selected Economic Variables'!$E27</f>
        <v>-38.143999999999998</v>
      </c>
      <c r="AH25" s="14">
        <f>AH109*'Selected Economic Variables'!$E27</f>
        <v>76.287999999999997</v>
      </c>
      <c r="AI25" s="14">
        <f>AI109*'Selected Economic Variables'!$E27</f>
        <v>0</v>
      </c>
      <c r="AJ25" s="14">
        <f>AJ109*'Selected Economic Variables'!$E27</f>
        <v>0</v>
      </c>
      <c r="AK25" s="14">
        <f>AK109*'Selected Economic Variables'!$E27</f>
        <v>0</v>
      </c>
    </row>
    <row r="26" spans="1:37" x14ac:dyDescent="0.2">
      <c r="A26" s="8">
        <f t="shared" si="2"/>
        <v>2034</v>
      </c>
      <c r="B26" s="14">
        <f>B110*'Selected Economic Variables'!$E28</f>
        <v>0</v>
      </c>
      <c r="C26" s="14">
        <f>C110*'Selected Economic Variables'!$E28</f>
        <v>0</v>
      </c>
      <c r="D26" s="14">
        <f>D110*'Selected Economic Variables'!$E28</f>
        <v>0</v>
      </c>
      <c r="E26" s="14">
        <f>E110*'Selected Economic Variables'!$E28</f>
        <v>39.700000000000003</v>
      </c>
      <c r="F26" s="14">
        <f>F110*'Selected Economic Variables'!$E28</f>
        <v>0</v>
      </c>
      <c r="G26" s="14">
        <f>G110*'Selected Economic Variables'!$E28</f>
        <v>79.400000000000006</v>
      </c>
      <c r="H26" s="14">
        <f>H110*'Selected Economic Variables'!$E28</f>
        <v>0</v>
      </c>
      <c r="I26" s="14">
        <f>I110*'Selected Economic Variables'!$E28</f>
        <v>0</v>
      </c>
      <c r="J26" s="14">
        <f>J110*'Selected Economic Variables'!$E28</f>
        <v>0</v>
      </c>
      <c r="K26" s="14">
        <f>K110*'Selected Economic Variables'!$E28</f>
        <v>0</v>
      </c>
      <c r="L26" s="14">
        <f>L110*'Selected Economic Variables'!$E28</f>
        <v>-39.700000000000003</v>
      </c>
      <c r="M26" s="14">
        <f>M110*'Selected Economic Variables'!$E28</f>
        <v>0</v>
      </c>
      <c r="N26" s="14">
        <f>N110*'Selected Economic Variables'!$E28</f>
        <v>-39.700000000000003</v>
      </c>
      <c r="O26" s="14">
        <f>O110*'Selected Economic Variables'!$E28</f>
        <v>-79.400000000000006</v>
      </c>
      <c r="P26" s="14">
        <f>P110*'Selected Economic Variables'!$E28</f>
        <v>0</v>
      </c>
      <c r="Q26" s="14">
        <f>Q110*'Selected Economic Variables'!$E28</f>
        <v>-39.700000000000003</v>
      </c>
      <c r="R26" s="14">
        <f>R110*'Selected Economic Variables'!$E28</f>
        <v>0</v>
      </c>
      <c r="S26" s="14">
        <f>S110*'Selected Economic Variables'!$E28</f>
        <v>-79.400000000000006</v>
      </c>
      <c r="T26" s="14">
        <f>T110*'Selected Economic Variables'!$E28</f>
        <v>-39.700000000000003</v>
      </c>
      <c r="U26" s="14">
        <f>U110*'Selected Economic Variables'!$E28</f>
        <v>-39.700000000000003</v>
      </c>
      <c r="V26" s="14">
        <f>V110*'Selected Economic Variables'!$E28</f>
        <v>-39.700000000000003</v>
      </c>
      <c r="W26" s="14">
        <f>W110*'Selected Economic Variables'!$E28</f>
        <v>-79.400000000000006</v>
      </c>
      <c r="X26" s="14">
        <f>X110*'Selected Economic Variables'!$E28</f>
        <v>119.10000000000001</v>
      </c>
      <c r="Y26" s="14">
        <f>Y110*'Selected Economic Variables'!$E28</f>
        <v>-39.700000000000003</v>
      </c>
      <c r="Z26" s="14">
        <f>Z110*'Selected Economic Variables'!$E28</f>
        <v>-39.700000000000003</v>
      </c>
      <c r="AA26" s="14">
        <f>AA110*'Selected Economic Variables'!$E28</f>
        <v>-39.700000000000003</v>
      </c>
      <c r="AB26" s="14">
        <f>AB110*'Selected Economic Variables'!$E28</f>
        <v>-39.700000000000003</v>
      </c>
      <c r="AC26" s="14">
        <f>AC110*'Selected Economic Variables'!$E28</f>
        <v>-39.700000000000003</v>
      </c>
      <c r="AD26" s="14">
        <f>AD110*'Selected Economic Variables'!$E28</f>
        <v>-79.400000000000006</v>
      </c>
      <c r="AE26" s="14">
        <f>AE110*'Selected Economic Variables'!$E28</f>
        <v>-39.700000000000003</v>
      </c>
      <c r="AF26" s="14">
        <f>AF110*'Selected Economic Variables'!$E28</f>
        <v>39.700000000000003</v>
      </c>
      <c r="AG26" s="14">
        <f>AG110*'Selected Economic Variables'!$E28</f>
        <v>-39.700000000000003</v>
      </c>
      <c r="AH26" s="14">
        <f>AH110*'Selected Economic Variables'!$E28</f>
        <v>79.400000000000006</v>
      </c>
      <c r="AI26" s="14">
        <f>AI110*'Selected Economic Variables'!$E28</f>
        <v>0</v>
      </c>
      <c r="AJ26" s="14">
        <f>AJ110*'Selected Economic Variables'!$E28</f>
        <v>0</v>
      </c>
      <c r="AK26" s="14">
        <f>AK110*'Selected Economic Variables'!$E28</f>
        <v>0</v>
      </c>
    </row>
    <row r="27" spans="1:37" x14ac:dyDescent="0.2">
      <c r="A27" s="8">
        <f t="shared" si="2"/>
        <v>2035</v>
      </c>
      <c r="B27" s="14">
        <f>B111*'Selected Economic Variables'!$E29</f>
        <v>0</v>
      </c>
      <c r="C27" s="14">
        <f>C111*'Selected Economic Variables'!$E29</f>
        <v>0</v>
      </c>
      <c r="D27" s="14">
        <f>D111*'Selected Economic Variables'!$E29</f>
        <v>0</v>
      </c>
      <c r="E27" s="14">
        <f>E111*'Selected Economic Variables'!$E29</f>
        <v>41.307000000000002</v>
      </c>
      <c r="F27" s="14">
        <f>F111*'Selected Economic Variables'!$E29</f>
        <v>0</v>
      </c>
      <c r="G27" s="14">
        <f>G111*'Selected Economic Variables'!$E29</f>
        <v>82.614000000000004</v>
      </c>
      <c r="H27" s="14">
        <f>H111*'Selected Economic Variables'!$E29</f>
        <v>0</v>
      </c>
      <c r="I27" s="14">
        <f>I111*'Selected Economic Variables'!$E29</f>
        <v>0</v>
      </c>
      <c r="J27" s="14">
        <f>J111*'Selected Economic Variables'!$E29</f>
        <v>0</v>
      </c>
      <c r="K27" s="14">
        <f>K111*'Selected Economic Variables'!$E29</f>
        <v>0</v>
      </c>
      <c r="L27" s="14">
        <f>L111*'Selected Economic Variables'!$E29</f>
        <v>-41.307000000000002</v>
      </c>
      <c r="M27" s="14">
        <f>M111*'Selected Economic Variables'!$E29</f>
        <v>0</v>
      </c>
      <c r="N27" s="14">
        <f>N111*'Selected Economic Variables'!$E29</f>
        <v>-41.307000000000002</v>
      </c>
      <c r="O27" s="14">
        <f>O111*'Selected Economic Variables'!$E29</f>
        <v>-82.614000000000004</v>
      </c>
      <c r="P27" s="14">
        <f>P111*'Selected Economic Variables'!$E29</f>
        <v>0</v>
      </c>
      <c r="Q27" s="14">
        <f>Q111*'Selected Economic Variables'!$E29</f>
        <v>-41.307000000000002</v>
      </c>
      <c r="R27" s="14">
        <f>R111*'Selected Economic Variables'!$E29</f>
        <v>0</v>
      </c>
      <c r="S27" s="14">
        <f>S111*'Selected Economic Variables'!$E29</f>
        <v>-82.614000000000004</v>
      </c>
      <c r="T27" s="14">
        <f>T111*'Selected Economic Variables'!$E29</f>
        <v>-41.307000000000002</v>
      </c>
      <c r="U27" s="14">
        <f>U111*'Selected Economic Variables'!$E29</f>
        <v>-41.307000000000002</v>
      </c>
      <c r="V27" s="14">
        <f>V111*'Selected Economic Variables'!$E29</f>
        <v>-41.307000000000002</v>
      </c>
      <c r="W27" s="14">
        <f>W111*'Selected Economic Variables'!$E29</f>
        <v>-82.614000000000004</v>
      </c>
      <c r="X27" s="14">
        <f>X111*'Selected Economic Variables'!$E29</f>
        <v>123.92100000000001</v>
      </c>
      <c r="Y27" s="14">
        <f>Y111*'Selected Economic Variables'!$E29</f>
        <v>-41.307000000000002</v>
      </c>
      <c r="Z27" s="14">
        <f>Z111*'Selected Economic Variables'!$E29</f>
        <v>-41.307000000000002</v>
      </c>
      <c r="AA27" s="14">
        <f>AA111*'Selected Economic Variables'!$E29</f>
        <v>-41.307000000000002</v>
      </c>
      <c r="AB27" s="14">
        <f>AB111*'Selected Economic Variables'!$E29</f>
        <v>-41.307000000000002</v>
      </c>
      <c r="AC27" s="14">
        <f>AC111*'Selected Economic Variables'!$E29</f>
        <v>-41.307000000000002</v>
      </c>
      <c r="AD27" s="14">
        <f>AD111*'Selected Economic Variables'!$E29</f>
        <v>-82.614000000000004</v>
      </c>
      <c r="AE27" s="14">
        <f>AE111*'Selected Economic Variables'!$E29</f>
        <v>-41.307000000000002</v>
      </c>
      <c r="AF27" s="14">
        <f>AF111*'Selected Economic Variables'!$E29</f>
        <v>41.307000000000002</v>
      </c>
      <c r="AG27" s="14">
        <f>AG111*'Selected Economic Variables'!$E29</f>
        <v>-41.307000000000002</v>
      </c>
      <c r="AH27" s="14">
        <f>AH111*'Selected Economic Variables'!$E29</f>
        <v>82.614000000000004</v>
      </c>
      <c r="AI27" s="14">
        <f>AI111*'Selected Economic Variables'!$E29</f>
        <v>0</v>
      </c>
      <c r="AJ27" s="14">
        <f>AJ111*'Selected Economic Variables'!$E29</f>
        <v>0</v>
      </c>
      <c r="AK27" s="14">
        <f>AK111*'Selected Economic Variables'!$E29</f>
        <v>0</v>
      </c>
    </row>
    <row r="28" spans="1:37" x14ac:dyDescent="0.2">
      <c r="A28" s="8">
        <f t="shared" si="2"/>
        <v>2036</v>
      </c>
      <c r="B28" s="14">
        <f>B112*'Selected Economic Variables'!$E30</f>
        <v>0</v>
      </c>
      <c r="C28" s="14">
        <f>C112*'Selected Economic Variables'!$E30</f>
        <v>0</v>
      </c>
      <c r="D28" s="14">
        <f>D112*'Selected Economic Variables'!$E30</f>
        <v>0</v>
      </c>
      <c r="E28" s="14">
        <f>E112*'Selected Economic Variables'!$E30</f>
        <v>42.972999999999999</v>
      </c>
      <c r="F28" s="14">
        <f>F112*'Selected Economic Variables'!$E30</f>
        <v>0</v>
      </c>
      <c r="G28" s="14">
        <f>G112*'Selected Economic Variables'!$E30</f>
        <v>85.945999999999998</v>
      </c>
      <c r="H28" s="14">
        <f>H112*'Selected Economic Variables'!$E30</f>
        <v>0</v>
      </c>
      <c r="I28" s="14">
        <f>I112*'Selected Economic Variables'!$E30</f>
        <v>0</v>
      </c>
      <c r="J28" s="14">
        <f>J112*'Selected Economic Variables'!$E30</f>
        <v>0</v>
      </c>
      <c r="K28" s="14">
        <f>K112*'Selected Economic Variables'!$E30</f>
        <v>0</v>
      </c>
      <c r="L28" s="14">
        <f>L112*'Selected Economic Variables'!$E30</f>
        <v>-42.972999999999999</v>
      </c>
      <c r="M28" s="14">
        <f>M112*'Selected Economic Variables'!$E30</f>
        <v>0</v>
      </c>
      <c r="N28" s="14">
        <f>N112*'Selected Economic Variables'!$E30</f>
        <v>-42.972999999999999</v>
      </c>
      <c r="O28" s="14">
        <f>O112*'Selected Economic Variables'!$E30</f>
        <v>-128.91900000000001</v>
      </c>
      <c r="P28" s="14">
        <f>P112*'Selected Economic Variables'!$E30</f>
        <v>0</v>
      </c>
      <c r="Q28" s="14">
        <f>Q112*'Selected Economic Variables'!$E30</f>
        <v>-42.972999999999999</v>
      </c>
      <c r="R28" s="14">
        <f>R112*'Selected Economic Variables'!$E30</f>
        <v>-42.972999999999999</v>
      </c>
      <c r="S28" s="14">
        <f>S112*'Selected Economic Variables'!$E30</f>
        <v>-85.945999999999998</v>
      </c>
      <c r="T28" s="14">
        <f>T112*'Selected Economic Variables'!$E30</f>
        <v>-42.972999999999999</v>
      </c>
      <c r="U28" s="14">
        <f>U112*'Selected Economic Variables'!$E30</f>
        <v>-42.972999999999999</v>
      </c>
      <c r="V28" s="14">
        <f>V112*'Selected Economic Variables'!$E30</f>
        <v>-42.972999999999999</v>
      </c>
      <c r="W28" s="14">
        <f>W112*'Selected Economic Variables'!$E30</f>
        <v>-128.91900000000001</v>
      </c>
      <c r="X28" s="14">
        <f>X112*'Selected Economic Variables'!$E30</f>
        <v>128.91900000000001</v>
      </c>
      <c r="Y28" s="14">
        <f>Y112*'Selected Economic Variables'!$E30</f>
        <v>-42.972999999999999</v>
      </c>
      <c r="Z28" s="14">
        <f>Z112*'Selected Economic Variables'!$E30</f>
        <v>-42.972999999999999</v>
      </c>
      <c r="AA28" s="14">
        <f>AA112*'Selected Economic Variables'!$E30</f>
        <v>-85.945999999999998</v>
      </c>
      <c r="AB28" s="14">
        <f>AB112*'Selected Economic Variables'!$E30</f>
        <v>-42.972999999999999</v>
      </c>
      <c r="AC28" s="14">
        <f>AC112*'Selected Economic Variables'!$E30</f>
        <v>-42.972999999999999</v>
      </c>
      <c r="AD28" s="14">
        <f>AD112*'Selected Economic Variables'!$E30</f>
        <v>-85.945999999999998</v>
      </c>
      <c r="AE28" s="14">
        <f>AE112*'Selected Economic Variables'!$E30</f>
        <v>-42.972999999999999</v>
      </c>
      <c r="AF28" s="14">
        <f>AF112*'Selected Economic Variables'!$E30</f>
        <v>42.972999999999999</v>
      </c>
      <c r="AG28" s="14">
        <f>AG112*'Selected Economic Variables'!$E30</f>
        <v>-42.972999999999999</v>
      </c>
      <c r="AH28" s="14">
        <f>AH112*'Selected Economic Variables'!$E30</f>
        <v>85.945999999999998</v>
      </c>
      <c r="AI28" s="14">
        <f>AI112*'Selected Economic Variables'!$E30</f>
        <v>0</v>
      </c>
      <c r="AJ28" s="14">
        <f>AJ112*'Selected Economic Variables'!$E30</f>
        <v>0</v>
      </c>
      <c r="AK28" s="14">
        <f>AK112*'Selected Economic Variables'!$E30</f>
        <v>0</v>
      </c>
    </row>
    <row r="29" spans="1:37" x14ac:dyDescent="0.2">
      <c r="A29" s="8">
        <f t="shared" si="2"/>
        <v>2037</v>
      </c>
      <c r="B29" s="14">
        <f>B113*'Selected Economic Variables'!$E31</f>
        <v>0</v>
      </c>
      <c r="C29" s="14">
        <f>C113*'Selected Economic Variables'!$E31</f>
        <v>0</v>
      </c>
      <c r="D29" s="14">
        <f>D113*'Selected Economic Variables'!$E31</f>
        <v>0</v>
      </c>
      <c r="E29" s="14">
        <f>E113*'Selected Economic Variables'!$E31</f>
        <v>44.704999999999998</v>
      </c>
      <c r="F29" s="14">
        <f>F113*'Selected Economic Variables'!$E31</f>
        <v>0</v>
      </c>
      <c r="G29" s="14">
        <f>G113*'Selected Economic Variables'!$E31</f>
        <v>89.41</v>
      </c>
      <c r="H29" s="14">
        <f>H113*'Selected Economic Variables'!$E31</f>
        <v>44.704999999999998</v>
      </c>
      <c r="I29" s="14">
        <f>I113*'Selected Economic Variables'!$E31</f>
        <v>0</v>
      </c>
      <c r="J29" s="14">
        <f>J113*'Selected Economic Variables'!$E31</f>
        <v>0</v>
      </c>
      <c r="K29" s="14">
        <f>K113*'Selected Economic Variables'!$E31</f>
        <v>0</v>
      </c>
      <c r="L29" s="14">
        <f>L113*'Selected Economic Variables'!$E31</f>
        <v>-44.704999999999998</v>
      </c>
      <c r="M29" s="14">
        <f>M113*'Selected Economic Variables'!$E31</f>
        <v>0</v>
      </c>
      <c r="N29" s="14">
        <f>N113*'Selected Economic Variables'!$E31</f>
        <v>-44.704999999999998</v>
      </c>
      <c r="O29" s="14">
        <f>O113*'Selected Economic Variables'!$E31</f>
        <v>-134.11500000000001</v>
      </c>
      <c r="P29" s="14">
        <f>P113*'Selected Economic Variables'!$E31</f>
        <v>0</v>
      </c>
      <c r="Q29" s="14">
        <f>Q113*'Selected Economic Variables'!$E31</f>
        <v>-44.704999999999998</v>
      </c>
      <c r="R29" s="14">
        <f>R113*'Selected Economic Variables'!$E31</f>
        <v>-44.704999999999998</v>
      </c>
      <c r="S29" s="14">
        <f>S113*'Selected Economic Variables'!$E31</f>
        <v>-134.11500000000001</v>
      </c>
      <c r="T29" s="14">
        <f>T113*'Selected Economic Variables'!$E31</f>
        <v>-44.704999999999998</v>
      </c>
      <c r="U29" s="14">
        <f>U113*'Selected Economic Variables'!$E31</f>
        <v>-44.704999999999998</v>
      </c>
      <c r="V29" s="14">
        <f>V113*'Selected Economic Variables'!$E31</f>
        <v>-44.704999999999998</v>
      </c>
      <c r="W29" s="14">
        <f>W113*'Selected Economic Variables'!$E31</f>
        <v>-134.11500000000001</v>
      </c>
      <c r="X29" s="14">
        <f>X113*'Selected Economic Variables'!$E31</f>
        <v>134.11500000000001</v>
      </c>
      <c r="Y29" s="14">
        <f>Y113*'Selected Economic Variables'!$E31</f>
        <v>-44.704999999999998</v>
      </c>
      <c r="Z29" s="14">
        <f>Z113*'Selected Economic Variables'!$E31</f>
        <v>-89.41</v>
      </c>
      <c r="AA29" s="14">
        <f>AA113*'Selected Economic Variables'!$E31</f>
        <v>-89.41</v>
      </c>
      <c r="AB29" s="14">
        <f>AB113*'Selected Economic Variables'!$E31</f>
        <v>-44.704999999999998</v>
      </c>
      <c r="AC29" s="14">
        <f>AC113*'Selected Economic Variables'!$E31</f>
        <v>-44.704999999999998</v>
      </c>
      <c r="AD29" s="14">
        <f>AD113*'Selected Economic Variables'!$E31</f>
        <v>-89.41</v>
      </c>
      <c r="AE29" s="14">
        <f>AE113*'Selected Economic Variables'!$E31</f>
        <v>-44.704999999999998</v>
      </c>
      <c r="AF29" s="14">
        <f>AF113*'Selected Economic Variables'!$E31</f>
        <v>44.704999999999998</v>
      </c>
      <c r="AG29" s="14">
        <f>AG113*'Selected Economic Variables'!$E31</f>
        <v>-44.704999999999998</v>
      </c>
      <c r="AH29" s="14">
        <f>AH113*'Selected Economic Variables'!$E31</f>
        <v>89.41</v>
      </c>
      <c r="AI29" s="14">
        <f>AI113*'Selected Economic Variables'!$E31</f>
        <v>0</v>
      </c>
      <c r="AJ29" s="14">
        <f>AJ113*'Selected Economic Variables'!$E31</f>
        <v>0</v>
      </c>
      <c r="AK29" s="14">
        <f>AK113*'Selected Economic Variables'!$E31</f>
        <v>0</v>
      </c>
    </row>
    <row r="30" spans="1:37" x14ac:dyDescent="0.2">
      <c r="A30" s="8">
        <f t="shared" si="2"/>
        <v>2038</v>
      </c>
      <c r="B30" s="14">
        <f>B114*'Selected Economic Variables'!$E32</f>
        <v>0</v>
      </c>
      <c r="C30" s="14">
        <f>C114*'Selected Economic Variables'!$E32</f>
        <v>0</v>
      </c>
      <c r="D30" s="14">
        <f>D114*'Selected Economic Variables'!$E32</f>
        <v>0</v>
      </c>
      <c r="E30" s="14">
        <f>E114*'Selected Economic Variables'!$E32</f>
        <v>46.493000000000002</v>
      </c>
      <c r="F30" s="14">
        <f>F114*'Selected Economic Variables'!$E32</f>
        <v>0</v>
      </c>
      <c r="G30" s="14">
        <f>G114*'Selected Economic Variables'!$E32</f>
        <v>92.986000000000004</v>
      </c>
      <c r="H30" s="14">
        <f>H114*'Selected Economic Variables'!$E32</f>
        <v>46.493000000000002</v>
      </c>
      <c r="I30" s="14">
        <f>I114*'Selected Economic Variables'!$E32</f>
        <v>0</v>
      </c>
      <c r="J30" s="14">
        <f>J114*'Selected Economic Variables'!$E32</f>
        <v>0</v>
      </c>
      <c r="K30" s="14">
        <f>K114*'Selected Economic Variables'!$E32</f>
        <v>0</v>
      </c>
      <c r="L30" s="14">
        <f>L114*'Selected Economic Variables'!$E32</f>
        <v>-46.493000000000002</v>
      </c>
      <c r="M30" s="14">
        <f>M114*'Selected Economic Variables'!$E32</f>
        <v>0</v>
      </c>
      <c r="N30" s="14">
        <f>N114*'Selected Economic Variables'!$E32</f>
        <v>-46.493000000000002</v>
      </c>
      <c r="O30" s="14">
        <f>O114*'Selected Economic Variables'!$E32</f>
        <v>-139.47900000000001</v>
      </c>
      <c r="P30" s="14">
        <f>P114*'Selected Economic Variables'!$E32</f>
        <v>0</v>
      </c>
      <c r="Q30" s="14">
        <f>Q114*'Selected Economic Variables'!$E32</f>
        <v>-46.493000000000002</v>
      </c>
      <c r="R30" s="14">
        <f>R114*'Selected Economic Variables'!$E32</f>
        <v>-46.493000000000002</v>
      </c>
      <c r="S30" s="14">
        <f>S114*'Selected Economic Variables'!$E32</f>
        <v>-139.47900000000001</v>
      </c>
      <c r="T30" s="14">
        <f>T114*'Selected Economic Variables'!$E32</f>
        <v>-92.986000000000004</v>
      </c>
      <c r="U30" s="14">
        <f>U114*'Selected Economic Variables'!$E32</f>
        <v>-46.493000000000002</v>
      </c>
      <c r="V30" s="14">
        <f>V114*'Selected Economic Variables'!$E32</f>
        <v>-46.493000000000002</v>
      </c>
      <c r="W30" s="14">
        <f>W114*'Selected Economic Variables'!$E32</f>
        <v>-185.97200000000001</v>
      </c>
      <c r="X30" s="14">
        <f>X114*'Selected Economic Variables'!$E32</f>
        <v>139.47900000000001</v>
      </c>
      <c r="Y30" s="14">
        <f>Y114*'Selected Economic Variables'!$E32</f>
        <v>-92.986000000000004</v>
      </c>
      <c r="Z30" s="14">
        <f>Z114*'Selected Economic Variables'!$E32</f>
        <v>-92.986000000000004</v>
      </c>
      <c r="AA30" s="14">
        <f>AA114*'Selected Economic Variables'!$E32</f>
        <v>-92.986000000000004</v>
      </c>
      <c r="AB30" s="14">
        <f>AB114*'Selected Economic Variables'!$E32</f>
        <v>-46.493000000000002</v>
      </c>
      <c r="AC30" s="14">
        <f>AC114*'Selected Economic Variables'!$E32</f>
        <v>-92.986000000000004</v>
      </c>
      <c r="AD30" s="14">
        <f>AD114*'Selected Economic Variables'!$E32</f>
        <v>-92.986000000000004</v>
      </c>
      <c r="AE30" s="14">
        <f>AE114*'Selected Economic Variables'!$E32</f>
        <v>-46.493000000000002</v>
      </c>
      <c r="AF30" s="14">
        <f>AF114*'Selected Economic Variables'!$E32</f>
        <v>46.493000000000002</v>
      </c>
      <c r="AG30" s="14">
        <f>AG114*'Selected Economic Variables'!$E32</f>
        <v>-46.493000000000002</v>
      </c>
      <c r="AH30" s="14">
        <f>AH114*'Selected Economic Variables'!$E32</f>
        <v>92.986000000000004</v>
      </c>
      <c r="AI30" s="14">
        <f>AI114*'Selected Economic Variables'!$E32</f>
        <v>0</v>
      </c>
      <c r="AJ30" s="14">
        <f>AJ114*'Selected Economic Variables'!$E32</f>
        <v>0</v>
      </c>
      <c r="AK30" s="14">
        <f>AK114*'Selected Economic Variables'!$E32</f>
        <v>0</v>
      </c>
    </row>
    <row r="31" spans="1:37" x14ac:dyDescent="0.2">
      <c r="A31" s="8">
        <f t="shared" si="2"/>
        <v>2039</v>
      </c>
      <c r="B31" s="14">
        <f>B115*'Selected Economic Variables'!$E33</f>
        <v>0</v>
      </c>
      <c r="C31" s="14">
        <f>C115*'Selected Economic Variables'!$E33</f>
        <v>0</v>
      </c>
      <c r="D31" s="14">
        <f>D115*'Selected Economic Variables'!$E33</f>
        <v>0</v>
      </c>
      <c r="E31" s="14">
        <f>E115*'Selected Economic Variables'!$E33</f>
        <v>48.350999999999999</v>
      </c>
      <c r="F31" s="14">
        <f>F115*'Selected Economic Variables'!$E33</f>
        <v>0</v>
      </c>
      <c r="G31" s="14">
        <f>G115*'Selected Economic Variables'!$E33</f>
        <v>145.053</v>
      </c>
      <c r="H31" s="14">
        <f>H115*'Selected Economic Variables'!$E33</f>
        <v>48.350999999999999</v>
      </c>
      <c r="I31" s="14">
        <f>I115*'Selected Economic Variables'!$E33</f>
        <v>0</v>
      </c>
      <c r="J31" s="14">
        <f>J115*'Selected Economic Variables'!$E33</f>
        <v>0</v>
      </c>
      <c r="K31" s="14">
        <f>K115*'Selected Economic Variables'!$E33</f>
        <v>0</v>
      </c>
      <c r="L31" s="14">
        <f>L115*'Selected Economic Variables'!$E33</f>
        <v>-48.350999999999999</v>
      </c>
      <c r="M31" s="14">
        <f>M115*'Selected Economic Variables'!$E33</f>
        <v>0</v>
      </c>
      <c r="N31" s="14">
        <f>N115*'Selected Economic Variables'!$E33</f>
        <v>-48.350999999999999</v>
      </c>
      <c r="O31" s="14">
        <f>O115*'Selected Economic Variables'!$E33</f>
        <v>-193.404</v>
      </c>
      <c r="P31" s="14">
        <f>P115*'Selected Economic Variables'!$E33</f>
        <v>0</v>
      </c>
      <c r="Q31" s="14">
        <f>Q115*'Selected Economic Variables'!$E33</f>
        <v>-48.350999999999999</v>
      </c>
      <c r="R31" s="14">
        <f>R115*'Selected Economic Variables'!$E33</f>
        <v>-48.350999999999999</v>
      </c>
      <c r="S31" s="14">
        <f>S115*'Selected Economic Variables'!$E33</f>
        <v>-145.053</v>
      </c>
      <c r="T31" s="14">
        <f>T115*'Selected Economic Variables'!$E33</f>
        <v>-96.701999999999998</v>
      </c>
      <c r="U31" s="14">
        <f>U115*'Selected Economic Variables'!$E33</f>
        <v>-48.350999999999999</v>
      </c>
      <c r="V31" s="14">
        <f>V115*'Selected Economic Variables'!$E33</f>
        <v>-48.350999999999999</v>
      </c>
      <c r="W31" s="14">
        <f>W115*'Selected Economic Variables'!$E33</f>
        <v>-193.404</v>
      </c>
      <c r="X31" s="14">
        <f>X115*'Selected Economic Variables'!$E33</f>
        <v>145.053</v>
      </c>
      <c r="Y31" s="14">
        <f>Y115*'Selected Economic Variables'!$E33</f>
        <v>-96.701999999999998</v>
      </c>
      <c r="Z31" s="14">
        <f>Z115*'Selected Economic Variables'!$E33</f>
        <v>-96.701999999999998</v>
      </c>
      <c r="AA31" s="14">
        <f>AA115*'Selected Economic Variables'!$E33</f>
        <v>-145.053</v>
      </c>
      <c r="AB31" s="14">
        <f>AB115*'Selected Economic Variables'!$E33</f>
        <v>-48.350999999999999</v>
      </c>
      <c r="AC31" s="14">
        <f>AC115*'Selected Economic Variables'!$E33</f>
        <v>-96.701999999999998</v>
      </c>
      <c r="AD31" s="14">
        <f>AD115*'Selected Economic Variables'!$E33</f>
        <v>-96.701999999999998</v>
      </c>
      <c r="AE31" s="14">
        <f>AE115*'Selected Economic Variables'!$E33</f>
        <v>-48.350999999999999</v>
      </c>
      <c r="AF31" s="14">
        <f>AF115*'Selected Economic Variables'!$E33</f>
        <v>48.350999999999999</v>
      </c>
      <c r="AG31" s="14">
        <f>AG115*'Selected Economic Variables'!$E33</f>
        <v>-48.350999999999999</v>
      </c>
      <c r="AH31" s="14">
        <f>AH115*'Selected Economic Variables'!$E33</f>
        <v>96.701999999999998</v>
      </c>
      <c r="AI31" s="14">
        <f>AI115*'Selected Economic Variables'!$E33</f>
        <v>0</v>
      </c>
      <c r="AJ31" s="14">
        <f>AJ115*'Selected Economic Variables'!$E33</f>
        <v>0</v>
      </c>
      <c r="AK31" s="14">
        <f>AK115*'Selected Economic Variables'!$E33</f>
        <v>0</v>
      </c>
    </row>
    <row r="32" spans="1:37" x14ac:dyDescent="0.2">
      <c r="A32" s="8">
        <f t="shared" si="2"/>
        <v>2040</v>
      </c>
      <c r="B32" s="14">
        <f>B116*'Selected Economic Variables'!$E34</f>
        <v>0</v>
      </c>
      <c r="C32" s="14">
        <f>C116*'Selected Economic Variables'!$E34</f>
        <v>0</v>
      </c>
      <c r="D32" s="14">
        <f>D116*'Selected Economic Variables'!$E34</f>
        <v>0</v>
      </c>
      <c r="E32" s="14">
        <f>E116*'Selected Economic Variables'!$E34</f>
        <v>50.291000000000004</v>
      </c>
      <c r="F32" s="14">
        <f>F116*'Selected Economic Variables'!$E34</f>
        <v>0</v>
      </c>
      <c r="G32" s="14">
        <f>G116*'Selected Economic Variables'!$E34</f>
        <v>150.87299999999999</v>
      </c>
      <c r="H32" s="14">
        <f>H116*'Selected Economic Variables'!$E34</f>
        <v>50.291000000000004</v>
      </c>
      <c r="I32" s="14">
        <f>I116*'Selected Economic Variables'!$E34</f>
        <v>0</v>
      </c>
      <c r="J32" s="14">
        <f>J116*'Selected Economic Variables'!$E34</f>
        <v>0</v>
      </c>
      <c r="K32" s="14">
        <f>K116*'Selected Economic Variables'!$E34</f>
        <v>0</v>
      </c>
      <c r="L32" s="14">
        <f>L116*'Selected Economic Variables'!$E34</f>
        <v>-50.291000000000004</v>
      </c>
      <c r="M32" s="14">
        <f>M116*'Selected Economic Variables'!$E34</f>
        <v>0</v>
      </c>
      <c r="N32" s="14">
        <f>N116*'Selected Economic Variables'!$E34</f>
        <v>-100.58200000000001</v>
      </c>
      <c r="O32" s="14">
        <f>O116*'Selected Economic Variables'!$E34</f>
        <v>-201.16400000000002</v>
      </c>
      <c r="P32" s="14">
        <f>P116*'Selected Economic Variables'!$E34</f>
        <v>0</v>
      </c>
      <c r="Q32" s="14">
        <f>Q116*'Selected Economic Variables'!$E34</f>
        <v>-100.58200000000001</v>
      </c>
      <c r="R32" s="14">
        <f>R116*'Selected Economic Variables'!$E34</f>
        <v>-50.291000000000004</v>
      </c>
      <c r="S32" s="14">
        <f>S116*'Selected Economic Variables'!$E34</f>
        <v>-201.16400000000002</v>
      </c>
      <c r="T32" s="14">
        <f>T116*'Selected Economic Variables'!$E34</f>
        <v>-100.58200000000001</v>
      </c>
      <c r="U32" s="14">
        <f>U116*'Selected Economic Variables'!$E34</f>
        <v>-100.58200000000001</v>
      </c>
      <c r="V32" s="14">
        <f>V116*'Selected Economic Variables'!$E34</f>
        <v>-100.58200000000001</v>
      </c>
      <c r="W32" s="14">
        <f>W116*'Selected Economic Variables'!$E34</f>
        <v>-201.16400000000002</v>
      </c>
      <c r="X32" s="14">
        <f>X116*'Selected Economic Variables'!$E34</f>
        <v>150.87299999999999</v>
      </c>
      <c r="Y32" s="14">
        <f>Y116*'Selected Economic Variables'!$E34</f>
        <v>-100.58200000000001</v>
      </c>
      <c r="Z32" s="14">
        <f>Z116*'Selected Economic Variables'!$E34</f>
        <v>-100.58200000000001</v>
      </c>
      <c r="AA32" s="14">
        <f>AA116*'Selected Economic Variables'!$E34</f>
        <v>-150.87299999999999</v>
      </c>
      <c r="AB32" s="14">
        <f>AB116*'Selected Economic Variables'!$E34</f>
        <v>-50.291000000000004</v>
      </c>
      <c r="AC32" s="14">
        <f>AC116*'Selected Economic Variables'!$E34</f>
        <v>-100.58200000000001</v>
      </c>
      <c r="AD32" s="14">
        <f>AD116*'Selected Economic Variables'!$E34</f>
        <v>-100.58200000000001</v>
      </c>
      <c r="AE32" s="14">
        <f>AE116*'Selected Economic Variables'!$E34</f>
        <v>-50.291000000000004</v>
      </c>
      <c r="AF32" s="14">
        <f>AF116*'Selected Economic Variables'!$E34</f>
        <v>50.291000000000004</v>
      </c>
      <c r="AG32" s="14">
        <f>AG116*'Selected Economic Variables'!$E34</f>
        <v>-50.291000000000004</v>
      </c>
      <c r="AH32" s="14">
        <f>AH116*'Selected Economic Variables'!$E34</f>
        <v>100.58200000000001</v>
      </c>
      <c r="AI32" s="14">
        <f>AI116*'Selected Economic Variables'!$E34</f>
        <v>0</v>
      </c>
      <c r="AJ32" s="14">
        <f>AJ116*'Selected Economic Variables'!$E34</f>
        <v>0</v>
      </c>
      <c r="AK32" s="14">
        <f>AK116*'Selected Economic Variables'!$E34</f>
        <v>0</v>
      </c>
    </row>
    <row r="33" spans="1:37" x14ac:dyDescent="0.2">
      <c r="A33" s="8">
        <f t="shared" si="2"/>
        <v>2041</v>
      </c>
      <c r="B33" s="14">
        <f>B117*'Selected Economic Variables'!$E35</f>
        <v>0</v>
      </c>
      <c r="C33" s="14">
        <f>C117*'Selected Economic Variables'!$E35</f>
        <v>0</v>
      </c>
      <c r="D33" s="14">
        <f>D117*'Selected Economic Variables'!$E35</f>
        <v>0</v>
      </c>
      <c r="E33" s="14">
        <f>E117*'Selected Economic Variables'!$E35</f>
        <v>52.32</v>
      </c>
      <c r="F33" s="14">
        <f>F117*'Selected Economic Variables'!$E35</f>
        <v>0</v>
      </c>
      <c r="G33" s="14">
        <f>G117*'Selected Economic Variables'!$E35</f>
        <v>156.96</v>
      </c>
      <c r="H33" s="14">
        <f>H117*'Selected Economic Variables'!$E35</f>
        <v>52.32</v>
      </c>
      <c r="I33" s="14">
        <f>I117*'Selected Economic Variables'!$E35</f>
        <v>0</v>
      </c>
      <c r="J33" s="14">
        <f>J117*'Selected Economic Variables'!$E35</f>
        <v>0</v>
      </c>
      <c r="K33" s="14">
        <f>K117*'Selected Economic Variables'!$E35</f>
        <v>0</v>
      </c>
      <c r="L33" s="14">
        <f>L117*'Selected Economic Variables'!$E35</f>
        <v>-52.32</v>
      </c>
      <c r="M33" s="14">
        <f>M117*'Selected Economic Variables'!$E35</f>
        <v>0</v>
      </c>
      <c r="N33" s="14">
        <f>N117*'Selected Economic Variables'!$E35</f>
        <v>-104.64</v>
      </c>
      <c r="O33" s="14">
        <f>O117*'Selected Economic Variables'!$E35</f>
        <v>-209.28</v>
      </c>
      <c r="P33" s="14">
        <f>P117*'Selected Economic Variables'!$E35</f>
        <v>0</v>
      </c>
      <c r="Q33" s="14">
        <f>Q117*'Selected Economic Variables'!$E35</f>
        <v>-104.64</v>
      </c>
      <c r="R33" s="14">
        <f>R117*'Selected Economic Variables'!$E35</f>
        <v>-52.32</v>
      </c>
      <c r="S33" s="14">
        <f>S117*'Selected Economic Variables'!$E35</f>
        <v>-209.28</v>
      </c>
      <c r="T33" s="14">
        <f>T117*'Selected Economic Variables'!$E35</f>
        <v>-104.64</v>
      </c>
      <c r="U33" s="14">
        <f>U117*'Selected Economic Variables'!$E35</f>
        <v>-104.64</v>
      </c>
      <c r="V33" s="14">
        <f>V117*'Selected Economic Variables'!$E35</f>
        <v>-104.64</v>
      </c>
      <c r="W33" s="14">
        <f>W117*'Selected Economic Variables'!$E35</f>
        <v>-261.60000000000002</v>
      </c>
      <c r="X33" s="14">
        <f>X117*'Selected Economic Variables'!$E35</f>
        <v>156.96</v>
      </c>
      <c r="Y33" s="14">
        <f>Y117*'Selected Economic Variables'!$E35</f>
        <v>-104.64</v>
      </c>
      <c r="Z33" s="14">
        <f>Z117*'Selected Economic Variables'!$E35</f>
        <v>-104.64</v>
      </c>
      <c r="AA33" s="14">
        <f>AA117*'Selected Economic Variables'!$E35</f>
        <v>-156.96</v>
      </c>
      <c r="AB33" s="14">
        <f>AB117*'Selected Economic Variables'!$E35</f>
        <v>-104.64</v>
      </c>
      <c r="AC33" s="14">
        <f>AC117*'Selected Economic Variables'!$E35</f>
        <v>-104.64</v>
      </c>
      <c r="AD33" s="14">
        <f>AD117*'Selected Economic Variables'!$E35</f>
        <v>-104.64</v>
      </c>
      <c r="AE33" s="14">
        <f>AE117*'Selected Economic Variables'!$E35</f>
        <v>-52.32</v>
      </c>
      <c r="AF33" s="14">
        <f>AF117*'Selected Economic Variables'!$E35</f>
        <v>52.32</v>
      </c>
      <c r="AG33" s="14">
        <f>AG117*'Selected Economic Variables'!$E35</f>
        <v>-104.64</v>
      </c>
      <c r="AH33" s="14">
        <f>AH117*'Selected Economic Variables'!$E35</f>
        <v>104.64</v>
      </c>
      <c r="AI33" s="14">
        <f>AI117*'Selected Economic Variables'!$E35</f>
        <v>0</v>
      </c>
      <c r="AJ33" s="14">
        <f>AJ117*'Selected Economic Variables'!$E35</f>
        <v>0</v>
      </c>
      <c r="AK33" s="14">
        <f>AK117*'Selected Economic Variables'!$E35</f>
        <v>0</v>
      </c>
    </row>
    <row r="34" spans="1:37" x14ac:dyDescent="0.2">
      <c r="A34" s="8">
        <f t="shared" si="2"/>
        <v>2042</v>
      </c>
      <c r="B34" s="14">
        <f>B118*'Selected Economic Variables'!$E36</f>
        <v>0</v>
      </c>
      <c r="C34" s="14">
        <f>C118*'Selected Economic Variables'!$E36</f>
        <v>0</v>
      </c>
      <c r="D34" s="14">
        <f>D118*'Selected Economic Variables'!$E36</f>
        <v>0</v>
      </c>
      <c r="E34" s="14">
        <f>E118*'Selected Economic Variables'!$E36</f>
        <v>54.433</v>
      </c>
      <c r="F34" s="14">
        <f>F118*'Selected Economic Variables'!$E36</f>
        <v>0</v>
      </c>
      <c r="G34" s="14">
        <f>G118*'Selected Economic Variables'!$E36</f>
        <v>163.29900000000001</v>
      </c>
      <c r="H34" s="14">
        <f>H118*'Selected Economic Variables'!$E36</f>
        <v>54.433</v>
      </c>
      <c r="I34" s="14">
        <f>I118*'Selected Economic Variables'!$E36</f>
        <v>0</v>
      </c>
      <c r="J34" s="14">
        <f>J118*'Selected Economic Variables'!$E36</f>
        <v>0</v>
      </c>
      <c r="K34" s="14">
        <f>K118*'Selected Economic Variables'!$E36</f>
        <v>0</v>
      </c>
      <c r="L34" s="14">
        <f>L118*'Selected Economic Variables'!$E36</f>
        <v>-54.433</v>
      </c>
      <c r="M34" s="14">
        <f>M118*'Selected Economic Variables'!$E36</f>
        <v>0</v>
      </c>
      <c r="N34" s="14">
        <f>N118*'Selected Economic Variables'!$E36</f>
        <v>-108.866</v>
      </c>
      <c r="O34" s="14">
        <f>O118*'Selected Economic Variables'!$E36</f>
        <v>-217.732</v>
      </c>
      <c r="P34" s="14">
        <f>P118*'Selected Economic Variables'!$E36</f>
        <v>0</v>
      </c>
      <c r="Q34" s="14">
        <f>Q118*'Selected Economic Variables'!$E36</f>
        <v>-108.866</v>
      </c>
      <c r="R34" s="14">
        <f>R118*'Selected Economic Variables'!$E36</f>
        <v>-54.433</v>
      </c>
      <c r="S34" s="14">
        <f>S118*'Selected Economic Variables'!$E36</f>
        <v>-217.732</v>
      </c>
      <c r="T34" s="14">
        <f>T118*'Selected Economic Variables'!$E36</f>
        <v>-108.866</v>
      </c>
      <c r="U34" s="14">
        <f>U118*'Selected Economic Variables'!$E36</f>
        <v>-108.866</v>
      </c>
      <c r="V34" s="14">
        <f>V118*'Selected Economic Variables'!$E36</f>
        <v>-108.866</v>
      </c>
      <c r="W34" s="14">
        <f>W118*'Selected Economic Variables'!$E36</f>
        <v>-272.16500000000002</v>
      </c>
      <c r="X34" s="14">
        <f>X118*'Selected Economic Variables'!$E36</f>
        <v>163.29900000000001</v>
      </c>
      <c r="Y34" s="14">
        <f>Y118*'Selected Economic Variables'!$E36</f>
        <v>-108.866</v>
      </c>
      <c r="Z34" s="14">
        <f>Z118*'Selected Economic Variables'!$E36</f>
        <v>-108.866</v>
      </c>
      <c r="AA34" s="14">
        <f>AA118*'Selected Economic Variables'!$E36</f>
        <v>-163.29900000000001</v>
      </c>
      <c r="AB34" s="14">
        <f>AB118*'Selected Economic Variables'!$E36</f>
        <v>-108.866</v>
      </c>
      <c r="AC34" s="14">
        <f>AC118*'Selected Economic Variables'!$E36</f>
        <v>-108.866</v>
      </c>
      <c r="AD34" s="14">
        <f>AD118*'Selected Economic Variables'!$E36</f>
        <v>-108.866</v>
      </c>
      <c r="AE34" s="14">
        <f>AE118*'Selected Economic Variables'!$E36</f>
        <v>-54.433</v>
      </c>
      <c r="AF34" s="14">
        <f>AF118*'Selected Economic Variables'!$E36</f>
        <v>54.433</v>
      </c>
      <c r="AG34" s="14">
        <f>AG118*'Selected Economic Variables'!$E36</f>
        <v>-54.433</v>
      </c>
      <c r="AH34" s="14">
        <f>AH118*'Selected Economic Variables'!$E36</f>
        <v>108.866</v>
      </c>
      <c r="AI34" s="14">
        <f>AI118*'Selected Economic Variables'!$E36</f>
        <v>0</v>
      </c>
      <c r="AJ34" s="14">
        <f>AJ118*'Selected Economic Variables'!$E36</f>
        <v>0</v>
      </c>
      <c r="AK34" s="14">
        <f>AK118*'Selected Economic Variables'!$E36</f>
        <v>0</v>
      </c>
    </row>
    <row r="35" spans="1:37" x14ac:dyDescent="0.2">
      <c r="A35" s="8">
        <f t="shared" si="2"/>
        <v>2043</v>
      </c>
      <c r="B35" s="14">
        <f>B119*'Selected Economic Variables'!$E37</f>
        <v>0</v>
      </c>
      <c r="C35" s="14">
        <f>C119*'Selected Economic Variables'!$E37</f>
        <v>0</v>
      </c>
      <c r="D35" s="14">
        <f>D119*'Selected Economic Variables'!$E37</f>
        <v>0</v>
      </c>
      <c r="E35" s="14">
        <f>E119*'Selected Economic Variables'!$E37</f>
        <v>56.646999999999998</v>
      </c>
      <c r="F35" s="14">
        <f>F119*'Selected Economic Variables'!$E37</f>
        <v>0</v>
      </c>
      <c r="G35" s="14">
        <f>G119*'Selected Economic Variables'!$E37</f>
        <v>169.941</v>
      </c>
      <c r="H35" s="14">
        <f>H119*'Selected Economic Variables'!$E37</f>
        <v>56.646999999999998</v>
      </c>
      <c r="I35" s="14">
        <f>I119*'Selected Economic Variables'!$E37</f>
        <v>0</v>
      </c>
      <c r="J35" s="14">
        <f>J119*'Selected Economic Variables'!$E37</f>
        <v>0</v>
      </c>
      <c r="K35" s="14">
        <f>K119*'Selected Economic Variables'!$E37</f>
        <v>0</v>
      </c>
      <c r="L35" s="14">
        <f>L119*'Selected Economic Variables'!$E37</f>
        <v>-56.646999999999998</v>
      </c>
      <c r="M35" s="14">
        <f>M119*'Selected Economic Variables'!$E37</f>
        <v>-56.646999999999998</v>
      </c>
      <c r="N35" s="14">
        <f>N119*'Selected Economic Variables'!$E37</f>
        <v>-113.294</v>
      </c>
      <c r="O35" s="14">
        <f>O119*'Selected Economic Variables'!$E37</f>
        <v>-283.23500000000001</v>
      </c>
      <c r="P35" s="14">
        <f>P119*'Selected Economic Variables'!$E37</f>
        <v>-56.646999999999998</v>
      </c>
      <c r="Q35" s="14">
        <f>Q119*'Selected Economic Variables'!$E37</f>
        <v>-113.294</v>
      </c>
      <c r="R35" s="14">
        <f>R119*'Selected Economic Variables'!$E37</f>
        <v>-56.646999999999998</v>
      </c>
      <c r="S35" s="14">
        <f>S119*'Selected Economic Variables'!$E37</f>
        <v>-283.23500000000001</v>
      </c>
      <c r="T35" s="14">
        <f>T119*'Selected Economic Variables'!$E37</f>
        <v>-169.941</v>
      </c>
      <c r="U35" s="14">
        <f>U119*'Selected Economic Variables'!$E37</f>
        <v>-113.294</v>
      </c>
      <c r="V35" s="14">
        <f>V119*'Selected Economic Variables'!$E37</f>
        <v>-113.294</v>
      </c>
      <c r="W35" s="14">
        <f>W119*'Selected Economic Variables'!$E37</f>
        <v>-283.23500000000001</v>
      </c>
      <c r="X35" s="14">
        <f>X119*'Selected Economic Variables'!$E37</f>
        <v>169.941</v>
      </c>
      <c r="Y35" s="14">
        <f>Y119*'Selected Economic Variables'!$E37</f>
        <v>-113.294</v>
      </c>
      <c r="Z35" s="14">
        <f>Z119*'Selected Economic Variables'!$E37</f>
        <v>-113.294</v>
      </c>
      <c r="AA35" s="14">
        <f>AA119*'Selected Economic Variables'!$E37</f>
        <v>-226.58799999999999</v>
      </c>
      <c r="AB35" s="14">
        <f>AB119*'Selected Economic Variables'!$E37</f>
        <v>-113.294</v>
      </c>
      <c r="AC35" s="14">
        <f>AC119*'Selected Economic Variables'!$E37</f>
        <v>-113.294</v>
      </c>
      <c r="AD35" s="14">
        <f>AD119*'Selected Economic Variables'!$E37</f>
        <v>-113.294</v>
      </c>
      <c r="AE35" s="14">
        <f>AE119*'Selected Economic Variables'!$E37</f>
        <v>-56.646999999999998</v>
      </c>
      <c r="AF35" s="14">
        <f>AF119*'Selected Economic Variables'!$E37</f>
        <v>56.646999999999998</v>
      </c>
      <c r="AG35" s="14">
        <f>AG119*'Selected Economic Variables'!$E37</f>
        <v>-56.646999999999998</v>
      </c>
      <c r="AH35" s="14">
        <f>AH119*'Selected Economic Variables'!$E37</f>
        <v>113.294</v>
      </c>
      <c r="AI35" s="14">
        <f>AI119*'Selected Economic Variables'!$E37</f>
        <v>0</v>
      </c>
      <c r="AJ35" s="14">
        <f>AJ119*'Selected Economic Variables'!$E37</f>
        <v>0</v>
      </c>
      <c r="AK35" s="14">
        <f>AK119*'Selected Economic Variables'!$E37</f>
        <v>0</v>
      </c>
    </row>
    <row r="36" spans="1:37" x14ac:dyDescent="0.2">
      <c r="A36" s="8">
        <f t="shared" si="2"/>
        <v>2044</v>
      </c>
      <c r="B36" s="14">
        <f>B120*'Selected Economic Variables'!$E38</f>
        <v>0</v>
      </c>
      <c r="C36" s="14">
        <f>C120*'Selected Economic Variables'!$E38</f>
        <v>0</v>
      </c>
      <c r="D36" s="14">
        <f>D120*'Selected Economic Variables'!$E38</f>
        <v>0</v>
      </c>
      <c r="E36" s="14">
        <f>E120*'Selected Economic Variables'!$E38</f>
        <v>58.963999999999999</v>
      </c>
      <c r="F36" s="14">
        <f>F120*'Selected Economic Variables'!$E38</f>
        <v>0</v>
      </c>
      <c r="G36" s="14">
        <f>G120*'Selected Economic Variables'!$E38</f>
        <v>235.85599999999999</v>
      </c>
      <c r="H36" s="14">
        <f>H120*'Selected Economic Variables'!$E38</f>
        <v>58.963999999999999</v>
      </c>
      <c r="I36" s="14">
        <f>I120*'Selected Economic Variables'!$E38</f>
        <v>0</v>
      </c>
      <c r="J36" s="14">
        <f>J120*'Selected Economic Variables'!$E38</f>
        <v>0</v>
      </c>
      <c r="K36" s="14">
        <f>K120*'Selected Economic Variables'!$E38</f>
        <v>0</v>
      </c>
      <c r="L36" s="14">
        <f>L120*'Selected Economic Variables'!$E38</f>
        <v>-58.963999999999999</v>
      </c>
      <c r="M36" s="14">
        <f>M120*'Selected Economic Variables'!$E38</f>
        <v>-58.963999999999999</v>
      </c>
      <c r="N36" s="14">
        <f>N120*'Selected Economic Variables'!$E38</f>
        <v>-117.928</v>
      </c>
      <c r="O36" s="14">
        <f>O120*'Selected Economic Variables'!$E38</f>
        <v>-294.82</v>
      </c>
      <c r="P36" s="14">
        <f>P120*'Selected Economic Variables'!$E38</f>
        <v>-58.963999999999999</v>
      </c>
      <c r="Q36" s="14">
        <f>Q120*'Selected Economic Variables'!$E38</f>
        <v>-117.928</v>
      </c>
      <c r="R36" s="14">
        <f>R120*'Selected Economic Variables'!$E38</f>
        <v>-58.963999999999999</v>
      </c>
      <c r="S36" s="14">
        <f>S120*'Selected Economic Variables'!$E38</f>
        <v>-294.82</v>
      </c>
      <c r="T36" s="14">
        <f>T120*'Selected Economic Variables'!$E38</f>
        <v>-176.892</v>
      </c>
      <c r="U36" s="14">
        <f>U120*'Selected Economic Variables'!$E38</f>
        <v>-117.928</v>
      </c>
      <c r="V36" s="14">
        <f>V120*'Selected Economic Variables'!$E38</f>
        <v>-117.928</v>
      </c>
      <c r="W36" s="14">
        <f>W120*'Selected Economic Variables'!$E38</f>
        <v>-353.78399999999999</v>
      </c>
      <c r="X36" s="14">
        <f>X120*'Selected Economic Variables'!$E38</f>
        <v>176.892</v>
      </c>
      <c r="Y36" s="14">
        <f>Y120*'Selected Economic Variables'!$E38</f>
        <v>-117.928</v>
      </c>
      <c r="Z36" s="14">
        <f>Z120*'Selected Economic Variables'!$E38</f>
        <v>-117.928</v>
      </c>
      <c r="AA36" s="14">
        <f>AA120*'Selected Economic Variables'!$E38</f>
        <v>-235.85599999999999</v>
      </c>
      <c r="AB36" s="14">
        <f>AB120*'Selected Economic Variables'!$E38</f>
        <v>-117.928</v>
      </c>
      <c r="AC36" s="14">
        <f>AC120*'Selected Economic Variables'!$E38</f>
        <v>-176.892</v>
      </c>
      <c r="AD36" s="14">
        <f>AD120*'Selected Economic Variables'!$E38</f>
        <v>-117.928</v>
      </c>
      <c r="AE36" s="14">
        <f>AE120*'Selected Economic Variables'!$E38</f>
        <v>-58.963999999999999</v>
      </c>
      <c r="AF36" s="14">
        <f>AF120*'Selected Economic Variables'!$E38</f>
        <v>58.963999999999999</v>
      </c>
      <c r="AG36" s="14">
        <f>AG120*'Selected Economic Variables'!$E38</f>
        <v>-117.928</v>
      </c>
      <c r="AH36" s="14">
        <f>AH120*'Selected Economic Variables'!$E38</f>
        <v>117.928</v>
      </c>
      <c r="AI36" s="14">
        <f>AI120*'Selected Economic Variables'!$E38</f>
        <v>0</v>
      </c>
      <c r="AJ36" s="14">
        <f>AJ120*'Selected Economic Variables'!$E38</f>
        <v>0</v>
      </c>
      <c r="AK36" s="14">
        <f>AK120*'Selected Economic Variables'!$E38</f>
        <v>0</v>
      </c>
    </row>
    <row r="37" spans="1:37" x14ac:dyDescent="0.2">
      <c r="A37" s="8">
        <f t="shared" si="2"/>
        <v>2045</v>
      </c>
      <c r="B37" s="14">
        <f>B121*'Selected Economic Variables'!$E39</f>
        <v>0</v>
      </c>
      <c r="C37" s="14">
        <f>C121*'Selected Economic Variables'!$E39</f>
        <v>0</v>
      </c>
      <c r="D37" s="14">
        <f>D121*'Selected Economic Variables'!$E39</f>
        <v>0</v>
      </c>
      <c r="E37" s="14">
        <f>E121*'Selected Economic Variables'!$E39</f>
        <v>122.76</v>
      </c>
      <c r="F37" s="14">
        <f>F121*'Selected Economic Variables'!$E39</f>
        <v>0</v>
      </c>
      <c r="G37" s="14">
        <f>G121*'Selected Economic Variables'!$E39</f>
        <v>245.52</v>
      </c>
      <c r="H37" s="14">
        <f>H121*'Selected Economic Variables'!$E39</f>
        <v>61.38</v>
      </c>
      <c r="I37" s="14">
        <f>I121*'Selected Economic Variables'!$E39</f>
        <v>0</v>
      </c>
      <c r="J37" s="14">
        <f>J121*'Selected Economic Variables'!$E39</f>
        <v>0</v>
      </c>
      <c r="K37" s="14">
        <f>K121*'Selected Economic Variables'!$E39</f>
        <v>0</v>
      </c>
      <c r="L37" s="14">
        <f>L121*'Selected Economic Variables'!$E39</f>
        <v>-61.38</v>
      </c>
      <c r="M37" s="14">
        <f>M121*'Selected Economic Variables'!$E39</f>
        <v>-61.38</v>
      </c>
      <c r="N37" s="14">
        <f>N121*'Selected Economic Variables'!$E39</f>
        <v>-122.76</v>
      </c>
      <c r="O37" s="14">
        <f>O121*'Selected Economic Variables'!$E39</f>
        <v>-306.90000000000003</v>
      </c>
      <c r="P37" s="14">
        <f>P121*'Selected Economic Variables'!$E39</f>
        <v>-61.38</v>
      </c>
      <c r="Q37" s="14">
        <f>Q121*'Selected Economic Variables'!$E39</f>
        <v>-122.76</v>
      </c>
      <c r="R37" s="14">
        <f>R121*'Selected Economic Variables'!$E39</f>
        <v>-61.38</v>
      </c>
      <c r="S37" s="14">
        <f>S121*'Selected Economic Variables'!$E39</f>
        <v>-368.28000000000003</v>
      </c>
      <c r="T37" s="14">
        <f>T121*'Selected Economic Variables'!$E39</f>
        <v>-184.14000000000001</v>
      </c>
      <c r="U37" s="14">
        <f>U121*'Selected Economic Variables'!$E39</f>
        <v>-122.76</v>
      </c>
      <c r="V37" s="14">
        <f>V121*'Selected Economic Variables'!$E39</f>
        <v>-184.14000000000001</v>
      </c>
      <c r="W37" s="14">
        <f>W121*'Selected Economic Variables'!$E39</f>
        <v>-368.28000000000003</v>
      </c>
      <c r="X37" s="14">
        <f>X121*'Selected Economic Variables'!$E39</f>
        <v>184.14000000000001</v>
      </c>
      <c r="Y37" s="14">
        <f>Y121*'Selected Economic Variables'!$E39</f>
        <v>-122.76</v>
      </c>
      <c r="Z37" s="14">
        <f>Z121*'Selected Economic Variables'!$E39</f>
        <v>-122.76</v>
      </c>
      <c r="AA37" s="14">
        <f>AA121*'Selected Economic Variables'!$E39</f>
        <v>-245.52</v>
      </c>
      <c r="AB37" s="14">
        <f>AB121*'Selected Economic Variables'!$E39</f>
        <v>-122.76</v>
      </c>
      <c r="AC37" s="14">
        <f>AC121*'Selected Economic Variables'!$E39</f>
        <v>-184.14000000000001</v>
      </c>
      <c r="AD37" s="14">
        <f>AD121*'Selected Economic Variables'!$E39</f>
        <v>-122.76</v>
      </c>
      <c r="AE37" s="14">
        <f>AE121*'Selected Economic Variables'!$E39</f>
        <v>-61.38</v>
      </c>
      <c r="AF37" s="14">
        <f>AF121*'Selected Economic Variables'!$E39</f>
        <v>61.38</v>
      </c>
      <c r="AG37" s="14">
        <f>AG121*'Selected Economic Variables'!$E39</f>
        <v>-122.76</v>
      </c>
      <c r="AH37" s="14">
        <f>AH121*'Selected Economic Variables'!$E39</f>
        <v>122.76</v>
      </c>
      <c r="AI37" s="14">
        <f>AI121*'Selected Economic Variables'!$E39</f>
        <v>0</v>
      </c>
      <c r="AJ37" s="14">
        <f>AJ121*'Selected Economic Variables'!$E39</f>
        <v>0</v>
      </c>
      <c r="AK37" s="14">
        <f>AK121*'Selected Economic Variables'!$E39</f>
        <v>0</v>
      </c>
    </row>
    <row r="38" spans="1:37" x14ac:dyDescent="0.2">
      <c r="A38" s="8">
        <f t="shared" si="2"/>
        <v>2046</v>
      </c>
      <c r="B38" s="14">
        <f>B122*'Selected Economic Variables'!$E40</f>
        <v>0</v>
      </c>
      <c r="C38" s="14">
        <f>C122*'Selected Economic Variables'!$E40</f>
        <v>0</v>
      </c>
      <c r="D38" s="14">
        <f>D122*'Selected Economic Variables'!$E40</f>
        <v>0</v>
      </c>
      <c r="E38" s="14">
        <f>E122*'Selected Economic Variables'!$E40</f>
        <v>127.8</v>
      </c>
      <c r="F38" s="14">
        <f>F122*'Selected Economic Variables'!$E40</f>
        <v>0</v>
      </c>
      <c r="G38" s="14">
        <f>G122*'Selected Economic Variables'!$E40</f>
        <v>255.6</v>
      </c>
      <c r="H38" s="14">
        <f>H122*'Selected Economic Variables'!$E40</f>
        <v>63.9</v>
      </c>
      <c r="I38" s="14">
        <f>I122*'Selected Economic Variables'!$E40</f>
        <v>0</v>
      </c>
      <c r="J38" s="14">
        <f>J122*'Selected Economic Variables'!$E40</f>
        <v>0</v>
      </c>
      <c r="K38" s="14">
        <f>K122*'Selected Economic Variables'!$E40</f>
        <v>0</v>
      </c>
      <c r="L38" s="14">
        <f>L122*'Selected Economic Variables'!$E40</f>
        <v>-63.9</v>
      </c>
      <c r="M38" s="14">
        <f>M122*'Selected Economic Variables'!$E40</f>
        <v>-63.9</v>
      </c>
      <c r="N38" s="14">
        <f>N122*'Selected Economic Variables'!$E40</f>
        <v>-127.8</v>
      </c>
      <c r="O38" s="14">
        <f>O122*'Selected Economic Variables'!$E40</f>
        <v>-319.5</v>
      </c>
      <c r="P38" s="14">
        <f>P122*'Selected Economic Variables'!$E40</f>
        <v>-63.9</v>
      </c>
      <c r="Q38" s="14">
        <f>Q122*'Selected Economic Variables'!$E40</f>
        <v>-191.70000000000002</v>
      </c>
      <c r="R38" s="14">
        <f>R122*'Selected Economic Variables'!$E40</f>
        <v>-127.8</v>
      </c>
      <c r="S38" s="14">
        <f>S122*'Selected Economic Variables'!$E40</f>
        <v>-383.40000000000003</v>
      </c>
      <c r="T38" s="14">
        <f>T122*'Selected Economic Variables'!$E40</f>
        <v>-191.70000000000002</v>
      </c>
      <c r="U38" s="14">
        <f>U122*'Selected Economic Variables'!$E40</f>
        <v>-191.70000000000002</v>
      </c>
      <c r="V38" s="14">
        <f>V122*'Selected Economic Variables'!$E40</f>
        <v>-191.70000000000002</v>
      </c>
      <c r="W38" s="14">
        <f>W122*'Selected Economic Variables'!$E40</f>
        <v>-383.40000000000003</v>
      </c>
      <c r="X38" s="14">
        <f>X122*'Selected Economic Variables'!$E40</f>
        <v>191.70000000000002</v>
      </c>
      <c r="Y38" s="14">
        <f>Y122*'Selected Economic Variables'!$E40</f>
        <v>-127.8</v>
      </c>
      <c r="Z38" s="14">
        <f>Z122*'Selected Economic Variables'!$E40</f>
        <v>-127.8</v>
      </c>
      <c r="AA38" s="14">
        <f>AA122*'Selected Economic Variables'!$E40</f>
        <v>-319.5</v>
      </c>
      <c r="AB38" s="14">
        <f>AB122*'Selected Economic Variables'!$E40</f>
        <v>-191.70000000000002</v>
      </c>
      <c r="AC38" s="14">
        <f>AC122*'Selected Economic Variables'!$E40</f>
        <v>-191.70000000000002</v>
      </c>
      <c r="AD38" s="14">
        <f>AD122*'Selected Economic Variables'!$E40</f>
        <v>-127.8</v>
      </c>
      <c r="AE38" s="14">
        <f>AE122*'Selected Economic Variables'!$E40</f>
        <v>-63.9</v>
      </c>
      <c r="AF38" s="14">
        <f>AF122*'Selected Economic Variables'!$E40</f>
        <v>127.8</v>
      </c>
      <c r="AG38" s="14">
        <f>AG122*'Selected Economic Variables'!$E40</f>
        <v>-127.8</v>
      </c>
      <c r="AH38" s="14">
        <f>AH122*'Selected Economic Variables'!$E40</f>
        <v>127.8</v>
      </c>
      <c r="AI38" s="14">
        <f>AI122*'Selected Economic Variables'!$E40</f>
        <v>0</v>
      </c>
      <c r="AJ38" s="14">
        <f>AJ122*'Selected Economic Variables'!$E40</f>
        <v>0</v>
      </c>
      <c r="AK38" s="14">
        <f>AK122*'Selected Economic Variables'!$E40</f>
        <v>0</v>
      </c>
    </row>
    <row r="39" spans="1:37" x14ac:dyDescent="0.2">
      <c r="A39" s="8">
        <f t="shared" si="2"/>
        <v>2047</v>
      </c>
      <c r="B39" s="14">
        <f>B123*'Selected Economic Variables'!$E41</f>
        <v>0</v>
      </c>
      <c r="C39" s="14">
        <f>C123*'Selected Economic Variables'!$E41</f>
        <v>0</v>
      </c>
      <c r="D39" s="14">
        <f>D123*'Selected Economic Variables'!$E41</f>
        <v>0</v>
      </c>
      <c r="E39" s="14">
        <f>E123*'Selected Economic Variables'!$E41</f>
        <v>133.066</v>
      </c>
      <c r="F39" s="14">
        <f>F123*'Selected Economic Variables'!$E41</f>
        <v>0</v>
      </c>
      <c r="G39" s="14">
        <f>G123*'Selected Economic Variables'!$E41</f>
        <v>266.13200000000001</v>
      </c>
      <c r="H39" s="14">
        <f>H123*'Selected Economic Variables'!$E41</f>
        <v>66.533000000000001</v>
      </c>
      <c r="I39" s="14">
        <f>I123*'Selected Economic Variables'!$E41</f>
        <v>0</v>
      </c>
      <c r="J39" s="14">
        <f>J123*'Selected Economic Variables'!$E41</f>
        <v>0</v>
      </c>
      <c r="K39" s="14">
        <f>K123*'Selected Economic Variables'!$E41</f>
        <v>0</v>
      </c>
      <c r="L39" s="14">
        <f>L123*'Selected Economic Variables'!$E41</f>
        <v>-133.066</v>
      </c>
      <c r="M39" s="14">
        <f>M123*'Selected Economic Variables'!$E41</f>
        <v>-66.533000000000001</v>
      </c>
      <c r="N39" s="14">
        <f>N123*'Selected Economic Variables'!$E41</f>
        <v>-133.066</v>
      </c>
      <c r="O39" s="14">
        <f>O123*'Selected Economic Variables'!$E41</f>
        <v>-399.19800000000004</v>
      </c>
      <c r="P39" s="14">
        <f>P123*'Selected Economic Variables'!$E41</f>
        <v>-66.533000000000001</v>
      </c>
      <c r="Q39" s="14">
        <f>Q123*'Selected Economic Variables'!$E41</f>
        <v>-199.59900000000002</v>
      </c>
      <c r="R39" s="14">
        <f>R123*'Selected Economic Variables'!$E41</f>
        <v>-133.066</v>
      </c>
      <c r="S39" s="14">
        <f>S123*'Selected Economic Variables'!$E41</f>
        <v>-399.19800000000004</v>
      </c>
      <c r="T39" s="14">
        <f>T123*'Selected Economic Variables'!$E41</f>
        <v>-266.13200000000001</v>
      </c>
      <c r="U39" s="14">
        <f>U123*'Selected Economic Variables'!$E41</f>
        <v>-199.59900000000002</v>
      </c>
      <c r="V39" s="14">
        <f>V123*'Selected Economic Variables'!$E41</f>
        <v>-199.59900000000002</v>
      </c>
      <c r="W39" s="14">
        <f>W123*'Selected Economic Variables'!$E41</f>
        <v>-399.19800000000004</v>
      </c>
      <c r="X39" s="14">
        <f>X123*'Selected Economic Variables'!$E41</f>
        <v>199.59900000000002</v>
      </c>
      <c r="Y39" s="14">
        <f>Y123*'Selected Economic Variables'!$E41</f>
        <v>-133.066</v>
      </c>
      <c r="Z39" s="14">
        <f>Z123*'Selected Economic Variables'!$E41</f>
        <v>-133.066</v>
      </c>
      <c r="AA39" s="14">
        <f>AA123*'Selected Economic Variables'!$E41</f>
        <v>-332.66500000000002</v>
      </c>
      <c r="AB39" s="14">
        <f>AB123*'Selected Economic Variables'!$E41</f>
        <v>-199.59900000000002</v>
      </c>
      <c r="AC39" s="14">
        <f>AC123*'Selected Economic Variables'!$E41</f>
        <v>-199.59900000000002</v>
      </c>
      <c r="AD39" s="14">
        <f>AD123*'Selected Economic Variables'!$E41</f>
        <v>-133.066</v>
      </c>
      <c r="AE39" s="14">
        <f>AE123*'Selected Economic Variables'!$E41</f>
        <v>-66.533000000000001</v>
      </c>
      <c r="AF39" s="14">
        <f>AF123*'Selected Economic Variables'!$E41</f>
        <v>133.066</v>
      </c>
      <c r="AG39" s="14">
        <f>AG123*'Selected Economic Variables'!$E41</f>
        <v>-133.066</v>
      </c>
      <c r="AH39" s="14">
        <f>AH123*'Selected Economic Variables'!$E41</f>
        <v>133.066</v>
      </c>
      <c r="AI39" s="14">
        <f>AI123*'Selected Economic Variables'!$E41</f>
        <v>0</v>
      </c>
      <c r="AJ39" s="14">
        <f>AJ123*'Selected Economic Variables'!$E41</f>
        <v>0</v>
      </c>
      <c r="AK39" s="14">
        <f>AK123*'Selected Economic Variables'!$E41</f>
        <v>0</v>
      </c>
    </row>
    <row r="40" spans="1:37" x14ac:dyDescent="0.2">
      <c r="A40" s="8">
        <f t="shared" ref="A40:A71" si="3">A124</f>
        <v>2048</v>
      </c>
      <c r="B40" s="14">
        <f>B124*'Selected Economic Variables'!$E42</f>
        <v>0</v>
      </c>
      <c r="C40" s="14">
        <f>C124*'Selected Economic Variables'!$E42</f>
        <v>0</v>
      </c>
      <c r="D40" s="14">
        <f>D124*'Selected Economic Variables'!$E42</f>
        <v>0</v>
      </c>
      <c r="E40" s="14">
        <f>E124*'Selected Economic Variables'!$E42</f>
        <v>138.54599999999999</v>
      </c>
      <c r="F40" s="14">
        <f>F124*'Selected Economic Variables'!$E42</f>
        <v>0</v>
      </c>
      <c r="G40" s="14">
        <f>G124*'Selected Economic Variables'!$E42</f>
        <v>277.09199999999998</v>
      </c>
      <c r="H40" s="14">
        <f>H124*'Selected Economic Variables'!$E42</f>
        <v>69.272999999999996</v>
      </c>
      <c r="I40" s="14">
        <f>I124*'Selected Economic Variables'!$E42</f>
        <v>0</v>
      </c>
      <c r="J40" s="14">
        <f>J124*'Selected Economic Variables'!$E42</f>
        <v>0</v>
      </c>
      <c r="K40" s="14">
        <f>K124*'Selected Economic Variables'!$E42</f>
        <v>0</v>
      </c>
      <c r="L40" s="14">
        <f>L124*'Selected Economic Variables'!$E42</f>
        <v>-138.54599999999999</v>
      </c>
      <c r="M40" s="14">
        <f>M124*'Selected Economic Variables'!$E42</f>
        <v>-69.272999999999996</v>
      </c>
      <c r="N40" s="14">
        <f>N124*'Selected Economic Variables'!$E42</f>
        <v>-138.54599999999999</v>
      </c>
      <c r="O40" s="14">
        <f>O124*'Selected Economic Variables'!$E42</f>
        <v>-415.63800000000003</v>
      </c>
      <c r="P40" s="14">
        <f>P124*'Selected Economic Variables'!$E42</f>
        <v>-69.272999999999996</v>
      </c>
      <c r="Q40" s="14">
        <f>Q124*'Selected Economic Variables'!$E42</f>
        <v>-207.81900000000002</v>
      </c>
      <c r="R40" s="14">
        <f>R124*'Selected Economic Variables'!$E42</f>
        <v>-138.54599999999999</v>
      </c>
      <c r="S40" s="14">
        <f>S124*'Selected Economic Variables'!$E42</f>
        <v>-484.91099999999994</v>
      </c>
      <c r="T40" s="14">
        <f>T124*'Selected Economic Variables'!$E42</f>
        <v>-277.09199999999998</v>
      </c>
      <c r="U40" s="14">
        <f>U124*'Selected Economic Variables'!$E42</f>
        <v>-207.81900000000002</v>
      </c>
      <c r="V40" s="14">
        <f>V124*'Selected Economic Variables'!$E42</f>
        <v>-207.81900000000002</v>
      </c>
      <c r="W40" s="14">
        <f>W124*'Selected Economic Variables'!$E42</f>
        <v>-484.91099999999994</v>
      </c>
      <c r="X40" s="14">
        <f>X124*'Selected Economic Variables'!$E42</f>
        <v>207.81900000000002</v>
      </c>
      <c r="Y40" s="14">
        <f>Y124*'Selected Economic Variables'!$E42</f>
        <v>-138.54599999999999</v>
      </c>
      <c r="Z40" s="14">
        <f>Z124*'Selected Economic Variables'!$E42</f>
        <v>-138.54599999999999</v>
      </c>
      <c r="AA40" s="14">
        <f>AA124*'Selected Economic Variables'!$E42</f>
        <v>-346.36500000000001</v>
      </c>
      <c r="AB40" s="14">
        <f>AB124*'Selected Economic Variables'!$E42</f>
        <v>-207.81900000000002</v>
      </c>
      <c r="AC40" s="14">
        <f>AC124*'Selected Economic Variables'!$E42</f>
        <v>-207.81900000000002</v>
      </c>
      <c r="AD40" s="14">
        <f>AD124*'Selected Economic Variables'!$E42</f>
        <v>-138.54599999999999</v>
      </c>
      <c r="AE40" s="14">
        <f>AE124*'Selected Economic Variables'!$E42</f>
        <v>-69.272999999999996</v>
      </c>
      <c r="AF40" s="14">
        <f>AF124*'Selected Economic Variables'!$E42</f>
        <v>138.54599999999999</v>
      </c>
      <c r="AG40" s="14">
        <f>AG124*'Selected Economic Variables'!$E42</f>
        <v>-138.54599999999999</v>
      </c>
      <c r="AH40" s="14">
        <f>AH124*'Selected Economic Variables'!$E42</f>
        <v>138.54599999999999</v>
      </c>
      <c r="AI40" s="14">
        <f>AI124*'Selected Economic Variables'!$E42</f>
        <v>0</v>
      </c>
      <c r="AJ40" s="14">
        <f>AJ124*'Selected Economic Variables'!$E42</f>
        <v>0</v>
      </c>
      <c r="AK40" s="14">
        <f>AK124*'Selected Economic Variables'!$E42</f>
        <v>0</v>
      </c>
    </row>
    <row r="41" spans="1:37" x14ac:dyDescent="0.2">
      <c r="A41" s="8">
        <f t="shared" si="3"/>
        <v>2049</v>
      </c>
      <c r="B41" s="14">
        <f>B125*'Selected Economic Variables'!$E43</f>
        <v>0</v>
      </c>
      <c r="C41" s="14">
        <f>C125*'Selected Economic Variables'!$E43</f>
        <v>0</v>
      </c>
      <c r="D41" s="14">
        <f>D125*'Selected Economic Variables'!$E43</f>
        <v>0</v>
      </c>
      <c r="E41" s="14">
        <f>E125*'Selected Economic Variables'!$E43</f>
        <v>144.27199999999999</v>
      </c>
      <c r="F41" s="14">
        <f>F125*'Selected Economic Variables'!$E43</f>
        <v>0</v>
      </c>
      <c r="G41" s="14">
        <f>G125*'Selected Economic Variables'!$E43</f>
        <v>288.54399999999998</v>
      </c>
      <c r="H41" s="14">
        <f>H125*'Selected Economic Variables'!$E43</f>
        <v>72.135999999999996</v>
      </c>
      <c r="I41" s="14">
        <f>I125*'Selected Economic Variables'!$E43</f>
        <v>-72.135999999999996</v>
      </c>
      <c r="J41" s="14">
        <f>J125*'Selected Economic Variables'!$E43</f>
        <v>0</v>
      </c>
      <c r="K41" s="14">
        <f>K125*'Selected Economic Variables'!$E43</f>
        <v>0</v>
      </c>
      <c r="L41" s="14">
        <f>L125*'Selected Economic Variables'!$E43</f>
        <v>-144.27199999999999</v>
      </c>
      <c r="M41" s="14">
        <f>M125*'Selected Economic Variables'!$E43</f>
        <v>-72.135999999999996</v>
      </c>
      <c r="N41" s="14">
        <f>N125*'Selected Economic Variables'!$E43</f>
        <v>-144.27199999999999</v>
      </c>
      <c r="O41" s="14">
        <f>O125*'Selected Economic Variables'!$E43</f>
        <v>-432.81600000000003</v>
      </c>
      <c r="P41" s="14">
        <f>P125*'Selected Economic Variables'!$E43</f>
        <v>-72.135999999999996</v>
      </c>
      <c r="Q41" s="14">
        <f>Q125*'Selected Economic Variables'!$E43</f>
        <v>-216.40800000000002</v>
      </c>
      <c r="R41" s="14">
        <f>R125*'Selected Economic Variables'!$E43</f>
        <v>-144.27199999999999</v>
      </c>
      <c r="S41" s="14">
        <f>S125*'Selected Economic Variables'!$E43</f>
        <v>-504.95199999999994</v>
      </c>
      <c r="T41" s="14">
        <f>T125*'Selected Economic Variables'!$E43</f>
        <v>-288.54399999999998</v>
      </c>
      <c r="U41" s="14">
        <f>U125*'Selected Economic Variables'!$E43</f>
        <v>-216.40800000000002</v>
      </c>
      <c r="V41" s="14">
        <f>V125*'Selected Economic Variables'!$E43</f>
        <v>-216.40800000000002</v>
      </c>
      <c r="W41" s="14">
        <f>W125*'Selected Economic Variables'!$E43</f>
        <v>-504.95199999999994</v>
      </c>
      <c r="X41" s="14">
        <f>X125*'Selected Economic Variables'!$E43</f>
        <v>144.27199999999999</v>
      </c>
      <c r="Y41" s="14">
        <f>Y125*'Selected Economic Variables'!$E43</f>
        <v>-216.40800000000002</v>
      </c>
      <c r="Z41" s="14">
        <f>Z125*'Selected Economic Variables'!$E43</f>
        <v>-144.27199999999999</v>
      </c>
      <c r="AA41" s="14">
        <f>AA125*'Selected Economic Variables'!$E43</f>
        <v>-360.68</v>
      </c>
      <c r="AB41" s="14">
        <f>AB125*'Selected Economic Variables'!$E43</f>
        <v>-216.40800000000002</v>
      </c>
      <c r="AC41" s="14">
        <f>AC125*'Selected Economic Variables'!$E43</f>
        <v>-216.40800000000002</v>
      </c>
      <c r="AD41" s="14">
        <f>AD125*'Selected Economic Variables'!$E43</f>
        <v>-144.27199999999999</v>
      </c>
      <c r="AE41" s="14">
        <f>AE125*'Selected Economic Variables'!$E43</f>
        <v>-72.135999999999996</v>
      </c>
      <c r="AF41" s="14">
        <f>AF125*'Selected Economic Variables'!$E43</f>
        <v>72.135999999999996</v>
      </c>
      <c r="AG41" s="14">
        <f>AG125*'Selected Economic Variables'!$E43</f>
        <v>-144.27199999999999</v>
      </c>
      <c r="AH41" s="14">
        <f>AH125*'Selected Economic Variables'!$E43</f>
        <v>144.27199999999999</v>
      </c>
      <c r="AI41" s="14">
        <f>AI125*'Selected Economic Variables'!$E43</f>
        <v>0</v>
      </c>
      <c r="AJ41" s="14">
        <f>AJ125*'Selected Economic Variables'!$E43</f>
        <v>0</v>
      </c>
      <c r="AK41" s="14">
        <f>AK125*'Selected Economic Variables'!$E43</f>
        <v>0</v>
      </c>
    </row>
    <row r="42" spans="1:37" x14ac:dyDescent="0.2">
      <c r="A42" s="8">
        <f t="shared" si="3"/>
        <v>2050</v>
      </c>
      <c r="B42" s="14">
        <f>B126*'Selected Economic Variables'!$E44</f>
        <v>0</v>
      </c>
      <c r="C42" s="14">
        <f>C126*'Selected Economic Variables'!$E44</f>
        <v>0</v>
      </c>
      <c r="D42" s="14">
        <f>D126*'Selected Economic Variables'!$E44</f>
        <v>0</v>
      </c>
      <c r="E42" s="14">
        <f>E126*'Selected Economic Variables'!$E44</f>
        <v>150.238</v>
      </c>
      <c r="F42" s="14">
        <f>F126*'Selected Economic Variables'!$E44</f>
        <v>0</v>
      </c>
      <c r="G42" s="14">
        <f>G126*'Selected Economic Variables'!$E44</f>
        <v>300.476</v>
      </c>
      <c r="H42" s="14">
        <f>H126*'Selected Economic Variables'!$E44</f>
        <v>75.119</v>
      </c>
      <c r="I42" s="14">
        <f>I126*'Selected Economic Variables'!$E44</f>
        <v>0</v>
      </c>
      <c r="J42" s="14">
        <f>J126*'Selected Economic Variables'!$E44</f>
        <v>0</v>
      </c>
      <c r="K42" s="14">
        <f>K126*'Selected Economic Variables'!$E44</f>
        <v>0</v>
      </c>
      <c r="L42" s="14">
        <f>L126*'Selected Economic Variables'!$E44</f>
        <v>-150.238</v>
      </c>
      <c r="M42" s="14">
        <f>M126*'Selected Economic Variables'!$E44</f>
        <v>-75.119</v>
      </c>
      <c r="N42" s="14">
        <f>N126*'Selected Economic Variables'!$E44</f>
        <v>-150.238</v>
      </c>
      <c r="O42" s="14">
        <f>O126*'Selected Economic Variables'!$E44</f>
        <v>-450.714</v>
      </c>
      <c r="P42" s="14">
        <f>P126*'Selected Economic Variables'!$E44</f>
        <v>-75.119</v>
      </c>
      <c r="Q42" s="14">
        <f>Q126*'Selected Economic Variables'!$E44</f>
        <v>-225.357</v>
      </c>
      <c r="R42" s="14">
        <f>R126*'Selected Economic Variables'!$E44</f>
        <v>-150.238</v>
      </c>
      <c r="S42" s="14">
        <f>S126*'Selected Economic Variables'!$E44</f>
        <v>-600.952</v>
      </c>
      <c r="T42" s="14">
        <f>T126*'Selected Economic Variables'!$E44</f>
        <v>-300.476</v>
      </c>
      <c r="U42" s="14">
        <f>U126*'Selected Economic Variables'!$E44</f>
        <v>-225.357</v>
      </c>
      <c r="V42" s="14">
        <f>V126*'Selected Economic Variables'!$E44</f>
        <v>-300.476</v>
      </c>
      <c r="W42" s="14">
        <f>W126*'Selected Economic Variables'!$E44</f>
        <v>-525.83299999999997</v>
      </c>
      <c r="X42" s="14">
        <f>X126*'Selected Economic Variables'!$E44</f>
        <v>225.357</v>
      </c>
      <c r="Y42" s="14">
        <f>Y126*'Selected Economic Variables'!$E44</f>
        <v>-225.357</v>
      </c>
      <c r="Z42" s="14">
        <f>Z126*'Selected Economic Variables'!$E44</f>
        <v>-150.238</v>
      </c>
      <c r="AA42" s="14">
        <f>AA126*'Selected Economic Variables'!$E44</f>
        <v>-450.714</v>
      </c>
      <c r="AB42" s="14">
        <f>AB126*'Selected Economic Variables'!$E44</f>
        <v>-225.357</v>
      </c>
      <c r="AC42" s="14">
        <f>AC126*'Selected Economic Variables'!$E44</f>
        <v>-225.357</v>
      </c>
      <c r="AD42" s="14">
        <f>AD126*'Selected Economic Variables'!$E44</f>
        <v>-150.238</v>
      </c>
      <c r="AE42" s="14">
        <f>AE126*'Selected Economic Variables'!$E44</f>
        <v>-75.119</v>
      </c>
      <c r="AF42" s="14">
        <f>AF126*'Selected Economic Variables'!$E44</f>
        <v>150.238</v>
      </c>
      <c r="AG42" s="14">
        <f>AG126*'Selected Economic Variables'!$E44</f>
        <v>-150.238</v>
      </c>
      <c r="AH42" s="14">
        <f>AH126*'Selected Economic Variables'!$E44</f>
        <v>150.238</v>
      </c>
      <c r="AI42" s="14">
        <f>AI126*'Selected Economic Variables'!$E44</f>
        <v>0</v>
      </c>
      <c r="AJ42" s="14">
        <f>AJ126*'Selected Economic Variables'!$E44</f>
        <v>0</v>
      </c>
      <c r="AK42" s="14">
        <f>AK126*'Selected Economic Variables'!$E44</f>
        <v>0</v>
      </c>
    </row>
    <row r="43" spans="1:37" x14ac:dyDescent="0.2">
      <c r="A43" s="8">
        <f t="shared" si="3"/>
        <v>2051</v>
      </c>
      <c r="B43" s="14">
        <f>B127*'Selected Economic Variables'!$E45</f>
        <v>0</v>
      </c>
      <c r="C43" s="14">
        <f>C127*'Selected Economic Variables'!$E45</f>
        <v>0</v>
      </c>
      <c r="D43" s="14">
        <f>D127*'Selected Economic Variables'!$E45</f>
        <v>0</v>
      </c>
      <c r="E43" s="14">
        <f>E127*'Selected Economic Variables'!$E45</f>
        <v>156.46</v>
      </c>
      <c r="F43" s="14">
        <f>F127*'Selected Economic Variables'!$E45</f>
        <v>0</v>
      </c>
      <c r="G43" s="14">
        <f>G127*'Selected Economic Variables'!$E45</f>
        <v>391.15000000000003</v>
      </c>
      <c r="H43" s="14">
        <f>H127*'Selected Economic Variables'!$E45</f>
        <v>78.23</v>
      </c>
      <c r="I43" s="14">
        <f>I127*'Selected Economic Variables'!$E45</f>
        <v>0</v>
      </c>
      <c r="J43" s="14">
        <f>J127*'Selected Economic Variables'!$E45</f>
        <v>0</v>
      </c>
      <c r="K43" s="14">
        <f>K127*'Selected Economic Variables'!$E45</f>
        <v>0</v>
      </c>
      <c r="L43" s="14">
        <f>L127*'Selected Economic Variables'!$E45</f>
        <v>-156.46</v>
      </c>
      <c r="M43" s="14">
        <f>M127*'Selected Economic Variables'!$E45</f>
        <v>-78.23</v>
      </c>
      <c r="N43" s="14">
        <f>N127*'Selected Economic Variables'!$E45</f>
        <v>-156.46</v>
      </c>
      <c r="O43" s="14">
        <f>O127*'Selected Economic Variables'!$E45</f>
        <v>-469.38</v>
      </c>
      <c r="P43" s="14">
        <f>P127*'Selected Economic Variables'!$E45</f>
        <v>-78.23</v>
      </c>
      <c r="Q43" s="14">
        <f>Q127*'Selected Economic Variables'!$E45</f>
        <v>-312.92</v>
      </c>
      <c r="R43" s="14">
        <f>R127*'Selected Economic Variables'!$E45</f>
        <v>-156.46</v>
      </c>
      <c r="S43" s="14">
        <f>S127*'Selected Economic Variables'!$E45</f>
        <v>-625.84</v>
      </c>
      <c r="T43" s="14">
        <f>T127*'Selected Economic Variables'!$E45</f>
        <v>-391.15000000000003</v>
      </c>
      <c r="U43" s="14">
        <f>U127*'Selected Economic Variables'!$E45</f>
        <v>-312.92</v>
      </c>
      <c r="V43" s="14">
        <f>V127*'Selected Economic Variables'!$E45</f>
        <v>-312.92</v>
      </c>
      <c r="W43" s="14">
        <f>W127*'Selected Economic Variables'!$E45</f>
        <v>-547.6099999999999</v>
      </c>
      <c r="X43" s="14">
        <f>X127*'Selected Economic Variables'!$E45</f>
        <v>234.69</v>
      </c>
      <c r="Y43" s="14">
        <f>Y127*'Selected Economic Variables'!$E45</f>
        <v>-234.69</v>
      </c>
      <c r="Z43" s="14">
        <f>Z127*'Selected Economic Variables'!$E45</f>
        <v>-156.46</v>
      </c>
      <c r="AA43" s="14">
        <f>AA127*'Selected Economic Variables'!$E45</f>
        <v>-469.38</v>
      </c>
      <c r="AB43" s="14">
        <f>AB127*'Selected Economic Variables'!$E45</f>
        <v>-234.69</v>
      </c>
      <c r="AC43" s="14">
        <f>AC127*'Selected Economic Variables'!$E45</f>
        <v>-312.92</v>
      </c>
      <c r="AD43" s="14">
        <f>AD127*'Selected Economic Variables'!$E45</f>
        <v>-156.46</v>
      </c>
      <c r="AE43" s="14">
        <f>AE127*'Selected Economic Variables'!$E45</f>
        <v>-78.23</v>
      </c>
      <c r="AF43" s="14">
        <f>AF127*'Selected Economic Variables'!$E45</f>
        <v>156.46</v>
      </c>
      <c r="AG43" s="14">
        <f>AG127*'Selected Economic Variables'!$E45</f>
        <v>-156.46</v>
      </c>
      <c r="AH43" s="14">
        <f>AH127*'Selected Economic Variables'!$E45</f>
        <v>156.46</v>
      </c>
      <c r="AI43" s="14">
        <f>AI127*'Selected Economic Variables'!$E45</f>
        <v>0</v>
      </c>
      <c r="AJ43" s="14">
        <f>AJ127*'Selected Economic Variables'!$E45</f>
        <v>0</v>
      </c>
      <c r="AK43" s="14">
        <f>AK127*'Selected Economic Variables'!$E45</f>
        <v>0</v>
      </c>
    </row>
    <row r="44" spans="1:37" x14ac:dyDescent="0.2">
      <c r="A44" s="8">
        <f t="shared" si="3"/>
        <v>2052</v>
      </c>
      <c r="B44" s="14">
        <f>B128*'Selected Economic Variables'!$E46</f>
        <v>0</v>
      </c>
      <c r="C44" s="14">
        <f>C128*'Selected Economic Variables'!$E46</f>
        <v>0</v>
      </c>
      <c r="D44" s="14">
        <f>D128*'Selected Economic Variables'!$E46</f>
        <v>0</v>
      </c>
      <c r="E44" s="14">
        <f>E128*'Selected Economic Variables'!$E46</f>
        <v>162.92400000000001</v>
      </c>
      <c r="F44" s="14">
        <f>F128*'Selected Economic Variables'!$E46</f>
        <v>0</v>
      </c>
      <c r="G44" s="14">
        <f>G128*'Selected Economic Variables'!$E46</f>
        <v>407.31</v>
      </c>
      <c r="H44" s="14">
        <f>H128*'Selected Economic Variables'!$E46</f>
        <v>81.462000000000003</v>
      </c>
      <c r="I44" s="14">
        <f>I128*'Selected Economic Variables'!$E46</f>
        <v>0</v>
      </c>
      <c r="J44" s="14">
        <f>J128*'Selected Economic Variables'!$E46</f>
        <v>0</v>
      </c>
      <c r="K44" s="14">
        <f>K128*'Selected Economic Variables'!$E46</f>
        <v>0</v>
      </c>
      <c r="L44" s="14">
        <f>L128*'Selected Economic Variables'!$E46</f>
        <v>-162.92400000000001</v>
      </c>
      <c r="M44" s="14">
        <f>M128*'Selected Economic Variables'!$E46</f>
        <v>-162.92400000000001</v>
      </c>
      <c r="N44" s="14">
        <f>N128*'Selected Economic Variables'!$E46</f>
        <v>-162.92400000000001</v>
      </c>
      <c r="O44" s="14">
        <f>O128*'Selected Economic Variables'!$E46</f>
        <v>-570.23399999999992</v>
      </c>
      <c r="P44" s="14">
        <f>P128*'Selected Economic Variables'!$E46</f>
        <v>-81.462000000000003</v>
      </c>
      <c r="Q44" s="14">
        <f>Q128*'Selected Economic Variables'!$E46</f>
        <v>-325.84800000000001</v>
      </c>
      <c r="R44" s="14">
        <f>R128*'Selected Economic Variables'!$E46</f>
        <v>-162.92400000000001</v>
      </c>
      <c r="S44" s="14">
        <f>S128*'Selected Economic Variables'!$E46</f>
        <v>-733.15800000000013</v>
      </c>
      <c r="T44" s="14">
        <f>T128*'Selected Economic Variables'!$E46</f>
        <v>-407.31</v>
      </c>
      <c r="U44" s="14">
        <f>U128*'Selected Economic Variables'!$E46</f>
        <v>-325.84800000000001</v>
      </c>
      <c r="V44" s="14">
        <f>V128*'Selected Economic Variables'!$E46</f>
        <v>-325.84800000000001</v>
      </c>
      <c r="W44" s="14">
        <f>W128*'Selected Economic Variables'!$E46</f>
        <v>-570.23399999999992</v>
      </c>
      <c r="X44" s="14">
        <f>X128*'Selected Economic Variables'!$E46</f>
        <v>162.92400000000001</v>
      </c>
      <c r="Y44" s="14">
        <f>Y128*'Selected Economic Variables'!$E46</f>
        <v>-244.386</v>
      </c>
      <c r="Z44" s="14">
        <f>Z128*'Selected Economic Variables'!$E46</f>
        <v>-162.92400000000001</v>
      </c>
      <c r="AA44" s="14">
        <f>AA128*'Selected Economic Variables'!$E46</f>
        <v>-488.77199999999999</v>
      </c>
      <c r="AB44" s="14">
        <f>AB128*'Selected Economic Variables'!$E46</f>
        <v>-325.84800000000001</v>
      </c>
      <c r="AC44" s="14">
        <f>AC128*'Selected Economic Variables'!$E46</f>
        <v>-325.84800000000001</v>
      </c>
      <c r="AD44" s="14">
        <f>AD128*'Selected Economic Variables'!$E46</f>
        <v>-162.92400000000001</v>
      </c>
      <c r="AE44" s="14">
        <f>AE128*'Selected Economic Variables'!$E46</f>
        <v>-81.462000000000003</v>
      </c>
      <c r="AF44" s="14">
        <f>AF128*'Selected Economic Variables'!$E46</f>
        <v>162.92400000000001</v>
      </c>
      <c r="AG44" s="14">
        <f>AG128*'Selected Economic Variables'!$E46</f>
        <v>-162.92400000000001</v>
      </c>
      <c r="AH44" s="14">
        <f>AH128*'Selected Economic Variables'!$E46</f>
        <v>162.92400000000001</v>
      </c>
      <c r="AI44" s="14">
        <f>AI128*'Selected Economic Variables'!$E46</f>
        <v>0</v>
      </c>
      <c r="AJ44" s="14">
        <f>AJ128*'Selected Economic Variables'!$E46</f>
        <v>0</v>
      </c>
      <c r="AK44" s="14">
        <f>AK128*'Selected Economic Variables'!$E46</f>
        <v>0</v>
      </c>
    </row>
    <row r="45" spans="1:37" x14ac:dyDescent="0.2">
      <c r="A45" s="8">
        <f t="shared" si="3"/>
        <v>2053</v>
      </c>
      <c r="B45" s="14">
        <f>B129*'Selected Economic Variables'!$E47</f>
        <v>0</v>
      </c>
      <c r="C45" s="14">
        <f>C129*'Selected Economic Variables'!$E47</f>
        <v>0</v>
      </c>
      <c r="D45" s="14">
        <f>D129*'Selected Economic Variables'!$E47</f>
        <v>0</v>
      </c>
      <c r="E45" s="14">
        <f>E129*'Selected Economic Variables'!$E47</f>
        <v>169.65</v>
      </c>
      <c r="F45" s="14">
        <f>F129*'Selected Economic Variables'!$E47</f>
        <v>0</v>
      </c>
      <c r="G45" s="14">
        <f>G129*'Selected Economic Variables'!$E47</f>
        <v>424.125</v>
      </c>
      <c r="H45" s="14">
        <f>H129*'Selected Economic Variables'!$E47</f>
        <v>84.825000000000003</v>
      </c>
      <c r="I45" s="14">
        <f>I129*'Selected Economic Variables'!$E47</f>
        <v>0</v>
      </c>
      <c r="J45" s="14">
        <f>J129*'Selected Economic Variables'!$E47</f>
        <v>0</v>
      </c>
      <c r="K45" s="14">
        <f>K129*'Selected Economic Variables'!$E47</f>
        <v>0</v>
      </c>
      <c r="L45" s="14">
        <f>L129*'Selected Economic Variables'!$E47</f>
        <v>-169.65</v>
      </c>
      <c r="M45" s="14">
        <f>M129*'Selected Economic Variables'!$E47</f>
        <v>-169.65</v>
      </c>
      <c r="N45" s="14">
        <f>N129*'Selected Economic Variables'!$E47</f>
        <v>-169.65</v>
      </c>
      <c r="O45" s="14">
        <f>O129*'Selected Economic Variables'!$E47</f>
        <v>-593.77499999999998</v>
      </c>
      <c r="P45" s="14">
        <f>P129*'Selected Economic Variables'!$E47</f>
        <v>-84.825000000000003</v>
      </c>
      <c r="Q45" s="14">
        <f>Q129*'Selected Economic Variables'!$E47</f>
        <v>-339.3</v>
      </c>
      <c r="R45" s="14">
        <f>R129*'Selected Economic Variables'!$E47</f>
        <v>-169.65</v>
      </c>
      <c r="S45" s="14">
        <f>S129*'Selected Economic Variables'!$E47</f>
        <v>-763.42500000000007</v>
      </c>
      <c r="T45" s="14">
        <f>T129*'Selected Economic Variables'!$E47</f>
        <v>-424.125</v>
      </c>
      <c r="U45" s="14">
        <f>U129*'Selected Economic Variables'!$E47</f>
        <v>-339.3</v>
      </c>
      <c r="V45" s="14">
        <f>V129*'Selected Economic Variables'!$E47</f>
        <v>-339.3</v>
      </c>
      <c r="W45" s="14">
        <f>W129*'Selected Economic Variables'!$E47</f>
        <v>-678.6</v>
      </c>
      <c r="X45" s="14">
        <f>X129*'Selected Economic Variables'!$E47</f>
        <v>254.47499999999999</v>
      </c>
      <c r="Y45" s="14">
        <f>Y129*'Selected Economic Variables'!$E47</f>
        <v>-254.47499999999999</v>
      </c>
      <c r="Z45" s="14">
        <f>Z129*'Selected Economic Variables'!$E47</f>
        <v>-169.65</v>
      </c>
      <c r="AA45" s="14">
        <f>AA129*'Selected Economic Variables'!$E47</f>
        <v>-508.95</v>
      </c>
      <c r="AB45" s="14">
        <f>AB129*'Selected Economic Variables'!$E47</f>
        <v>-339.3</v>
      </c>
      <c r="AC45" s="14">
        <f>AC129*'Selected Economic Variables'!$E47</f>
        <v>-339.3</v>
      </c>
      <c r="AD45" s="14">
        <f>AD129*'Selected Economic Variables'!$E47</f>
        <v>-169.65</v>
      </c>
      <c r="AE45" s="14">
        <f>AE129*'Selected Economic Variables'!$E47</f>
        <v>-84.825000000000003</v>
      </c>
      <c r="AF45" s="14">
        <f>AF129*'Selected Economic Variables'!$E47</f>
        <v>169.65</v>
      </c>
      <c r="AG45" s="14">
        <f>AG129*'Selected Economic Variables'!$E47</f>
        <v>-169.65</v>
      </c>
      <c r="AH45" s="14">
        <f>AH129*'Selected Economic Variables'!$E47</f>
        <v>169.65</v>
      </c>
      <c r="AI45" s="14">
        <f>AI129*'Selected Economic Variables'!$E47</f>
        <v>0</v>
      </c>
      <c r="AJ45" s="14">
        <f>AJ129*'Selected Economic Variables'!$E47</f>
        <v>0</v>
      </c>
      <c r="AK45" s="14">
        <f>AK129*'Selected Economic Variables'!$E47</f>
        <v>0</v>
      </c>
    </row>
    <row r="46" spans="1:37" x14ac:dyDescent="0.2">
      <c r="A46" s="8">
        <f t="shared" si="3"/>
        <v>2054</v>
      </c>
      <c r="B46" s="14">
        <f>B130*'Selected Economic Variables'!$E48</f>
        <v>0</v>
      </c>
      <c r="C46" s="14">
        <f>C130*'Selected Economic Variables'!$E48</f>
        <v>0</v>
      </c>
      <c r="D46" s="14">
        <f>D130*'Selected Economic Variables'!$E48</f>
        <v>0</v>
      </c>
      <c r="E46" s="14">
        <f>E130*'Selected Economic Variables'!$E48</f>
        <v>176.62800000000001</v>
      </c>
      <c r="F46" s="14">
        <f>F130*'Selected Economic Variables'!$E48</f>
        <v>0</v>
      </c>
      <c r="G46" s="14">
        <f>G130*'Selected Economic Variables'!$E48</f>
        <v>441.57</v>
      </c>
      <c r="H46" s="14">
        <f>H130*'Selected Economic Variables'!$E48</f>
        <v>88.314000000000007</v>
      </c>
      <c r="I46" s="14">
        <f>I130*'Selected Economic Variables'!$E48</f>
        <v>0</v>
      </c>
      <c r="J46" s="14">
        <f>J130*'Selected Economic Variables'!$E48</f>
        <v>0</v>
      </c>
      <c r="K46" s="14">
        <f>K130*'Selected Economic Variables'!$E48</f>
        <v>0</v>
      </c>
      <c r="L46" s="14">
        <f>L130*'Selected Economic Variables'!$E48</f>
        <v>-176.62800000000001</v>
      </c>
      <c r="M46" s="14">
        <f>M130*'Selected Economic Variables'!$E48</f>
        <v>-176.62800000000001</v>
      </c>
      <c r="N46" s="14">
        <f>N130*'Selected Economic Variables'!$E48</f>
        <v>-176.62800000000001</v>
      </c>
      <c r="O46" s="14">
        <f>O130*'Selected Economic Variables'!$E48</f>
        <v>-618.19799999999998</v>
      </c>
      <c r="P46" s="14">
        <f>P130*'Selected Economic Variables'!$E48</f>
        <v>-88.314000000000007</v>
      </c>
      <c r="Q46" s="14">
        <f>Q130*'Selected Economic Variables'!$E48</f>
        <v>-353.25600000000003</v>
      </c>
      <c r="R46" s="14">
        <f>R130*'Selected Economic Variables'!$E48</f>
        <v>-264.94200000000001</v>
      </c>
      <c r="S46" s="14">
        <f>S130*'Selected Economic Variables'!$E48</f>
        <v>-883.14</v>
      </c>
      <c r="T46" s="14">
        <f>T130*'Selected Economic Variables'!$E48</f>
        <v>-529.88400000000001</v>
      </c>
      <c r="U46" s="14">
        <f>U130*'Selected Economic Variables'!$E48</f>
        <v>-353.25600000000003</v>
      </c>
      <c r="V46" s="14">
        <f>V130*'Selected Economic Variables'!$E48</f>
        <v>-441.57</v>
      </c>
      <c r="W46" s="14">
        <f>W130*'Selected Economic Variables'!$E48</f>
        <v>-706.51200000000006</v>
      </c>
      <c r="X46" s="14">
        <f>X130*'Selected Economic Variables'!$E48</f>
        <v>264.94200000000001</v>
      </c>
      <c r="Y46" s="14">
        <f>Y130*'Selected Economic Variables'!$E48</f>
        <v>-264.94200000000001</v>
      </c>
      <c r="Z46" s="14">
        <f>Z130*'Selected Economic Variables'!$E48</f>
        <v>-264.94200000000001</v>
      </c>
      <c r="AA46" s="14">
        <f>AA130*'Selected Economic Variables'!$E48</f>
        <v>-529.88400000000001</v>
      </c>
      <c r="AB46" s="14">
        <f>AB130*'Selected Economic Variables'!$E48</f>
        <v>-353.25600000000003</v>
      </c>
      <c r="AC46" s="14">
        <f>AC130*'Selected Economic Variables'!$E48</f>
        <v>-353.25600000000003</v>
      </c>
      <c r="AD46" s="14">
        <f>AD130*'Selected Economic Variables'!$E48</f>
        <v>-176.62800000000001</v>
      </c>
      <c r="AE46" s="14">
        <f>AE130*'Selected Economic Variables'!$E48</f>
        <v>-88.314000000000007</v>
      </c>
      <c r="AF46" s="14">
        <f>AF130*'Selected Economic Variables'!$E48</f>
        <v>176.62800000000001</v>
      </c>
      <c r="AG46" s="14">
        <f>AG130*'Selected Economic Variables'!$E48</f>
        <v>-176.62800000000001</v>
      </c>
      <c r="AH46" s="14">
        <f>AH130*'Selected Economic Variables'!$E48</f>
        <v>176.62800000000001</v>
      </c>
      <c r="AI46" s="14">
        <f>AI130*'Selected Economic Variables'!$E48</f>
        <v>0</v>
      </c>
      <c r="AJ46" s="14">
        <f>AJ130*'Selected Economic Variables'!$E48</f>
        <v>0</v>
      </c>
      <c r="AK46" s="14">
        <f>AK130*'Selected Economic Variables'!$E48</f>
        <v>0</v>
      </c>
    </row>
    <row r="47" spans="1:37" x14ac:dyDescent="0.2">
      <c r="A47" s="8">
        <f t="shared" si="3"/>
        <v>2055</v>
      </c>
      <c r="B47" s="14">
        <f>B131*'Selected Economic Variables'!$E49</f>
        <v>0</v>
      </c>
      <c r="C47" s="14">
        <f>C131*'Selected Economic Variables'!$E49</f>
        <v>0</v>
      </c>
      <c r="D47" s="14">
        <f>D131*'Selected Economic Variables'!$E49</f>
        <v>0</v>
      </c>
      <c r="E47" s="14">
        <f>E131*'Selected Economic Variables'!$E49</f>
        <v>183.87800000000001</v>
      </c>
      <c r="F47" s="14">
        <f>F131*'Selected Economic Variables'!$E49</f>
        <v>0</v>
      </c>
      <c r="G47" s="14">
        <f>G131*'Selected Economic Variables'!$E49</f>
        <v>459.69499999999999</v>
      </c>
      <c r="H47" s="14">
        <f>H131*'Selected Economic Variables'!$E49</f>
        <v>91.939000000000007</v>
      </c>
      <c r="I47" s="14">
        <f>I131*'Selected Economic Variables'!$E49</f>
        <v>0</v>
      </c>
      <c r="J47" s="14">
        <f>J131*'Selected Economic Variables'!$E49</f>
        <v>0</v>
      </c>
      <c r="K47" s="14">
        <f>K131*'Selected Economic Variables'!$E49</f>
        <v>0</v>
      </c>
      <c r="L47" s="14">
        <f>L131*'Selected Economic Variables'!$E49</f>
        <v>-183.87800000000001</v>
      </c>
      <c r="M47" s="14">
        <f>M131*'Selected Economic Variables'!$E49</f>
        <v>-183.87800000000001</v>
      </c>
      <c r="N47" s="14">
        <f>N131*'Selected Economic Variables'!$E49</f>
        <v>-183.87800000000001</v>
      </c>
      <c r="O47" s="14">
        <f>O131*'Selected Economic Variables'!$E49</f>
        <v>-643.57299999999998</v>
      </c>
      <c r="P47" s="14">
        <f>P131*'Selected Economic Variables'!$E49</f>
        <v>-91.939000000000007</v>
      </c>
      <c r="Q47" s="14">
        <f>Q131*'Selected Economic Variables'!$E49</f>
        <v>-367.75600000000003</v>
      </c>
      <c r="R47" s="14">
        <f>R131*'Selected Economic Variables'!$E49</f>
        <v>-275.81700000000001</v>
      </c>
      <c r="S47" s="14">
        <f>S131*'Selected Economic Variables'!$E49</f>
        <v>-1011.3290000000001</v>
      </c>
      <c r="T47" s="14">
        <f>T131*'Selected Economic Variables'!$E49</f>
        <v>-551.63400000000001</v>
      </c>
      <c r="U47" s="14">
        <f>U131*'Selected Economic Variables'!$E49</f>
        <v>-459.69499999999999</v>
      </c>
      <c r="V47" s="14">
        <f>V131*'Selected Economic Variables'!$E49</f>
        <v>-459.69499999999999</v>
      </c>
      <c r="W47" s="14">
        <f>W131*'Selected Economic Variables'!$E49</f>
        <v>-735.51200000000006</v>
      </c>
      <c r="X47" s="14">
        <f>X131*'Selected Economic Variables'!$E49</f>
        <v>275.81700000000001</v>
      </c>
      <c r="Y47" s="14">
        <f>Y131*'Selected Economic Variables'!$E49</f>
        <v>-275.81700000000001</v>
      </c>
      <c r="Z47" s="14">
        <f>Z131*'Selected Economic Variables'!$E49</f>
        <v>-183.87800000000001</v>
      </c>
      <c r="AA47" s="14">
        <f>AA131*'Selected Economic Variables'!$E49</f>
        <v>-551.63400000000001</v>
      </c>
      <c r="AB47" s="14">
        <f>AB131*'Selected Economic Variables'!$E49</f>
        <v>-367.75600000000003</v>
      </c>
      <c r="AC47" s="14">
        <f>AC131*'Selected Economic Variables'!$E49</f>
        <v>-367.75600000000003</v>
      </c>
      <c r="AD47" s="14">
        <f>AD131*'Selected Economic Variables'!$E49</f>
        <v>-183.87800000000001</v>
      </c>
      <c r="AE47" s="14">
        <f>AE131*'Selected Economic Variables'!$E49</f>
        <v>-91.939000000000007</v>
      </c>
      <c r="AF47" s="14">
        <f>AF131*'Selected Economic Variables'!$E49</f>
        <v>183.87800000000001</v>
      </c>
      <c r="AG47" s="14">
        <f>AG131*'Selected Economic Variables'!$E49</f>
        <v>-183.87800000000001</v>
      </c>
      <c r="AH47" s="14">
        <f>AH131*'Selected Economic Variables'!$E49</f>
        <v>183.87800000000001</v>
      </c>
      <c r="AI47" s="14">
        <f>AI131*'Selected Economic Variables'!$E49</f>
        <v>0</v>
      </c>
      <c r="AJ47" s="14">
        <f>AJ131*'Selected Economic Variables'!$E49</f>
        <v>0</v>
      </c>
      <c r="AK47" s="14">
        <f>AK131*'Selected Economic Variables'!$E49</f>
        <v>0</v>
      </c>
    </row>
    <row r="48" spans="1:37" x14ac:dyDescent="0.2">
      <c r="A48" s="8">
        <f t="shared" si="3"/>
        <v>2056</v>
      </c>
      <c r="B48" s="14">
        <f>B132*'Selected Economic Variables'!$E50</f>
        <v>0</v>
      </c>
      <c r="C48" s="14">
        <f>C132*'Selected Economic Variables'!$E50</f>
        <v>0</v>
      </c>
      <c r="D48" s="14">
        <f>D132*'Selected Economic Variables'!$E50</f>
        <v>0</v>
      </c>
      <c r="E48" s="14">
        <f>E132*'Selected Economic Variables'!$E50</f>
        <v>191.40800000000002</v>
      </c>
      <c r="F48" s="14">
        <f>F132*'Selected Economic Variables'!$E50</f>
        <v>0</v>
      </c>
      <c r="G48" s="14">
        <f>G132*'Selected Economic Variables'!$E50</f>
        <v>478.52</v>
      </c>
      <c r="H48" s="14">
        <f>H132*'Selected Economic Variables'!$E50</f>
        <v>95.704000000000008</v>
      </c>
      <c r="I48" s="14">
        <f>I132*'Selected Economic Variables'!$E50</f>
        <v>-95.704000000000008</v>
      </c>
      <c r="J48" s="14">
        <f>J132*'Selected Economic Variables'!$E50</f>
        <v>0</v>
      </c>
      <c r="K48" s="14">
        <f>K132*'Selected Economic Variables'!$E50</f>
        <v>0</v>
      </c>
      <c r="L48" s="14">
        <f>L132*'Selected Economic Variables'!$E50</f>
        <v>-191.40800000000002</v>
      </c>
      <c r="M48" s="14">
        <f>M132*'Selected Economic Variables'!$E50</f>
        <v>-191.40800000000002</v>
      </c>
      <c r="N48" s="14">
        <f>N132*'Selected Economic Variables'!$E50</f>
        <v>-191.40800000000002</v>
      </c>
      <c r="O48" s="14">
        <f>O132*'Selected Economic Variables'!$E50</f>
        <v>-669.92799999999988</v>
      </c>
      <c r="P48" s="14">
        <f>P132*'Selected Economic Variables'!$E50</f>
        <v>-95.704000000000008</v>
      </c>
      <c r="Q48" s="14">
        <f>Q132*'Selected Economic Variables'!$E50</f>
        <v>-478.52</v>
      </c>
      <c r="R48" s="14">
        <f>R132*'Selected Economic Variables'!$E50</f>
        <v>-287.11200000000002</v>
      </c>
      <c r="S48" s="14">
        <f>S132*'Selected Economic Variables'!$E50</f>
        <v>-1052.7440000000001</v>
      </c>
      <c r="T48" s="14">
        <f>T132*'Selected Economic Variables'!$E50</f>
        <v>-574.22400000000005</v>
      </c>
      <c r="U48" s="14">
        <f>U132*'Selected Economic Variables'!$E50</f>
        <v>-478.52</v>
      </c>
      <c r="V48" s="14">
        <f>V132*'Selected Economic Variables'!$E50</f>
        <v>-478.52</v>
      </c>
      <c r="W48" s="14">
        <f>W132*'Selected Economic Variables'!$E50</f>
        <v>-765.63200000000006</v>
      </c>
      <c r="X48" s="14">
        <f>X132*'Selected Economic Variables'!$E50</f>
        <v>287.11200000000002</v>
      </c>
      <c r="Y48" s="14">
        <f>Y132*'Selected Economic Variables'!$E50</f>
        <v>-287.11200000000002</v>
      </c>
      <c r="Z48" s="14">
        <f>Z132*'Selected Economic Variables'!$E50</f>
        <v>-287.11200000000002</v>
      </c>
      <c r="AA48" s="14">
        <f>AA132*'Selected Economic Variables'!$E50</f>
        <v>-669.92799999999988</v>
      </c>
      <c r="AB48" s="14">
        <f>AB132*'Selected Economic Variables'!$E50</f>
        <v>-382.81600000000003</v>
      </c>
      <c r="AC48" s="14">
        <f>AC132*'Selected Economic Variables'!$E50</f>
        <v>-478.52</v>
      </c>
      <c r="AD48" s="14">
        <f>AD132*'Selected Economic Variables'!$E50</f>
        <v>-191.40800000000002</v>
      </c>
      <c r="AE48" s="14">
        <f>AE132*'Selected Economic Variables'!$E50</f>
        <v>-95.704000000000008</v>
      </c>
      <c r="AF48" s="14">
        <f>AF132*'Selected Economic Variables'!$E50</f>
        <v>191.40800000000002</v>
      </c>
      <c r="AG48" s="14">
        <f>AG132*'Selected Economic Variables'!$E50</f>
        <v>-191.40800000000002</v>
      </c>
      <c r="AH48" s="14">
        <f>AH132*'Selected Economic Variables'!$E50</f>
        <v>191.40800000000002</v>
      </c>
      <c r="AI48" s="14">
        <f>AI132*'Selected Economic Variables'!$E50</f>
        <v>0</v>
      </c>
      <c r="AJ48" s="14">
        <f>AJ132*'Selected Economic Variables'!$E50</f>
        <v>0</v>
      </c>
      <c r="AK48" s="14">
        <f>AK132*'Selected Economic Variables'!$E50</f>
        <v>0</v>
      </c>
    </row>
    <row r="49" spans="1:37" x14ac:dyDescent="0.2">
      <c r="A49" s="8">
        <f t="shared" si="3"/>
        <v>2057</v>
      </c>
      <c r="B49" s="14">
        <f>B133*'Selected Economic Variables'!$E51</f>
        <v>0</v>
      </c>
      <c r="C49" s="14">
        <f>C133*'Selected Economic Variables'!$E51</f>
        <v>0</v>
      </c>
      <c r="D49" s="14">
        <f>D133*'Selected Economic Variables'!$E51</f>
        <v>0</v>
      </c>
      <c r="E49" s="14">
        <f>E133*'Selected Economic Variables'!$E51</f>
        <v>199.22</v>
      </c>
      <c r="F49" s="14">
        <f>F133*'Selected Economic Variables'!$E51</f>
        <v>0</v>
      </c>
      <c r="G49" s="14">
        <f>G133*'Selected Economic Variables'!$E51</f>
        <v>498.05</v>
      </c>
      <c r="H49" s="14">
        <f>H133*'Selected Economic Variables'!$E51</f>
        <v>99.61</v>
      </c>
      <c r="I49" s="14">
        <f>I133*'Selected Economic Variables'!$E51</f>
        <v>-99.61</v>
      </c>
      <c r="J49" s="14">
        <f>J133*'Selected Economic Variables'!$E51</f>
        <v>0</v>
      </c>
      <c r="K49" s="14">
        <f>K133*'Selected Economic Variables'!$E51</f>
        <v>0</v>
      </c>
      <c r="L49" s="14">
        <f>L133*'Selected Economic Variables'!$E51</f>
        <v>-199.22</v>
      </c>
      <c r="M49" s="14">
        <f>M133*'Selected Economic Variables'!$E51</f>
        <v>-199.22</v>
      </c>
      <c r="N49" s="14">
        <f>N133*'Selected Economic Variables'!$E51</f>
        <v>-199.22</v>
      </c>
      <c r="O49" s="14">
        <f>O133*'Selected Economic Variables'!$E51</f>
        <v>-697.27</v>
      </c>
      <c r="P49" s="14">
        <f>P133*'Selected Economic Variables'!$E51</f>
        <v>-99.61</v>
      </c>
      <c r="Q49" s="14">
        <f>Q133*'Selected Economic Variables'!$E51</f>
        <v>-498.05</v>
      </c>
      <c r="R49" s="14">
        <f>R133*'Selected Economic Variables'!$E51</f>
        <v>-298.83</v>
      </c>
      <c r="S49" s="14">
        <f>S133*'Selected Economic Variables'!$E51</f>
        <v>-1195.32</v>
      </c>
      <c r="T49" s="14">
        <f>T133*'Selected Economic Variables'!$E51</f>
        <v>-697.27</v>
      </c>
      <c r="U49" s="14">
        <f>U133*'Selected Economic Variables'!$E51</f>
        <v>-498.05</v>
      </c>
      <c r="V49" s="14">
        <f>V133*'Selected Economic Variables'!$E51</f>
        <v>-597.66</v>
      </c>
      <c r="W49" s="14">
        <f>W133*'Selected Economic Variables'!$E51</f>
        <v>-896.49000000000012</v>
      </c>
      <c r="X49" s="14">
        <f>X133*'Selected Economic Variables'!$E51</f>
        <v>199.22</v>
      </c>
      <c r="Y49" s="14">
        <f>Y133*'Selected Economic Variables'!$E51</f>
        <v>-298.83</v>
      </c>
      <c r="Z49" s="14">
        <f>Z133*'Selected Economic Variables'!$E51</f>
        <v>-298.83</v>
      </c>
      <c r="AA49" s="14">
        <f>AA133*'Selected Economic Variables'!$E51</f>
        <v>-697.27</v>
      </c>
      <c r="AB49" s="14">
        <f>AB133*'Selected Economic Variables'!$E51</f>
        <v>-498.05</v>
      </c>
      <c r="AC49" s="14">
        <f>AC133*'Selected Economic Variables'!$E51</f>
        <v>-498.05</v>
      </c>
      <c r="AD49" s="14">
        <f>AD133*'Selected Economic Variables'!$E51</f>
        <v>-199.22</v>
      </c>
      <c r="AE49" s="14">
        <f>AE133*'Selected Economic Variables'!$E51</f>
        <v>-99.61</v>
      </c>
      <c r="AF49" s="14">
        <f>AF133*'Selected Economic Variables'!$E51</f>
        <v>199.22</v>
      </c>
      <c r="AG49" s="14">
        <f>AG133*'Selected Economic Variables'!$E51</f>
        <v>-199.22</v>
      </c>
      <c r="AH49" s="14">
        <f>AH133*'Selected Economic Variables'!$E51</f>
        <v>199.22</v>
      </c>
      <c r="AI49" s="14">
        <f>AI133*'Selected Economic Variables'!$E51</f>
        <v>0</v>
      </c>
      <c r="AJ49" s="14">
        <f>AJ133*'Selected Economic Variables'!$E51</f>
        <v>0</v>
      </c>
      <c r="AK49" s="14">
        <f>AK133*'Selected Economic Variables'!$E51</f>
        <v>-99.61</v>
      </c>
    </row>
    <row r="50" spans="1:37" x14ac:dyDescent="0.2">
      <c r="A50" s="8">
        <f t="shared" si="3"/>
        <v>2058</v>
      </c>
      <c r="B50" s="14">
        <f>B134*'Selected Economic Variables'!$E52</f>
        <v>0</v>
      </c>
      <c r="C50" s="14">
        <f>C134*'Selected Economic Variables'!$E52</f>
        <v>0</v>
      </c>
      <c r="D50" s="14">
        <f>D134*'Selected Economic Variables'!$E52</f>
        <v>0</v>
      </c>
      <c r="E50" s="14">
        <f>E134*'Selected Economic Variables'!$E52</f>
        <v>310.98900000000003</v>
      </c>
      <c r="F50" s="14">
        <f>F134*'Selected Economic Variables'!$E52</f>
        <v>0</v>
      </c>
      <c r="G50" s="14">
        <f>G134*'Selected Economic Variables'!$E52</f>
        <v>621.97800000000007</v>
      </c>
      <c r="H50" s="14">
        <f>H134*'Selected Economic Variables'!$E52</f>
        <v>103.663</v>
      </c>
      <c r="I50" s="14">
        <f>I134*'Selected Economic Variables'!$E52</f>
        <v>0</v>
      </c>
      <c r="J50" s="14">
        <f>J134*'Selected Economic Variables'!$E52</f>
        <v>0</v>
      </c>
      <c r="K50" s="14">
        <f>K134*'Selected Economic Variables'!$E52</f>
        <v>0</v>
      </c>
      <c r="L50" s="14">
        <f>L134*'Selected Economic Variables'!$E52</f>
        <v>-207.32599999999999</v>
      </c>
      <c r="M50" s="14">
        <f>M134*'Selected Economic Variables'!$E52</f>
        <v>-310.98900000000003</v>
      </c>
      <c r="N50" s="14">
        <f>N134*'Selected Economic Variables'!$E52</f>
        <v>-207.32599999999999</v>
      </c>
      <c r="O50" s="14">
        <f>O134*'Selected Economic Variables'!$E52</f>
        <v>-829.30399999999997</v>
      </c>
      <c r="P50" s="14">
        <f>P134*'Selected Economic Variables'!$E52</f>
        <v>-103.663</v>
      </c>
      <c r="Q50" s="14">
        <f>Q134*'Selected Economic Variables'!$E52</f>
        <v>-518.31500000000005</v>
      </c>
      <c r="R50" s="14">
        <f>R134*'Selected Economic Variables'!$E52</f>
        <v>-310.98900000000003</v>
      </c>
      <c r="S50" s="14">
        <f>S134*'Selected Economic Variables'!$E52</f>
        <v>-1243.9560000000001</v>
      </c>
      <c r="T50" s="14">
        <f>T134*'Selected Economic Variables'!$E52</f>
        <v>-725.64099999999996</v>
      </c>
      <c r="U50" s="14">
        <f>U134*'Selected Economic Variables'!$E52</f>
        <v>-518.31500000000005</v>
      </c>
      <c r="V50" s="14">
        <f>V134*'Selected Economic Variables'!$E52</f>
        <v>-621.97800000000007</v>
      </c>
      <c r="W50" s="14">
        <f>W134*'Selected Economic Variables'!$E52</f>
        <v>-932.9670000000001</v>
      </c>
      <c r="X50" s="14">
        <f>X134*'Selected Economic Variables'!$E52</f>
        <v>310.98900000000003</v>
      </c>
      <c r="Y50" s="14">
        <f>Y134*'Selected Economic Variables'!$E52</f>
        <v>-310.98900000000003</v>
      </c>
      <c r="Z50" s="14">
        <f>Z134*'Selected Economic Variables'!$E52</f>
        <v>-310.98900000000003</v>
      </c>
      <c r="AA50" s="14">
        <f>AA134*'Selected Economic Variables'!$E52</f>
        <v>-725.64099999999996</v>
      </c>
      <c r="AB50" s="14">
        <f>AB134*'Selected Economic Variables'!$E52</f>
        <v>-518.31500000000005</v>
      </c>
      <c r="AC50" s="14">
        <f>AC134*'Selected Economic Variables'!$E52</f>
        <v>-518.31500000000005</v>
      </c>
      <c r="AD50" s="14">
        <f>AD134*'Selected Economic Variables'!$E52</f>
        <v>-207.32599999999999</v>
      </c>
      <c r="AE50" s="14">
        <f>AE134*'Selected Economic Variables'!$E52</f>
        <v>-103.663</v>
      </c>
      <c r="AF50" s="14">
        <f>AF134*'Selected Economic Variables'!$E52</f>
        <v>207.32599999999999</v>
      </c>
      <c r="AG50" s="14">
        <f>AG134*'Selected Economic Variables'!$E52</f>
        <v>-103.663</v>
      </c>
      <c r="AH50" s="14">
        <f>AH134*'Selected Economic Variables'!$E52</f>
        <v>207.32599999999999</v>
      </c>
      <c r="AI50" s="14">
        <f>AI134*'Selected Economic Variables'!$E52</f>
        <v>0</v>
      </c>
      <c r="AJ50" s="14">
        <f>AJ134*'Selected Economic Variables'!$E52</f>
        <v>0</v>
      </c>
      <c r="AK50" s="14">
        <f>AK134*'Selected Economic Variables'!$E52</f>
        <v>-103.663</v>
      </c>
    </row>
    <row r="51" spans="1:37" x14ac:dyDescent="0.2">
      <c r="A51" s="8">
        <f t="shared" si="3"/>
        <v>2059</v>
      </c>
      <c r="B51" s="14">
        <f>B135*'Selected Economic Variables'!$E53</f>
        <v>0</v>
      </c>
      <c r="C51" s="14">
        <f>C135*'Selected Economic Variables'!$E53</f>
        <v>0</v>
      </c>
      <c r="D51" s="14">
        <f>D135*'Selected Economic Variables'!$E53</f>
        <v>0</v>
      </c>
      <c r="E51" s="14">
        <f>E135*'Selected Economic Variables'!$E53</f>
        <v>323.61</v>
      </c>
      <c r="F51" s="14">
        <f>F135*'Selected Economic Variables'!$E53</f>
        <v>0</v>
      </c>
      <c r="G51" s="14">
        <f>G135*'Selected Economic Variables'!$E53</f>
        <v>539.35</v>
      </c>
      <c r="H51" s="14">
        <f>H135*'Selected Economic Variables'!$E53</f>
        <v>107.87</v>
      </c>
      <c r="I51" s="14">
        <f>I135*'Selected Economic Variables'!$E53</f>
        <v>-107.87</v>
      </c>
      <c r="J51" s="14">
        <f>J135*'Selected Economic Variables'!$E53</f>
        <v>0</v>
      </c>
      <c r="K51" s="14">
        <f>K135*'Selected Economic Variables'!$E53</f>
        <v>0</v>
      </c>
      <c r="L51" s="14">
        <f>L135*'Selected Economic Variables'!$E53</f>
        <v>-215.74</v>
      </c>
      <c r="M51" s="14">
        <f>M135*'Selected Economic Variables'!$E53</f>
        <v>-323.61</v>
      </c>
      <c r="N51" s="14">
        <f>N135*'Selected Economic Variables'!$E53</f>
        <v>-323.61</v>
      </c>
      <c r="O51" s="14">
        <f>O135*'Selected Economic Variables'!$E53</f>
        <v>-862.96</v>
      </c>
      <c r="P51" s="14">
        <f>P135*'Selected Economic Variables'!$E53</f>
        <v>-107.87</v>
      </c>
      <c r="Q51" s="14">
        <f>Q135*'Selected Economic Variables'!$E53</f>
        <v>-647.22</v>
      </c>
      <c r="R51" s="14">
        <f>R135*'Selected Economic Variables'!$E53</f>
        <v>-323.61</v>
      </c>
      <c r="S51" s="14">
        <f>S135*'Selected Economic Variables'!$E53</f>
        <v>-1402.3100000000002</v>
      </c>
      <c r="T51" s="14">
        <f>T135*'Selected Economic Variables'!$E53</f>
        <v>-862.96</v>
      </c>
      <c r="U51" s="14">
        <f>U135*'Selected Economic Variables'!$E53</f>
        <v>-647.22</v>
      </c>
      <c r="V51" s="14">
        <f>V135*'Selected Economic Variables'!$E53</f>
        <v>-647.22</v>
      </c>
      <c r="W51" s="14">
        <f>W135*'Selected Economic Variables'!$E53</f>
        <v>-970.83000000000015</v>
      </c>
      <c r="X51" s="14">
        <f>X135*'Selected Economic Variables'!$E53</f>
        <v>323.61</v>
      </c>
      <c r="Y51" s="14">
        <f>Y135*'Selected Economic Variables'!$E53</f>
        <v>-323.61</v>
      </c>
      <c r="Z51" s="14">
        <f>Z135*'Selected Economic Variables'!$E53</f>
        <v>-323.61</v>
      </c>
      <c r="AA51" s="14">
        <f>AA135*'Selected Economic Variables'!$E53</f>
        <v>-755.08999999999992</v>
      </c>
      <c r="AB51" s="14">
        <f>AB135*'Selected Economic Variables'!$E53</f>
        <v>-539.35</v>
      </c>
      <c r="AC51" s="14">
        <f>AC135*'Selected Economic Variables'!$E53</f>
        <v>-539.35</v>
      </c>
      <c r="AD51" s="14">
        <f>AD135*'Selected Economic Variables'!$E53</f>
        <v>-215.74</v>
      </c>
      <c r="AE51" s="14">
        <f>AE135*'Selected Economic Variables'!$E53</f>
        <v>-107.87</v>
      </c>
      <c r="AF51" s="14">
        <f>AF135*'Selected Economic Variables'!$E53</f>
        <v>215.74</v>
      </c>
      <c r="AG51" s="14">
        <f>AG135*'Selected Economic Variables'!$E53</f>
        <v>-215.74</v>
      </c>
      <c r="AH51" s="14">
        <f>AH135*'Selected Economic Variables'!$E53</f>
        <v>215.74</v>
      </c>
      <c r="AI51" s="14">
        <f>AI135*'Selected Economic Variables'!$E53</f>
        <v>0</v>
      </c>
      <c r="AJ51" s="14">
        <f>AJ135*'Selected Economic Variables'!$E53</f>
        <v>0</v>
      </c>
      <c r="AK51" s="14">
        <f>AK135*'Selected Economic Variables'!$E53</f>
        <v>-107.87</v>
      </c>
    </row>
    <row r="52" spans="1:37" x14ac:dyDescent="0.2">
      <c r="A52" s="8">
        <f t="shared" si="3"/>
        <v>2060</v>
      </c>
      <c r="B52" s="14">
        <f>B136*'Selected Economic Variables'!$E54</f>
        <v>0</v>
      </c>
      <c r="C52" s="14">
        <f>C136*'Selected Economic Variables'!$E54</f>
        <v>0</v>
      </c>
      <c r="D52" s="14">
        <f>D136*'Selected Economic Variables'!$E54</f>
        <v>0</v>
      </c>
      <c r="E52" s="14">
        <f>E136*'Selected Economic Variables'!$E54</f>
        <v>336.72</v>
      </c>
      <c r="F52" s="14">
        <f>F136*'Selected Economic Variables'!$E54</f>
        <v>0</v>
      </c>
      <c r="G52" s="14">
        <f>G136*'Selected Economic Variables'!$E54</f>
        <v>673.44</v>
      </c>
      <c r="H52" s="14">
        <f>H136*'Selected Economic Variables'!$E54</f>
        <v>224.48000000000002</v>
      </c>
      <c r="I52" s="14">
        <f>I136*'Selected Economic Variables'!$E54</f>
        <v>0</v>
      </c>
      <c r="J52" s="14">
        <f>J136*'Selected Economic Variables'!$E54</f>
        <v>0</v>
      </c>
      <c r="K52" s="14">
        <f>K136*'Selected Economic Variables'!$E54</f>
        <v>0</v>
      </c>
      <c r="L52" s="14">
        <f>L136*'Selected Economic Variables'!$E54</f>
        <v>-224.48000000000002</v>
      </c>
      <c r="M52" s="14">
        <f>M136*'Selected Economic Variables'!$E54</f>
        <v>-336.72</v>
      </c>
      <c r="N52" s="14">
        <f>N136*'Selected Economic Variables'!$E54</f>
        <v>-336.72</v>
      </c>
      <c r="O52" s="14">
        <f>O136*'Selected Economic Variables'!$E54</f>
        <v>-897.92000000000007</v>
      </c>
      <c r="P52" s="14">
        <f>P136*'Selected Economic Variables'!$E54</f>
        <v>-112.24000000000001</v>
      </c>
      <c r="Q52" s="14">
        <f>Q136*'Selected Economic Variables'!$E54</f>
        <v>-673.44</v>
      </c>
      <c r="R52" s="14">
        <f>R136*'Selected Economic Variables'!$E54</f>
        <v>-448.96000000000004</v>
      </c>
      <c r="S52" s="14">
        <f>S136*'Selected Economic Variables'!$E54</f>
        <v>-1571.36</v>
      </c>
      <c r="T52" s="14">
        <f>T136*'Selected Economic Variables'!$E54</f>
        <v>-897.92000000000007</v>
      </c>
      <c r="U52" s="14">
        <f>U136*'Selected Economic Variables'!$E54</f>
        <v>-673.44</v>
      </c>
      <c r="V52" s="14">
        <f>V136*'Selected Economic Variables'!$E54</f>
        <v>-785.68</v>
      </c>
      <c r="W52" s="14">
        <f>W136*'Selected Economic Variables'!$E54</f>
        <v>-1010.1600000000001</v>
      </c>
      <c r="X52" s="14">
        <f>X136*'Selected Economic Variables'!$E54</f>
        <v>336.72</v>
      </c>
      <c r="Y52" s="14">
        <f>Y136*'Selected Economic Variables'!$E54</f>
        <v>-336.72</v>
      </c>
      <c r="Z52" s="14">
        <f>Z136*'Selected Economic Variables'!$E54</f>
        <v>-336.72</v>
      </c>
      <c r="AA52" s="14">
        <f>AA136*'Selected Economic Variables'!$E54</f>
        <v>-785.68</v>
      </c>
      <c r="AB52" s="14">
        <f>AB136*'Selected Economic Variables'!$E54</f>
        <v>-561.20000000000005</v>
      </c>
      <c r="AC52" s="14">
        <f>AC136*'Selected Economic Variables'!$E54</f>
        <v>-561.20000000000005</v>
      </c>
      <c r="AD52" s="14">
        <f>AD136*'Selected Economic Variables'!$E54</f>
        <v>-224.48000000000002</v>
      </c>
      <c r="AE52" s="14">
        <f>AE136*'Selected Economic Variables'!$E54</f>
        <v>-112.24000000000001</v>
      </c>
      <c r="AF52" s="14">
        <f>AF136*'Selected Economic Variables'!$E54</f>
        <v>224.48000000000002</v>
      </c>
      <c r="AG52" s="14">
        <f>AG136*'Selected Economic Variables'!$E54</f>
        <v>-224.48000000000002</v>
      </c>
      <c r="AH52" s="14">
        <f>AH136*'Selected Economic Variables'!$E54</f>
        <v>224.48000000000002</v>
      </c>
      <c r="AI52" s="14">
        <f>AI136*'Selected Economic Variables'!$E54</f>
        <v>0</v>
      </c>
      <c r="AJ52" s="14">
        <f>AJ136*'Selected Economic Variables'!$E54</f>
        <v>0</v>
      </c>
      <c r="AK52" s="14">
        <f>AK136*'Selected Economic Variables'!$E54</f>
        <v>-112.24000000000001</v>
      </c>
    </row>
    <row r="53" spans="1:37" x14ac:dyDescent="0.2">
      <c r="A53" s="8">
        <f t="shared" si="3"/>
        <v>2061</v>
      </c>
      <c r="B53" s="14">
        <f>B137*'Selected Economic Variables'!$E55</f>
        <v>0</v>
      </c>
      <c r="C53" s="14">
        <f>C137*'Selected Economic Variables'!$E55</f>
        <v>0</v>
      </c>
      <c r="D53" s="14">
        <f>D137*'Selected Economic Variables'!$E55</f>
        <v>0</v>
      </c>
      <c r="E53" s="14">
        <f>E137*'Selected Economic Variables'!$E55</f>
        <v>350.322</v>
      </c>
      <c r="F53" s="14">
        <f>F137*'Selected Economic Variables'!$E55</f>
        <v>0</v>
      </c>
      <c r="G53" s="14">
        <f>G137*'Selected Economic Variables'!$E55</f>
        <v>700.64400000000001</v>
      </c>
      <c r="H53" s="14">
        <f>H137*'Selected Economic Variables'!$E55</f>
        <v>116.774</v>
      </c>
      <c r="I53" s="14">
        <f>I137*'Selected Economic Variables'!$E55</f>
        <v>-116.774</v>
      </c>
      <c r="J53" s="14">
        <f>J137*'Selected Economic Variables'!$E55</f>
        <v>0</v>
      </c>
      <c r="K53" s="14">
        <f>K137*'Selected Economic Variables'!$E55</f>
        <v>0</v>
      </c>
      <c r="L53" s="14">
        <f>L137*'Selected Economic Variables'!$E55</f>
        <v>-233.548</v>
      </c>
      <c r="M53" s="14">
        <f>M137*'Selected Economic Variables'!$E55</f>
        <v>-350.322</v>
      </c>
      <c r="N53" s="14">
        <f>N137*'Selected Economic Variables'!$E55</f>
        <v>-350.322</v>
      </c>
      <c r="O53" s="14">
        <f>O137*'Selected Economic Variables'!$E55</f>
        <v>-934.19200000000001</v>
      </c>
      <c r="P53" s="14">
        <f>P137*'Selected Economic Variables'!$E55</f>
        <v>-116.774</v>
      </c>
      <c r="Q53" s="14">
        <f>Q137*'Selected Economic Variables'!$E55</f>
        <v>-700.64400000000001</v>
      </c>
      <c r="R53" s="14">
        <f>R137*'Selected Economic Variables'!$E55</f>
        <v>-467.096</v>
      </c>
      <c r="S53" s="14">
        <f>S137*'Selected Economic Variables'!$E55</f>
        <v>-1634.8359999999998</v>
      </c>
      <c r="T53" s="14">
        <f>T137*'Selected Economic Variables'!$E55</f>
        <v>-934.19200000000001</v>
      </c>
      <c r="U53" s="14">
        <f>U137*'Selected Economic Variables'!$E55</f>
        <v>-817.41799999999989</v>
      </c>
      <c r="V53" s="14">
        <f>V137*'Selected Economic Variables'!$E55</f>
        <v>-817.41799999999989</v>
      </c>
      <c r="W53" s="14">
        <f>W137*'Selected Economic Variables'!$E55</f>
        <v>-1050.9660000000001</v>
      </c>
      <c r="X53" s="14">
        <f>X137*'Selected Economic Variables'!$E55</f>
        <v>233.548</v>
      </c>
      <c r="Y53" s="14">
        <f>Y137*'Selected Economic Variables'!$E55</f>
        <v>-350.322</v>
      </c>
      <c r="Z53" s="14">
        <f>Z137*'Selected Economic Variables'!$E55</f>
        <v>-350.322</v>
      </c>
      <c r="AA53" s="14">
        <f>AA137*'Selected Economic Variables'!$E55</f>
        <v>-817.41799999999989</v>
      </c>
      <c r="AB53" s="14">
        <f>AB137*'Selected Economic Variables'!$E55</f>
        <v>-700.64400000000001</v>
      </c>
      <c r="AC53" s="14">
        <f>AC137*'Selected Economic Variables'!$E55</f>
        <v>-700.64400000000001</v>
      </c>
      <c r="AD53" s="14">
        <f>AD137*'Selected Economic Variables'!$E55</f>
        <v>-233.548</v>
      </c>
      <c r="AE53" s="14">
        <f>AE137*'Selected Economic Variables'!$E55</f>
        <v>-116.774</v>
      </c>
      <c r="AF53" s="14">
        <f>AF137*'Selected Economic Variables'!$E55</f>
        <v>233.548</v>
      </c>
      <c r="AG53" s="14">
        <f>AG137*'Selected Economic Variables'!$E55</f>
        <v>-233.548</v>
      </c>
      <c r="AH53" s="14">
        <f>AH137*'Selected Economic Variables'!$E55</f>
        <v>233.548</v>
      </c>
      <c r="AI53" s="14">
        <f>AI137*'Selected Economic Variables'!$E55</f>
        <v>0</v>
      </c>
      <c r="AJ53" s="14">
        <f>AJ137*'Selected Economic Variables'!$E55</f>
        <v>0</v>
      </c>
      <c r="AK53" s="14">
        <f>AK137*'Selected Economic Variables'!$E55</f>
        <v>-116.774</v>
      </c>
    </row>
    <row r="54" spans="1:37" x14ac:dyDescent="0.2">
      <c r="A54" s="8">
        <f t="shared" si="3"/>
        <v>2062</v>
      </c>
      <c r="B54" s="14">
        <f>B138*'Selected Economic Variables'!$E56</f>
        <v>0</v>
      </c>
      <c r="C54" s="14">
        <f>C138*'Selected Economic Variables'!$E56</f>
        <v>0</v>
      </c>
      <c r="D54" s="14">
        <f>D138*'Selected Economic Variables'!$E56</f>
        <v>0</v>
      </c>
      <c r="E54" s="14">
        <f>E138*'Selected Economic Variables'!$E56</f>
        <v>364.42200000000003</v>
      </c>
      <c r="F54" s="14">
        <f>F138*'Selected Economic Variables'!$E56</f>
        <v>0</v>
      </c>
      <c r="G54" s="14">
        <f>G138*'Selected Economic Variables'!$E56</f>
        <v>728.84400000000005</v>
      </c>
      <c r="H54" s="14">
        <f>H138*'Selected Economic Variables'!$E56</f>
        <v>242.94800000000001</v>
      </c>
      <c r="I54" s="14">
        <f>I138*'Selected Economic Variables'!$E56</f>
        <v>-121.474</v>
      </c>
      <c r="J54" s="14">
        <f>J138*'Selected Economic Variables'!$E56</f>
        <v>0</v>
      </c>
      <c r="K54" s="14">
        <f>K138*'Selected Economic Variables'!$E56</f>
        <v>0</v>
      </c>
      <c r="L54" s="14">
        <f>L138*'Selected Economic Variables'!$E56</f>
        <v>-242.94800000000001</v>
      </c>
      <c r="M54" s="14">
        <f>M138*'Selected Economic Variables'!$E56</f>
        <v>-364.42200000000003</v>
      </c>
      <c r="N54" s="14">
        <f>N138*'Selected Economic Variables'!$E56</f>
        <v>-364.42200000000003</v>
      </c>
      <c r="O54" s="14">
        <f>O138*'Selected Economic Variables'!$E56</f>
        <v>-971.79200000000003</v>
      </c>
      <c r="P54" s="14">
        <f>P138*'Selected Economic Variables'!$E56</f>
        <v>-121.474</v>
      </c>
      <c r="Q54" s="14">
        <f>Q138*'Selected Economic Variables'!$E56</f>
        <v>-728.84400000000005</v>
      </c>
      <c r="R54" s="14">
        <f>R138*'Selected Economic Variables'!$E56</f>
        <v>-485.89600000000002</v>
      </c>
      <c r="S54" s="14">
        <f>S138*'Selected Economic Variables'!$E56</f>
        <v>-1822.11</v>
      </c>
      <c r="T54" s="14">
        <f>T138*'Selected Economic Variables'!$E56</f>
        <v>-1093.2660000000001</v>
      </c>
      <c r="U54" s="14">
        <f>U138*'Selected Economic Variables'!$E56</f>
        <v>-850.31799999999987</v>
      </c>
      <c r="V54" s="14">
        <f>V138*'Selected Economic Variables'!$E56</f>
        <v>-850.31799999999987</v>
      </c>
      <c r="W54" s="14">
        <f>W138*'Selected Economic Variables'!$E56</f>
        <v>-1093.2660000000001</v>
      </c>
      <c r="X54" s="14">
        <f>X138*'Selected Economic Variables'!$E56</f>
        <v>364.42200000000003</v>
      </c>
      <c r="Y54" s="14">
        <f>Y138*'Selected Economic Variables'!$E56</f>
        <v>-364.42200000000003</v>
      </c>
      <c r="Z54" s="14">
        <f>Z138*'Selected Economic Variables'!$E56</f>
        <v>-364.42200000000003</v>
      </c>
      <c r="AA54" s="14">
        <f>AA138*'Selected Economic Variables'!$E56</f>
        <v>-850.31799999999987</v>
      </c>
      <c r="AB54" s="14">
        <f>AB138*'Selected Economic Variables'!$E56</f>
        <v>-728.84400000000005</v>
      </c>
      <c r="AC54" s="14">
        <f>AC138*'Selected Economic Variables'!$E56</f>
        <v>-607.37</v>
      </c>
      <c r="AD54" s="14">
        <f>AD138*'Selected Economic Variables'!$E56</f>
        <v>-242.94800000000001</v>
      </c>
      <c r="AE54" s="14">
        <f>AE138*'Selected Economic Variables'!$E56</f>
        <v>-121.474</v>
      </c>
      <c r="AF54" s="14">
        <f>AF138*'Selected Economic Variables'!$E56</f>
        <v>242.94800000000001</v>
      </c>
      <c r="AG54" s="14">
        <f>AG138*'Selected Economic Variables'!$E56</f>
        <v>-121.474</v>
      </c>
      <c r="AH54" s="14">
        <f>AH138*'Selected Economic Variables'!$E56</f>
        <v>242.94800000000001</v>
      </c>
      <c r="AI54" s="14">
        <f>AI138*'Selected Economic Variables'!$E56</f>
        <v>0</v>
      </c>
      <c r="AJ54" s="14">
        <f>AJ138*'Selected Economic Variables'!$E56</f>
        <v>0</v>
      </c>
      <c r="AK54" s="14">
        <f>AK138*'Selected Economic Variables'!$E56</f>
        <v>-121.474</v>
      </c>
    </row>
    <row r="55" spans="1:37" x14ac:dyDescent="0.2">
      <c r="A55" s="8">
        <f t="shared" si="3"/>
        <v>2063</v>
      </c>
      <c r="B55" s="14">
        <f>B139*'Selected Economic Variables'!$E57</f>
        <v>0</v>
      </c>
      <c r="C55" s="14">
        <f>C139*'Selected Economic Variables'!$E57</f>
        <v>0</v>
      </c>
      <c r="D55" s="14">
        <f>D139*'Selected Economic Variables'!$E57</f>
        <v>0</v>
      </c>
      <c r="E55" s="14">
        <f>E139*'Selected Economic Variables'!$E57</f>
        <v>379.04399999999998</v>
      </c>
      <c r="F55" s="14">
        <f>F139*'Selected Economic Variables'!$E57</f>
        <v>0</v>
      </c>
      <c r="G55" s="14">
        <f>G139*'Selected Economic Variables'!$E57</f>
        <v>758.08799999999997</v>
      </c>
      <c r="H55" s="14">
        <f>H139*'Selected Economic Variables'!$E57</f>
        <v>252.696</v>
      </c>
      <c r="I55" s="14">
        <f>I139*'Selected Economic Variables'!$E57</f>
        <v>0</v>
      </c>
      <c r="J55" s="14">
        <f>J139*'Selected Economic Variables'!$E57</f>
        <v>0</v>
      </c>
      <c r="K55" s="14">
        <f>K139*'Selected Economic Variables'!$E57</f>
        <v>0</v>
      </c>
      <c r="L55" s="14">
        <f>L139*'Selected Economic Variables'!$E57</f>
        <v>-252.696</v>
      </c>
      <c r="M55" s="14">
        <f>M139*'Selected Economic Variables'!$E57</f>
        <v>-505.392</v>
      </c>
      <c r="N55" s="14">
        <f>N139*'Selected Economic Variables'!$E57</f>
        <v>-379.04399999999998</v>
      </c>
      <c r="O55" s="14">
        <f>O139*'Selected Economic Variables'!$E57</f>
        <v>-1010.784</v>
      </c>
      <c r="P55" s="14">
        <f>P139*'Selected Economic Variables'!$E57</f>
        <v>-126.348</v>
      </c>
      <c r="Q55" s="14">
        <f>Q139*'Selected Economic Variables'!$E57</f>
        <v>-884.43599999999992</v>
      </c>
      <c r="R55" s="14">
        <f>R139*'Selected Economic Variables'!$E57</f>
        <v>-505.392</v>
      </c>
      <c r="S55" s="14">
        <f>S139*'Selected Economic Variables'!$E57</f>
        <v>-2021.568</v>
      </c>
      <c r="T55" s="14">
        <f>T139*'Selected Economic Variables'!$E57</f>
        <v>-1137.1320000000001</v>
      </c>
      <c r="U55" s="14">
        <f>U139*'Selected Economic Variables'!$E57</f>
        <v>-884.43599999999992</v>
      </c>
      <c r="V55" s="14">
        <f>V139*'Selected Economic Variables'!$E57</f>
        <v>-1010.784</v>
      </c>
      <c r="W55" s="14">
        <f>W139*'Selected Economic Variables'!$E57</f>
        <v>-1263.48</v>
      </c>
      <c r="X55" s="14">
        <f>X139*'Selected Economic Variables'!$E57</f>
        <v>379.04399999999998</v>
      </c>
      <c r="Y55" s="14">
        <f>Y139*'Selected Economic Variables'!$E57</f>
        <v>-505.392</v>
      </c>
      <c r="Z55" s="14">
        <f>Z139*'Selected Economic Variables'!$E57</f>
        <v>-379.04399999999998</v>
      </c>
      <c r="AA55" s="14">
        <f>AA139*'Selected Economic Variables'!$E57</f>
        <v>-1010.784</v>
      </c>
      <c r="AB55" s="14">
        <f>AB139*'Selected Economic Variables'!$E57</f>
        <v>-758.08799999999997</v>
      </c>
      <c r="AC55" s="14">
        <f>AC139*'Selected Economic Variables'!$E57</f>
        <v>-758.08799999999997</v>
      </c>
      <c r="AD55" s="14">
        <f>AD139*'Selected Economic Variables'!$E57</f>
        <v>-252.696</v>
      </c>
      <c r="AE55" s="14">
        <f>AE139*'Selected Economic Variables'!$E57</f>
        <v>-126.348</v>
      </c>
      <c r="AF55" s="14">
        <f>AF139*'Selected Economic Variables'!$E57</f>
        <v>252.696</v>
      </c>
      <c r="AG55" s="14">
        <f>AG139*'Selected Economic Variables'!$E57</f>
        <v>-252.696</v>
      </c>
      <c r="AH55" s="14">
        <f>AH139*'Selected Economic Variables'!$E57</f>
        <v>252.696</v>
      </c>
      <c r="AI55" s="14">
        <f>AI139*'Selected Economic Variables'!$E57</f>
        <v>0</v>
      </c>
      <c r="AJ55" s="14">
        <f>AJ139*'Selected Economic Variables'!$E57</f>
        <v>0</v>
      </c>
      <c r="AK55" s="14">
        <f>AK139*'Selected Economic Variables'!$E57</f>
        <v>-126.348</v>
      </c>
    </row>
    <row r="56" spans="1:37" x14ac:dyDescent="0.2">
      <c r="A56" s="8">
        <f t="shared" si="3"/>
        <v>2064</v>
      </c>
      <c r="B56" s="14">
        <f>B140*'Selected Economic Variables'!$E58</f>
        <v>0</v>
      </c>
      <c r="C56" s="14">
        <f>C140*'Selected Economic Variables'!$E58</f>
        <v>0</v>
      </c>
      <c r="D56" s="14">
        <f>D140*'Selected Economic Variables'!$E58</f>
        <v>0</v>
      </c>
      <c r="E56" s="14">
        <f>E140*'Selected Economic Variables'!$E58</f>
        <v>394.21800000000002</v>
      </c>
      <c r="F56" s="14">
        <f>F140*'Selected Economic Variables'!$E58</f>
        <v>0</v>
      </c>
      <c r="G56" s="14">
        <f>G140*'Selected Economic Variables'!$E58</f>
        <v>788.43600000000004</v>
      </c>
      <c r="H56" s="14">
        <f>H140*'Selected Economic Variables'!$E58</f>
        <v>262.81200000000001</v>
      </c>
      <c r="I56" s="14">
        <f>I140*'Selected Economic Variables'!$E58</f>
        <v>-131.40600000000001</v>
      </c>
      <c r="J56" s="14">
        <f>J140*'Selected Economic Variables'!$E58</f>
        <v>0</v>
      </c>
      <c r="K56" s="14">
        <f>K140*'Selected Economic Variables'!$E58</f>
        <v>0</v>
      </c>
      <c r="L56" s="14">
        <f>L140*'Selected Economic Variables'!$E58</f>
        <v>-262.81200000000001</v>
      </c>
      <c r="M56" s="14">
        <f>M140*'Selected Economic Variables'!$E58</f>
        <v>-525.62400000000002</v>
      </c>
      <c r="N56" s="14">
        <f>N140*'Selected Economic Variables'!$E58</f>
        <v>-394.21800000000002</v>
      </c>
      <c r="O56" s="14">
        <f>O140*'Selected Economic Variables'!$E58</f>
        <v>-1051.248</v>
      </c>
      <c r="P56" s="14">
        <f>P140*'Selected Economic Variables'!$E58</f>
        <v>-131.40600000000001</v>
      </c>
      <c r="Q56" s="14">
        <f>Q140*'Selected Economic Variables'!$E58</f>
        <v>-919.84199999999987</v>
      </c>
      <c r="R56" s="14">
        <f>R140*'Selected Economic Variables'!$E58</f>
        <v>-525.62400000000002</v>
      </c>
      <c r="S56" s="14">
        <f>S140*'Selected Economic Variables'!$E58</f>
        <v>-2102.4960000000001</v>
      </c>
      <c r="T56" s="14">
        <f>T140*'Selected Economic Variables'!$E58</f>
        <v>-1182.6540000000002</v>
      </c>
      <c r="U56" s="14">
        <f>U140*'Selected Economic Variables'!$E58</f>
        <v>-919.84199999999987</v>
      </c>
      <c r="V56" s="14">
        <f>V140*'Selected Economic Variables'!$E58</f>
        <v>-1051.248</v>
      </c>
      <c r="W56" s="14">
        <f>W140*'Selected Economic Variables'!$E58</f>
        <v>-1314.06</v>
      </c>
      <c r="X56" s="14">
        <f>X140*'Selected Economic Variables'!$E58</f>
        <v>262.81200000000001</v>
      </c>
      <c r="Y56" s="14">
        <f>Y140*'Selected Economic Variables'!$E58</f>
        <v>-525.62400000000002</v>
      </c>
      <c r="Z56" s="14">
        <f>Z140*'Selected Economic Variables'!$E58</f>
        <v>-394.21800000000002</v>
      </c>
      <c r="AA56" s="14">
        <f>AA140*'Selected Economic Variables'!$E58</f>
        <v>-1051.248</v>
      </c>
      <c r="AB56" s="14">
        <f>AB140*'Selected Economic Variables'!$E58</f>
        <v>-788.43600000000004</v>
      </c>
      <c r="AC56" s="14">
        <f>AC140*'Selected Economic Variables'!$E58</f>
        <v>-788.43600000000004</v>
      </c>
      <c r="AD56" s="14">
        <f>AD140*'Selected Economic Variables'!$E58</f>
        <v>-262.81200000000001</v>
      </c>
      <c r="AE56" s="14">
        <f>AE140*'Selected Economic Variables'!$E58</f>
        <v>-131.40600000000001</v>
      </c>
      <c r="AF56" s="14">
        <f>AF140*'Selected Economic Variables'!$E58</f>
        <v>262.81200000000001</v>
      </c>
      <c r="AG56" s="14">
        <f>AG140*'Selected Economic Variables'!$E58</f>
        <v>-262.81200000000001</v>
      </c>
      <c r="AH56" s="14">
        <f>AH140*'Selected Economic Variables'!$E58</f>
        <v>262.81200000000001</v>
      </c>
      <c r="AI56" s="14">
        <f>AI140*'Selected Economic Variables'!$E58</f>
        <v>0</v>
      </c>
      <c r="AJ56" s="14">
        <f>AJ140*'Selected Economic Variables'!$E58</f>
        <v>0</v>
      </c>
      <c r="AK56" s="14">
        <f>AK140*'Selected Economic Variables'!$E58</f>
        <v>-131.40600000000001</v>
      </c>
    </row>
    <row r="57" spans="1:37" x14ac:dyDescent="0.2">
      <c r="A57" s="8">
        <f t="shared" si="3"/>
        <v>2065</v>
      </c>
      <c r="B57" s="14">
        <f>B141*'Selected Economic Variables'!$E59</f>
        <v>0</v>
      </c>
      <c r="C57" s="14">
        <f>C141*'Selected Economic Variables'!$E59</f>
        <v>0</v>
      </c>
      <c r="D57" s="14">
        <f>D141*'Selected Economic Variables'!$E59</f>
        <v>0</v>
      </c>
      <c r="E57" s="14">
        <f>E141*'Selected Economic Variables'!$E59</f>
        <v>409.96800000000002</v>
      </c>
      <c r="F57" s="14">
        <f>F141*'Selected Economic Variables'!$E59</f>
        <v>0</v>
      </c>
      <c r="G57" s="14">
        <f>G141*'Selected Economic Variables'!$E59</f>
        <v>819.93600000000004</v>
      </c>
      <c r="H57" s="14">
        <f>H141*'Selected Economic Variables'!$E59</f>
        <v>273.31200000000001</v>
      </c>
      <c r="I57" s="14">
        <f>I141*'Selected Economic Variables'!$E59</f>
        <v>-136.65600000000001</v>
      </c>
      <c r="J57" s="14">
        <f>J141*'Selected Economic Variables'!$E59</f>
        <v>0</v>
      </c>
      <c r="K57" s="14">
        <f>K141*'Selected Economic Variables'!$E59</f>
        <v>0</v>
      </c>
      <c r="L57" s="14">
        <f>L141*'Selected Economic Variables'!$E59</f>
        <v>-273.31200000000001</v>
      </c>
      <c r="M57" s="14">
        <f>M141*'Selected Economic Variables'!$E59</f>
        <v>-546.62400000000002</v>
      </c>
      <c r="N57" s="14">
        <f>N141*'Selected Economic Variables'!$E59</f>
        <v>-409.96800000000002</v>
      </c>
      <c r="O57" s="14">
        <f>O141*'Selected Economic Variables'!$E59</f>
        <v>-1093.248</v>
      </c>
      <c r="P57" s="14">
        <f>P141*'Selected Economic Variables'!$E59</f>
        <v>-136.65600000000001</v>
      </c>
      <c r="Q57" s="14">
        <f>Q141*'Selected Economic Variables'!$E59</f>
        <v>-956.59199999999987</v>
      </c>
      <c r="R57" s="14">
        <f>R141*'Selected Economic Variables'!$E59</f>
        <v>-546.62400000000002</v>
      </c>
      <c r="S57" s="14">
        <f>S141*'Selected Economic Variables'!$E59</f>
        <v>-2323.152</v>
      </c>
      <c r="T57" s="14">
        <f>T141*'Selected Economic Variables'!$E59</f>
        <v>-1366.56</v>
      </c>
      <c r="U57" s="14">
        <f>U141*'Selected Economic Variables'!$E59</f>
        <v>-1093.248</v>
      </c>
      <c r="V57" s="14">
        <f>V141*'Selected Economic Variables'!$E59</f>
        <v>-1093.248</v>
      </c>
      <c r="W57" s="14">
        <f>W141*'Selected Economic Variables'!$E59</f>
        <v>-1366.56</v>
      </c>
      <c r="X57" s="14">
        <f>X141*'Selected Economic Variables'!$E59</f>
        <v>409.96800000000002</v>
      </c>
      <c r="Y57" s="14">
        <f>Y141*'Selected Economic Variables'!$E59</f>
        <v>-546.62400000000002</v>
      </c>
      <c r="Z57" s="14">
        <f>Z141*'Selected Economic Variables'!$E59</f>
        <v>-409.96800000000002</v>
      </c>
      <c r="AA57" s="14">
        <f>AA141*'Selected Economic Variables'!$E59</f>
        <v>-1093.248</v>
      </c>
      <c r="AB57" s="14">
        <f>AB141*'Selected Economic Variables'!$E59</f>
        <v>-819.93600000000004</v>
      </c>
      <c r="AC57" s="14">
        <f>AC141*'Selected Economic Variables'!$E59</f>
        <v>-819.93600000000004</v>
      </c>
      <c r="AD57" s="14">
        <f>AD141*'Selected Economic Variables'!$E59</f>
        <v>-273.31200000000001</v>
      </c>
      <c r="AE57" s="14">
        <f>AE141*'Selected Economic Variables'!$E59</f>
        <v>-136.65600000000001</v>
      </c>
      <c r="AF57" s="14">
        <f>AF141*'Selected Economic Variables'!$E59</f>
        <v>273.31200000000001</v>
      </c>
      <c r="AG57" s="14">
        <f>AG141*'Selected Economic Variables'!$E59</f>
        <v>-273.31200000000001</v>
      </c>
      <c r="AH57" s="14">
        <f>AH141*'Selected Economic Variables'!$E59</f>
        <v>273.31200000000001</v>
      </c>
      <c r="AI57" s="14">
        <f>AI141*'Selected Economic Variables'!$E59</f>
        <v>0</v>
      </c>
      <c r="AJ57" s="14">
        <f>AJ141*'Selected Economic Variables'!$E59</f>
        <v>0</v>
      </c>
      <c r="AK57" s="14">
        <f>AK141*'Selected Economic Variables'!$E59</f>
        <v>-136.65600000000001</v>
      </c>
    </row>
    <row r="58" spans="1:37" x14ac:dyDescent="0.2">
      <c r="A58" s="8">
        <f t="shared" si="3"/>
        <v>2066</v>
      </c>
      <c r="B58" s="14">
        <f>B142*'Selected Economic Variables'!$E60</f>
        <v>0</v>
      </c>
      <c r="C58" s="14">
        <f>C142*'Selected Economic Variables'!$E60</f>
        <v>0</v>
      </c>
      <c r="D58" s="14">
        <f>D142*'Selected Economic Variables'!$E60</f>
        <v>0</v>
      </c>
      <c r="E58" s="14">
        <f>E142*'Selected Economic Variables'!$E60</f>
        <v>426.327</v>
      </c>
      <c r="F58" s="14">
        <f>F142*'Selected Economic Variables'!$E60</f>
        <v>0</v>
      </c>
      <c r="G58" s="14">
        <f>G142*'Selected Economic Variables'!$E60</f>
        <v>852.654</v>
      </c>
      <c r="H58" s="14">
        <f>H142*'Selected Economic Variables'!$E60</f>
        <v>284.21800000000002</v>
      </c>
      <c r="I58" s="14">
        <f>I142*'Selected Economic Variables'!$E60</f>
        <v>-142.10900000000001</v>
      </c>
      <c r="J58" s="14">
        <f>J142*'Selected Economic Variables'!$E60</f>
        <v>0</v>
      </c>
      <c r="K58" s="14">
        <f>K142*'Selected Economic Variables'!$E60</f>
        <v>0</v>
      </c>
      <c r="L58" s="14">
        <f>L142*'Selected Economic Variables'!$E60</f>
        <v>-284.21800000000002</v>
      </c>
      <c r="M58" s="14">
        <f>M142*'Selected Economic Variables'!$E60</f>
        <v>-568.43600000000004</v>
      </c>
      <c r="N58" s="14">
        <f>N142*'Selected Economic Variables'!$E60</f>
        <v>-426.327</v>
      </c>
      <c r="O58" s="14">
        <f>O142*'Selected Economic Variables'!$E60</f>
        <v>-1136.8720000000001</v>
      </c>
      <c r="P58" s="14">
        <f>P142*'Selected Economic Variables'!$E60</f>
        <v>-142.10900000000001</v>
      </c>
      <c r="Q58" s="14">
        <f>Q142*'Selected Economic Variables'!$E60</f>
        <v>-994.76299999999992</v>
      </c>
      <c r="R58" s="14">
        <f>R142*'Selected Economic Variables'!$E60</f>
        <v>-710.54499999999996</v>
      </c>
      <c r="S58" s="14">
        <f>S142*'Selected Economic Variables'!$E60</f>
        <v>-2415.8530000000001</v>
      </c>
      <c r="T58" s="14">
        <f>T142*'Selected Economic Variables'!$E60</f>
        <v>-1421.09</v>
      </c>
      <c r="U58" s="14">
        <f>U142*'Selected Economic Variables'!$E60</f>
        <v>-1136.8720000000001</v>
      </c>
      <c r="V58" s="14">
        <f>V142*'Selected Economic Variables'!$E60</f>
        <v>-1136.8720000000001</v>
      </c>
      <c r="W58" s="14">
        <f>W142*'Selected Economic Variables'!$E60</f>
        <v>-1421.09</v>
      </c>
      <c r="X58" s="14">
        <f>X142*'Selected Economic Variables'!$E60</f>
        <v>426.327</v>
      </c>
      <c r="Y58" s="14">
        <f>Y142*'Selected Economic Variables'!$E60</f>
        <v>-568.43600000000004</v>
      </c>
      <c r="Z58" s="14">
        <f>Z142*'Selected Economic Variables'!$E60</f>
        <v>-426.327</v>
      </c>
      <c r="AA58" s="14">
        <f>AA142*'Selected Economic Variables'!$E60</f>
        <v>-1136.8720000000001</v>
      </c>
      <c r="AB58" s="14">
        <f>AB142*'Selected Economic Variables'!$E60</f>
        <v>-852.654</v>
      </c>
      <c r="AC58" s="14">
        <f>AC142*'Selected Economic Variables'!$E60</f>
        <v>-852.654</v>
      </c>
      <c r="AD58" s="14">
        <f>AD142*'Selected Economic Variables'!$E60</f>
        <v>-284.21800000000002</v>
      </c>
      <c r="AE58" s="14">
        <f>AE142*'Selected Economic Variables'!$E60</f>
        <v>-142.10900000000001</v>
      </c>
      <c r="AF58" s="14">
        <f>AF142*'Selected Economic Variables'!$E60</f>
        <v>284.21800000000002</v>
      </c>
      <c r="AG58" s="14">
        <f>AG142*'Selected Economic Variables'!$E60</f>
        <v>-284.21800000000002</v>
      </c>
      <c r="AH58" s="14">
        <f>AH142*'Selected Economic Variables'!$E60</f>
        <v>284.21800000000002</v>
      </c>
      <c r="AI58" s="14">
        <f>AI142*'Selected Economic Variables'!$E60</f>
        <v>0</v>
      </c>
      <c r="AJ58" s="14">
        <f>AJ142*'Selected Economic Variables'!$E60</f>
        <v>0</v>
      </c>
      <c r="AK58" s="14">
        <f>AK142*'Selected Economic Variables'!$E60</f>
        <v>-142.10900000000001</v>
      </c>
    </row>
    <row r="59" spans="1:37" x14ac:dyDescent="0.2">
      <c r="A59" s="8">
        <f t="shared" si="3"/>
        <v>2067</v>
      </c>
      <c r="B59" s="14">
        <f>B143*'Selected Economic Variables'!$E61</f>
        <v>0</v>
      </c>
      <c r="C59" s="14">
        <f>C143*'Selected Economic Variables'!$E61</f>
        <v>0</v>
      </c>
      <c r="D59" s="14">
        <f>D143*'Selected Economic Variables'!$E61</f>
        <v>0</v>
      </c>
      <c r="E59" s="14">
        <f>E143*'Selected Economic Variables'!$E61</f>
        <v>443.32800000000003</v>
      </c>
      <c r="F59" s="14">
        <f>F143*'Selected Economic Variables'!$E61</f>
        <v>0</v>
      </c>
      <c r="G59" s="14">
        <f>G143*'Selected Economic Variables'!$E61</f>
        <v>886.65600000000006</v>
      </c>
      <c r="H59" s="14">
        <f>H143*'Selected Economic Variables'!$E61</f>
        <v>295.55200000000002</v>
      </c>
      <c r="I59" s="14">
        <f>I143*'Selected Economic Variables'!$E61</f>
        <v>-147.77600000000001</v>
      </c>
      <c r="J59" s="14">
        <f>J143*'Selected Economic Variables'!$E61</f>
        <v>0</v>
      </c>
      <c r="K59" s="14">
        <f>K143*'Selected Economic Variables'!$E61</f>
        <v>0</v>
      </c>
      <c r="L59" s="14">
        <f>L143*'Selected Economic Variables'!$E61</f>
        <v>-295.55200000000002</v>
      </c>
      <c r="M59" s="14">
        <f>M143*'Selected Economic Variables'!$E61</f>
        <v>-591.10400000000004</v>
      </c>
      <c r="N59" s="14">
        <f>N143*'Selected Economic Variables'!$E61</f>
        <v>-443.32800000000003</v>
      </c>
      <c r="O59" s="14">
        <f>O143*'Selected Economic Variables'!$E61</f>
        <v>-1329.9840000000002</v>
      </c>
      <c r="P59" s="14">
        <f>P143*'Selected Economic Variables'!$E61</f>
        <v>-147.77600000000001</v>
      </c>
      <c r="Q59" s="14">
        <f>Q143*'Selected Economic Variables'!$E61</f>
        <v>-1182.2080000000001</v>
      </c>
      <c r="R59" s="14">
        <f>R143*'Selected Economic Variables'!$E61</f>
        <v>-738.88</v>
      </c>
      <c r="S59" s="14">
        <f>S143*'Selected Economic Variables'!$E61</f>
        <v>-2659.9680000000003</v>
      </c>
      <c r="T59" s="14">
        <f>T143*'Selected Economic Variables'!$E61</f>
        <v>-1477.76</v>
      </c>
      <c r="U59" s="14">
        <f>U143*'Selected Economic Variables'!$E61</f>
        <v>-1182.2080000000001</v>
      </c>
      <c r="V59" s="14">
        <f>V143*'Selected Economic Variables'!$E61</f>
        <v>-1329.9840000000002</v>
      </c>
      <c r="W59" s="14">
        <f>W143*'Selected Economic Variables'!$E61</f>
        <v>-1477.76</v>
      </c>
      <c r="X59" s="14">
        <f>X143*'Selected Economic Variables'!$E61</f>
        <v>443.32800000000003</v>
      </c>
      <c r="Y59" s="14">
        <f>Y143*'Selected Economic Variables'!$E61</f>
        <v>-591.10400000000004</v>
      </c>
      <c r="Z59" s="14">
        <f>Z143*'Selected Economic Variables'!$E61</f>
        <v>-443.32800000000003</v>
      </c>
      <c r="AA59" s="14">
        <f>AA143*'Selected Economic Variables'!$E61</f>
        <v>-1182.2080000000001</v>
      </c>
      <c r="AB59" s="14">
        <f>AB143*'Selected Economic Variables'!$E61</f>
        <v>-1034.4319999999998</v>
      </c>
      <c r="AC59" s="14">
        <f>AC143*'Selected Economic Variables'!$E61</f>
        <v>-886.65600000000006</v>
      </c>
      <c r="AD59" s="14">
        <f>AD143*'Selected Economic Variables'!$E61</f>
        <v>-295.55200000000002</v>
      </c>
      <c r="AE59" s="14">
        <f>AE143*'Selected Economic Variables'!$E61</f>
        <v>-147.77600000000001</v>
      </c>
      <c r="AF59" s="14">
        <f>AF143*'Selected Economic Variables'!$E61</f>
        <v>295.55200000000002</v>
      </c>
      <c r="AG59" s="14">
        <f>AG143*'Selected Economic Variables'!$E61</f>
        <v>-147.77600000000001</v>
      </c>
      <c r="AH59" s="14">
        <f>AH143*'Selected Economic Variables'!$E61</f>
        <v>295.55200000000002</v>
      </c>
      <c r="AI59" s="14">
        <f>AI143*'Selected Economic Variables'!$E61</f>
        <v>0</v>
      </c>
      <c r="AJ59" s="14">
        <f>AJ143*'Selected Economic Variables'!$E61</f>
        <v>0</v>
      </c>
      <c r="AK59" s="14">
        <f>AK143*'Selected Economic Variables'!$E61</f>
        <v>-147.77600000000001</v>
      </c>
    </row>
    <row r="60" spans="1:37" x14ac:dyDescent="0.2">
      <c r="A60" s="8">
        <f t="shared" si="3"/>
        <v>2068</v>
      </c>
      <c r="B60" s="14">
        <f>B144*'Selected Economic Variables'!$E62</f>
        <v>0</v>
      </c>
      <c r="C60" s="14">
        <f>C144*'Selected Economic Variables'!$E62</f>
        <v>0</v>
      </c>
      <c r="D60" s="14">
        <f>D144*'Selected Economic Variables'!$E62</f>
        <v>0</v>
      </c>
      <c r="E60" s="14">
        <f>E144*'Selected Economic Variables'!$E62</f>
        <v>461.01900000000001</v>
      </c>
      <c r="F60" s="14">
        <f>F144*'Selected Economic Variables'!$E62</f>
        <v>0</v>
      </c>
      <c r="G60" s="14">
        <f>G144*'Selected Economic Variables'!$E62</f>
        <v>922.03800000000001</v>
      </c>
      <c r="H60" s="14">
        <f>H144*'Selected Economic Variables'!$E62</f>
        <v>307.346</v>
      </c>
      <c r="I60" s="14">
        <f>I144*'Selected Economic Variables'!$E62</f>
        <v>-153.673</v>
      </c>
      <c r="J60" s="14">
        <f>J144*'Selected Economic Variables'!$E62</f>
        <v>0</v>
      </c>
      <c r="K60" s="14">
        <f>K144*'Selected Economic Variables'!$E62</f>
        <v>0</v>
      </c>
      <c r="L60" s="14">
        <f>L144*'Selected Economic Variables'!$E62</f>
        <v>-307.346</v>
      </c>
      <c r="M60" s="14">
        <f>M144*'Selected Economic Variables'!$E62</f>
        <v>-614.69200000000001</v>
      </c>
      <c r="N60" s="14">
        <f>N144*'Selected Economic Variables'!$E62</f>
        <v>-461.01900000000001</v>
      </c>
      <c r="O60" s="14">
        <f>O144*'Selected Economic Variables'!$E62</f>
        <v>-1383.0570000000002</v>
      </c>
      <c r="P60" s="14">
        <f>P144*'Selected Economic Variables'!$E62</f>
        <v>-153.673</v>
      </c>
      <c r="Q60" s="14">
        <f>Q144*'Selected Economic Variables'!$E62</f>
        <v>-1229.384</v>
      </c>
      <c r="R60" s="14">
        <f>R144*'Selected Economic Variables'!$E62</f>
        <v>-768.36500000000001</v>
      </c>
      <c r="S60" s="14">
        <f>S144*'Selected Economic Variables'!$E62</f>
        <v>-2919.7869999999998</v>
      </c>
      <c r="T60" s="14">
        <f>T144*'Selected Economic Variables'!$E62</f>
        <v>-1690.4030000000002</v>
      </c>
      <c r="U60" s="14">
        <f>U144*'Selected Economic Variables'!$E62</f>
        <v>-1229.384</v>
      </c>
      <c r="V60" s="14">
        <f>V144*'Selected Economic Variables'!$E62</f>
        <v>-1383.0570000000002</v>
      </c>
      <c r="W60" s="14">
        <f>W144*'Selected Economic Variables'!$E62</f>
        <v>-1536.73</v>
      </c>
      <c r="X60" s="14">
        <f>X144*'Selected Economic Variables'!$E62</f>
        <v>307.346</v>
      </c>
      <c r="Y60" s="14">
        <f>Y144*'Selected Economic Variables'!$E62</f>
        <v>-614.69200000000001</v>
      </c>
      <c r="Z60" s="14">
        <f>Z144*'Selected Economic Variables'!$E62</f>
        <v>-461.01900000000001</v>
      </c>
      <c r="AA60" s="14">
        <f>AA144*'Selected Economic Variables'!$E62</f>
        <v>-1229.384</v>
      </c>
      <c r="AB60" s="14">
        <f>AB144*'Selected Economic Variables'!$E62</f>
        <v>-1075.7109999999998</v>
      </c>
      <c r="AC60" s="14">
        <f>AC144*'Selected Economic Variables'!$E62</f>
        <v>-922.03800000000001</v>
      </c>
      <c r="AD60" s="14">
        <f>AD144*'Selected Economic Variables'!$E62</f>
        <v>-307.346</v>
      </c>
      <c r="AE60" s="14">
        <f>AE144*'Selected Economic Variables'!$E62</f>
        <v>-153.673</v>
      </c>
      <c r="AF60" s="14">
        <f>AF144*'Selected Economic Variables'!$E62</f>
        <v>307.346</v>
      </c>
      <c r="AG60" s="14">
        <f>AG144*'Selected Economic Variables'!$E62</f>
        <v>-307.346</v>
      </c>
      <c r="AH60" s="14">
        <f>AH144*'Selected Economic Variables'!$E62</f>
        <v>307.346</v>
      </c>
      <c r="AI60" s="14">
        <f>AI144*'Selected Economic Variables'!$E62</f>
        <v>0</v>
      </c>
      <c r="AJ60" s="14">
        <f>AJ144*'Selected Economic Variables'!$E62</f>
        <v>0</v>
      </c>
      <c r="AK60" s="14">
        <f>AK144*'Selected Economic Variables'!$E62</f>
        <v>-153.673</v>
      </c>
    </row>
    <row r="61" spans="1:37" x14ac:dyDescent="0.2">
      <c r="A61" s="8">
        <f t="shared" si="3"/>
        <v>2069</v>
      </c>
      <c r="B61" s="14">
        <f>B145*'Selected Economic Variables'!$E63</f>
        <v>0</v>
      </c>
      <c r="C61" s="14">
        <f>C145*'Selected Economic Variables'!$E63</f>
        <v>0</v>
      </c>
      <c r="D61" s="14">
        <f>D145*'Selected Economic Variables'!$E63</f>
        <v>0</v>
      </c>
      <c r="E61" s="14">
        <f>E145*'Selected Economic Variables'!$E63</f>
        <v>479.43600000000004</v>
      </c>
      <c r="F61" s="14">
        <f>F145*'Selected Economic Variables'!$E63</f>
        <v>0</v>
      </c>
      <c r="G61" s="14">
        <f>G145*'Selected Economic Variables'!$E63</f>
        <v>958.87200000000007</v>
      </c>
      <c r="H61" s="14">
        <f>H145*'Selected Economic Variables'!$E63</f>
        <v>319.62400000000002</v>
      </c>
      <c r="I61" s="14">
        <f>I145*'Selected Economic Variables'!$E63</f>
        <v>-159.81200000000001</v>
      </c>
      <c r="J61" s="14">
        <f>J145*'Selected Economic Variables'!$E63</f>
        <v>0</v>
      </c>
      <c r="K61" s="14">
        <f>K145*'Selected Economic Variables'!$E63</f>
        <v>0</v>
      </c>
      <c r="L61" s="14">
        <f>L145*'Selected Economic Variables'!$E63</f>
        <v>-319.62400000000002</v>
      </c>
      <c r="M61" s="14">
        <f>M145*'Selected Economic Variables'!$E63</f>
        <v>-639.24800000000005</v>
      </c>
      <c r="N61" s="14">
        <f>N145*'Selected Economic Variables'!$E63</f>
        <v>-479.43600000000004</v>
      </c>
      <c r="O61" s="14">
        <f>O145*'Selected Economic Variables'!$E63</f>
        <v>-1438.3080000000002</v>
      </c>
      <c r="P61" s="14">
        <f>P145*'Selected Economic Variables'!$E63</f>
        <v>-159.81200000000001</v>
      </c>
      <c r="Q61" s="14">
        <f>Q145*'Selected Economic Variables'!$E63</f>
        <v>-1278.4960000000001</v>
      </c>
      <c r="R61" s="14">
        <f>R145*'Selected Economic Variables'!$E63</f>
        <v>-799.06000000000006</v>
      </c>
      <c r="S61" s="14">
        <f>S145*'Selected Economic Variables'!$E63</f>
        <v>-3036.4279999999999</v>
      </c>
      <c r="T61" s="14">
        <f>T145*'Selected Economic Variables'!$E63</f>
        <v>-1757.9320000000002</v>
      </c>
      <c r="U61" s="14">
        <f>U145*'Selected Economic Variables'!$E63</f>
        <v>-1438.3080000000002</v>
      </c>
      <c r="V61" s="14">
        <f>V145*'Selected Economic Variables'!$E63</f>
        <v>-1438.3080000000002</v>
      </c>
      <c r="W61" s="14">
        <f>W145*'Selected Economic Variables'!$E63</f>
        <v>-1598.1200000000001</v>
      </c>
      <c r="X61" s="14">
        <f>X145*'Selected Economic Variables'!$E63</f>
        <v>479.43600000000004</v>
      </c>
      <c r="Y61" s="14">
        <f>Y145*'Selected Economic Variables'!$E63</f>
        <v>-639.24800000000005</v>
      </c>
      <c r="Z61" s="14">
        <f>Z145*'Selected Economic Variables'!$E63</f>
        <v>-479.43600000000004</v>
      </c>
      <c r="AA61" s="14">
        <f>AA145*'Selected Economic Variables'!$E63</f>
        <v>-1278.4960000000001</v>
      </c>
      <c r="AB61" s="14">
        <f>AB145*'Selected Economic Variables'!$E63</f>
        <v>-1118.684</v>
      </c>
      <c r="AC61" s="14">
        <f>AC145*'Selected Economic Variables'!$E63</f>
        <v>-958.87200000000007</v>
      </c>
      <c r="AD61" s="14">
        <f>AD145*'Selected Economic Variables'!$E63</f>
        <v>-319.62400000000002</v>
      </c>
      <c r="AE61" s="14">
        <f>AE145*'Selected Economic Variables'!$E63</f>
        <v>-159.81200000000001</v>
      </c>
      <c r="AF61" s="14">
        <f>AF145*'Selected Economic Variables'!$E63</f>
        <v>319.62400000000002</v>
      </c>
      <c r="AG61" s="14">
        <f>AG145*'Selected Economic Variables'!$E63</f>
        <v>-319.62400000000002</v>
      </c>
      <c r="AH61" s="14">
        <f>AH145*'Selected Economic Variables'!$E63</f>
        <v>319.62400000000002</v>
      </c>
      <c r="AI61" s="14">
        <f>AI145*'Selected Economic Variables'!$E63</f>
        <v>0</v>
      </c>
      <c r="AJ61" s="14">
        <f>AJ145*'Selected Economic Variables'!$E63</f>
        <v>0</v>
      </c>
      <c r="AK61" s="14">
        <f>AK145*'Selected Economic Variables'!$E63</f>
        <v>-159.81200000000001</v>
      </c>
    </row>
    <row r="62" spans="1:37" x14ac:dyDescent="0.2">
      <c r="A62" s="8">
        <f t="shared" si="3"/>
        <v>2070</v>
      </c>
      <c r="B62" s="14">
        <f>B146*'Selected Economic Variables'!$E64</f>
        <v>0</v>
      </c>
      <c r="C62" s="14">
        <f>C146*'Selected Economic Variables'!$E64</f>
        <v>0</v>
      </c>
      <c r="D62" s="14">
        <f>D146*'Selected Economic Variables'!$E64</f>
        <v>0</v>
      </c>
      <c r="E62" s="14">
        <f>E146*'Selected Economic Variables'!$E64</f>
        <v>498.61200000000002</v>
      </c>
      <c r="F62" s="14">
        <f>F146*'Selected Economic Variables'!$E64</f>
        <v>0</v>
      </c>
      <c r="G62" s="14">
        <f>G146*'Selected Economic Variables'!$E64</f>
        <v>997.22400000000005</v>
      </c>
      <c r="H62" s="14">
        <f>H146*'Selected Economic Variables'!$E64</f>
        <v>332.40800000000002</v>
      </c>
      <c r="I62" s="14">
        <f>I146*'Selected Economic Variables'!$E64</f>
        <v>-166.20400000000001</v>
      </c>
      <c r="J62" s="14">
        <f>J146*'Selected Economic Variables'!$E64</f>
        <v>0</v>
      </c>
      <c r="K62" s="14">
        <f>K146*'Selected Economic Variables'!$E64</f>
        <v>0</v>
      </c>
      <c r="L62" s="14">
        <f>L146*'Selected Economic Variables'!$E64</f>
        <v>-332.40800000000002</v>
      </c>
      <c r="M62" s="14">
        <f>M146*'Selected Economic Variables'!$E64</f>
        <v>-664.81600000000003</v>
      </c>
      <c r="N62" s="14">
        <f>N146*'Selected Economic Variables'!$E64</f>
        <v>-498.61200000000002</v>
      </c>
      <c r="O62" s="14">
        <f>O146*'Selected Economic Variables'!$E64</f>
        <v>-1495.8360000000002</v>
      </c>
      <c r="P62" s="14">
        <f>P146*'Selected Economic Variables'!$E64</f>
        <v>-166.20400000000001</v>
      </c>
      <c r="Q62" s="14">
        <f>Q146*'Selected Economic Variables'!$E64</f>
        <v>-1495.8360000000002</v>
      </c>
      <c r="R62" s="14">
        <f>R146*'Selected Economic Variables'!$E64</f>
        <v>-831.02</v>
      </c>
      <c r="S62" s="14">
        <f>S146*'Selected Economic Variables'!$E64</f>
        <v>-3324.08</v>
      </c>
      <c r="T62" s="14">
        <f>T146*'Selected Economic Variables'!$E64</f>
        <v>-1828.2440000000001</v>
      </c>
      <c r="U62" s="14">
        <f>U146*'Selected Economic Variables'!$E64</f>
        <v>-1495.8360000000002</v>
      </c>
      <c r="V62" s="14">
        <f>V146*'Selected Economic Variables'!$E64</f>
        <v>-1662.04</v>
      </c>
      <c r="W62" s="14">
        <f>W146*'Selected Economic Variables'!$E64</f>
        <v>-1662.04</v>
      </c>
      <c r="X62" s="14">
        <f>X146*'Selected Economic Variables'!$E64</f>
        <v>332.40800000000002</v>
      </c>
      <c r="Y62" s="14">
        <f>Y146*'Selected Economic Variables'!$E64</f>
        <v>-664.81600000000003</v>
      </c>
      <c r="Z62" s="14">
        <f>Z146*'Selected Economic Variables'!$E64</f>
        <v>-498.61200000000002</v>
      </c>
      <c r="AA62" s="14">
        <f>AA146*'Selected Economic Variables'!$E64</f>
        <v>-1329.6320000000001</v>
      </c>
      <c r="AB62" s="14">
        <f>AB146*'Selected Economic Variables'!$E64</f>
        <v>-1163.4279999999999</v>
      </c>
      <c r="AC62" s="14">
        <f>AC146*'Selected Economic Variables'!$E64</f>
        <v>-1163.4279999999999</v>
      </c>
      <c r="AD62" s="14">
        <f>AD146*'Selected Economic Variables'!$E64</f>
        <v>-332.40800000000002</v>
      </c>
      <c r="AE62" s="14">
        <f>AE146*'Selected Economic Variables'!$E64</f>
        <v>-332.40800000000002</v>
      </c>
      <c r="AF62" s="14">
        <f>AF146*'Selected Economic Variables'!$E64</f>
        <v>332.40800000000002</v>
      </c>
      <c r="AG62" s="14">
        <f>AG146*'Selected Economic Variables'!$E64</f>
        <v>-332.40800000000002</v>
      </c>
      <c r="AH62" s="14">
        <f>AH146*'Selected Economic Variables'!$E64</f>
        <v>332.40800000000002</v>
      </c>
      <c r="AI62" s="14">
        <f>AI146*'Selected Economic Variables'!$E64</f>
        <v>0</v>
      </c>
      <c r="AJ62" s="14">
        <f>AJ146*'Selected Economic Variables'!$E64</f>
        <v>0</v>
      </c>
      <c r="AK62" s="14">
        <f>AK146*'Selected Economic Variables'!$E64</f>
        <v>-166.20400000000001</v>
      </c>
    </row>
    <row r="63" spans="1:37" x14ac:dyDescent="0.2">
      <c r="A63" s="8">
        <f t="shared" si="3"/>
        <v>2071</v>
      </c>
      <c r="B63" s="14">
        <f>B147*'Selected Economic Variables'!$E65</f>
        <v>0</v>
      </c>
      <c r="C63" s="14">
        <f>C147*'Selected Economic Variables'!$E65</f>
        <v>0</v>
      </c>
      <c r="D63" s="14">
        <f>D147*'Selected Economic Variables'!$E65</f>
        <v>0</v>
      </c>
      <c r="E63" s="14">
        <f>E147*'Selected Economic Variables'!$E65</f>
        <v>518.56200000000001</v>
      </c>
      <c r="F63" s="14">
        <f>F147*'Selected Economic Variables'!$E65</f>
        <v>0</v>
      </c>
      <c r="G63" s="14">
        <f>G147*'Selected Economic Variables'!$E65</f>
        <v>1037.124</v>
      </c>
      <c r="H63" s="14">
        <f>H147*'Selected Economic Variables'!$E65</f>
        <v>345.70800000000003</v>
      </c>
      <c r="I63" s="14">
        <f>I147*'Selected Economic Variables'!$E65</f>
        <v>-172.85400000000001</v>
      </c>
      <c r="J63" s="14">
        <f>J147*'Selected Economic Variables'!$E65</f>
        <v>0</v>
      </c>
      <c r="K63" s="14">
        <f>K147*'Selected Economic Variables'!$E65</f>
        <v>0</v>
      </c>
      <c r="L63" s="14">
        <f>L147*'Selected Economic Variables'!$E65</f>
        <v>-345.70800000000003</v>
      </c>
      <c r="M63" s="14">
        <f>M147*'Selected Economic Variables'!$E65</f>
        <v>-864.27</v>
      </c>
      <c r="N63" s="14">
        <f>N147*'Selected Economic Variables'!$E65</f>
        <v>-518.56200000000001</v>
      </c>
      <c r="O63" s="14">
        <f>O147*'Selected Economic Variables'!$E65</f>
        <v>-1555.6860000000001</v>
      </c>
      <c r="P63" s="14">
        <f>P147*'Selected Economic Variables'!$E65</f>
        <v>-172.85400000000001</v>
      </c>
      <c r="Q63" s="14">
        <f>Q147*'Selected Economic Variables'!$E65</f>
        <v>-1555.6860000000001</v>
      </c>
      <c r="R63" s="14">
        <f>R147*'Selected Economic Variables'!$E65</f>
        <v>-864.27</v>
      </c>
      <c r="S63" s="14">
        <f>S147*'Selected Economic Variables'!$E65</f>
        <v>-3457.08</v>
      </c>
      <c r="T63" s="14">
        <f>T147*'Selected Economic Variables'!$E65</f>
        <v>-2074.248</v>
      </c>
      <c r="U63" s="14">
        <f>U147*'Selected Economic Variables'!$E65</f>
        <v>-1555.6860000000001</v>
      </c>
      <c r="V63" s="14">
        <f>V147*'Selected Economic Variables'!$E65</f>
        <v>-1728.54</v>
      </c>
      <c r="W63" s="14">
        <f>W147*'Selected Economic Variables'!$E65</f>
        <v>-1728.54</v>
      </c>
      <c r="X63" s="14">
        <f>X147*'Selected Economic Variables'!$E65</f>
        <v>518.56200000000001</v>
      </c>
      <c r="Y63" s="14">
        <f>Y147*'Selected Economic Variables'!$E65</f>
        <v>-691.41600000000005</v>
      </c>
      <c r="Z63" s="14">
        <f>Z147*'Selected Economic Variables'!$E65</f>
        <v>-518.56200000000001</v>
      </c>
      <c r="AA63" s="14">
        <f>AA147*'Selected Economic Variables'!$E65</f>
        <v>-1382.8320000000001</v>
      </c>
      <c r="AB63" s="14">
        <f>AB147*'Selected Economic Variables'!$E65</f>
        <v>-1209.9779999999998</v>
      </c>
      <c r="AC63" s="14">
        <f>AC147*'Selected Economic Variables'!$E65</f>
        <v>-1209.9779999999998</v>
      </c>
      <c r="AD63" s="14">
        <f>AD147*'Selected Economic Variables'!$E65</f>
        <v>-345.70800000000003</v>
      </c>
      <c r="AE63" s="14">
        <f>AE147*'Selected Economic Variables'!$E65</f>
        <v>-172.85400000000001</v>
      </c>
      <c r="AF63" s="14">
        <f>AF147*'Selected Economic Variables'!$E65</f>
        <v>345.70800000000003</v>
      </c>
      <c r="AG63" s="14">
        <f>AG147*'Selected Economic Variables'!$E65</f>
        <v>-345.70800000000003</v>
      </c>
      <c r="AH63" s="14">
        <f>AH147*'Selected Economic Variables'!$E65</f>
        <v>345.70800000000003</v>
      </c>
      <c r="AI63" s="14">
        <f>AI147*'Selected Economic Variables'!$E65</f>
        <v>0</v>
      </c>
      <c r="AJ63" s="14">
        <f>AJ147*'Selected Economic Variables'!$E65</f>
        <v>0</v>
      </c>
      <c r="AK63" s="14">
        <f>AK147*'Selected Economic Variables'!$E65</f>
        <v>-172.85400000000001</v>
      </c>
    </row>
    <row r="64" spans="1:37" x14ac:dyDescent="0.2">
      <c r="A64" s="8">
        <f t="shared" si="3"/>
        <v>2072</v>
      </c>
      <c r="B64" s="14">
        <f>B148*'Selected Economic Variables'!$E66</f>
        <v>0</v>
      </c>
      <c r="C64" s="14">
        <f>C148*'Selected Economic Variables'!$E66</f>
        <v>0</v>
      </c>
      <c r="D64" s="14">
        <f>D148*'Selected Economic Variables'!$E66</f>
        <v>0</v>
      </c>
      <c r="E64" s="14">
        <f>E148*'Selected Economic Variables'!$E66</f>
        <v>539.346</v>
      </c>
      <c r="F64" s="14">
        <f>F148*'Selected Economic Variables'!$E66</f>
        <v>0</v>
      </c>
      <c r="G64" s="14">
        <f>G148*'Selected Economic Variables'!$E66</f>
        <v>1258.4739999999999</v>
      </c>
      <c r="H64" s="14">
        <f>H148*'Selected Economic Variables'!$E66</f>
        <v>359.56400000000002</v>
      </c>
      <c r="I64" s="14">
        <f>I148*'Selected Economic Variables'!$E66</f>
        <v>-179.78200000000001</v>
      </c>
      <c r="J64" s="14">
        <f>J148*'Selected Economic Variables'!$E66</f>
        <v>0</v>
      </c>
      <c r="K64" s="14">
        <f>K148*'Selected Economic Variables'!$E66</f>
        <v>0</v>
      </c>
      <c r="L64" s="14">
        <f>L148*'Selected Economic Variables'!$E66</f>
        <v>-359.56400000000002</v>
      </c>
      <c r="M64" s="14">
        <f>M148*'Selected Economic Variables'!$E66</f>
        <v>-898.91</v>
      </c>
      <c r="N64" s="14">
        <f>N148*'Selected Economic Variables'!$E66</f>
        <v>-539.346</v>
      </c>
      <c r="O64" s="14">
        <f>O148*'Selected Economic Variables'!$E66</f>
        <v>-1618.0380000000002</v>
      </c>
      <c r="P64" s="14">
        <f>P148*'Selected Economic Variables'!$E66</f>
        <v>-179.78200000000001</v>
      </c>
      <c r="Q64" s="14">
        <f>Q148*'Selected Economic Variables'!$E66</f>
        <v>-1618.0380000000002</v>
      </c>
      <c r="R64" s="14">
        <f>R148*'Selected Economic Variables'!$E66</f>
        <v>-1078.692</v>
      </c>
      <c r="S64" s="14">
        <f>S148*'Selected Economic Variables'!$E66</f>
        <v>-3775.422</v>
      </c>
      <c r="T64" s="14">
        <f>T148*'Selected Economic Variables'!$E66</f>
        <v>-2157.384</v>
      </c>
      <c r="U64" s="14">
        <f>U148*'Selected Economic Variables'!$E66</f>
        <v>-1797.82</v>
      </c>
      <c r="V64" s="14">
        <f>V148*'Selected Economic Variables'!$E66</f>
        <v>-1797.82</v>
      </c>
      <c r="W64" s="14">
        <f>W148*'Selected Economic Variables'!$E66</f>
        <v>-1797.82</v>
      </c>
      <c r="X64" s="14">
        <f>X148*'Selected Economic Variables'!$E66</f>
        <v>359.56400000000002</v>
      </c>
      <c r="Y64" s="14">
        <f>Y148*'Selected Economic Variables'!$E66</f>
        <v>-719.12800000000004</v>
      </c>
      <c r="Z64" s="14">
        <f>Z148*'Selected Economic Variables'!$E66</f>
        <v>-539.346</v>
      </c>
      <c r="AA64" s="14">
        <f>AA148*'Selected Economic Variables'!$E66</f>
        <v>-1438.2560000000001</v>
      </c>
      <c r="AB64" s="14">
        <f>AB148*'Selected Economic Variables'!$E66</f>
        <v>-1438.2560000000001</v>
      </c>
      <c r="AC64" s="14">
        <f>AC148*'Selected Economic Variables'!$E66</f>
        <v>-1258.4739999999999</v>
      </c>
      <c r="AD64" s="14">
        <f>AD148*'Selected Economic Variables'!$E66</f>
        <v>-359.56400000000002</v>
      </c>
      <c r="AE64" s="14">
        <f>AE148*'Selected Economic Variables'!$E66</f>
        <v>-179.78200000000001</v>
      </c>
      <c r="AF64" s="14">
        <f>AF148*'Selected Economic Variables'!$E66</f>
        <v>359.56400000000002</v>
      </c>
      <c r="AG64" s="14">
        <f>AG148*'Selected Economic Variables'!$E66</f>
        <v>-359.56400000000002</v>
      </c>
      <c r="AH64" s="14">
        <f>AH148*'Selected Economic Variables'!$E66</f>
        <v>359.56400000000002</v>
      </c>
      <c r="AI64" s="14">
        <f>AI148*'Selected Economic Variables'!$E66</f>
        <v>0</v>
      </c>
      <c r="AJ64" s="14">
        <f>AJ148*'Selected Economic Variables'!$E66</f>
        <v>0</v>
      </c>
      <c r="AK64" s="14">
        <f>AK148*'Selected Economic Variables'!$E66</f>
        <v>-179.78200000000001</v>
      </c>
    </row>
    <row r="65" spans="1:37" x14ac:dyDescent="0.2">
      <c r="A65" s="8">
        <f t="shared" si="3"/>
        <v>2073</v>
      </c>
      <c r="B65" s="14">
        <f>B149*'Selected Economic Variables'!$E67</f>
        <v>0</v>
      </c>
      <c r="C65" s="14">
        <f>C149*'Selected Economic Variables'!$E67</f>
        <v>0</v>
      </c>
      <c r="D65" s="14">
        <f>D149*'Selected Economic Variables'!$E67</f>
        <v>0</v>
      </c>
      <c r="E65" s="14">
        <f>E149*'Selected Economic Variables'!$E67</f>
        <v>561.024</v>
      </c>
      <c r="F65" s="14">
        <f>F149*'Selected Economic Variables'!$E67</f>
        <v>0</v>
      </c>
      <c r="G65" s="14">
        <f>G149*'Selected Economic Variables'!$E67</f>
        <v>1309.0559999999998</v>
      </c>
      <c r="H65" s="14">
        <f>H149*'Selected Economic Variables'!$E67</f>
        <v>374.01600000000002</v>
      </c>
      <c r="I65" s="14">
        <f>I149*'Selected Economic Variables'!$E67</f>
        <v>0</v>
      </c>
      <c r="J65" s="14">
        <f>J149*'Selected Economic Variables'!$E67</f>
        <v>0</v>
      </c>
      <c r="K65" s="14">
        <f>K149*'Selected Economic Variables'!$E67</f>
        <v>0</v>
      </c>
      <c r="L65" s="14">
        <f>L149*'Selected Economic Variables'!$E67</f>
        <v>-374.01600000000002</v>
      </c>
      <c r="M65" s="14">
        <f>M149*'Selected Economic Variables'!$E67</f>
        <v>-935.04</v>
      </c>
      <c r="N65" s="14">
        <f>N149*'Selected Economic Variables'!$E67</f>
        <v>-561.024</v>
      </c>
      <c r="O65" s="14">
        <f>O149*'Selected Economic Variables'!$E67</f>
        <v>-1683.0720000000001</v>
      </c>
      <c r="P65" s="14">
        <f>P149*'Selected Economic Variables'!$E67</f>
        <v>-187.00800000000001</v>
      </c>
      <c r="Q65" s="14">
        <f>Q149*'Selected Economic Variables'!$E67</f>
        <v>-1683.0720000000001</v>
      </c>
      <c r="R65" s="14">
        <f>R149*'Selected Economic Variables'!$E67</f>
        <v>-1122.048</v>
      </c>
      <c r="S65" s="14">
        <f>S149*'Selected Economic Variables'!$E67</f>
        <v>-3927.1680000000001</v>
      </c>
      <c r="T65" s="14">
        <f>T149*'Selected Economic Variables'!$E67</f>
        <v>-2244.096</v>
      </c>
      <c r="U65" s="14">
        <f>U149*'Selected Economic Variables'!$E67</f>
        <v>-1870.08</v>
      </c>
      <c r="V65" s="14">
        <f>V149*'Selected Economic Variables'!$E67</f>
        <v>-2057.0880000000002</v>
      </c>
      <c r="W65" s="14">
        <f>W149*'Selected Economic Variables'!$E67</f>
        <v>-1870.08</v>
      </c>
      <c r="X65" s="14">
        <f>X149*'Selected Economic Variables'!$E67</f>
        <v>561.024</v>
      </c>
      <c r="Y65" s="14">
        <f>Y149*'Selected Economic Variables'!$E67</f>
        <v>-748.03200000000004</v>
      </c>
      <c r="Z65" s="14">
        <f>Z149*'Selected Economic Variables'!$E67</f>
        <v>-561.024</v>
      </c>
      <c r="AA65" s="14">
        <f>AA149*'Selected Economic Variables'!$E67</f>
        <v>-1496.0640000000001</v>
      </c>
      <c r="AB65" s="14">
        <f>AB149*'Selected Economic Variables'!$E67</f>
        <v>-1496.0640000000001</v>
      </c>
      <c r="AC65" s="14">
        <f>AC149*'Selected Economic Variables'!$E67</f>
        <v>-1309.0559999999998</v>
      </c>
      <c r="AD65" s="14">
        <f>AD149*'Selected Economic Variables'!$E67</f>
        <v>-374.01600000000002</v>
      </c>
      <c r="AE65" s="14">
        <f>AE149*'Selected Economic Variables'!$E67</f>
        <v>-187.00800000000001</v>
      </c>
      <c r="AF65" s="14">
        <f>AF149*'Selected Economic Variables'!$E67</f>
        <v>374.01600000000002</v>
      </c>
      <c r="AG65" s="14">
        <f>AG149*'Selected Economic Variables'!$E67</f>
        <v>-374.01600000000002</v>
      </c>
      <c r="AH65" s="14">
        <f>AH149*'Selected Economic Variables'!$E67</f>
        <v>374.01600000000002</v>
      </c>
      <c r="AI65" s="14">
        <f>AI149*'Selected Economic Variables'!$E67</f>
        <v>0</v>
      </c>
      <c r="AJ65" s="14">
        <f>AJ149*'Selected Economic Variables'!$E67</f>
        <v>0</v>
      </c>
      <c r="AK65" s="14">
        <f>AK149*'Selected Economic Variables'!$E67</f>
        <v>-187.00800000000001</v>
      </c>
    </row>
    <row r="66" spans="1:37" x14ac:dyDescent="0.2">
      <c r="A66" s="8">
        <f t="shared" si="3"/>
        <v>2074</v>
      </c>
      <c r="B66" s="14">
        <f>B150*'Selected Economic Variables'!$E68</f>
        <v>0</v>
      </c>
      <c r="C66" s="14">
        <f>C150*'Selected Economic Variables'!$E68</f>
        <v>0</v>
      </c>
      <c r="D66" s="14">
        <f>D150*'Selected Economic Variables'!$E68</f>
        <v>0</v>
      </c>
      <c r="E66" s="14">
        <f>E150*'Selected Economic Variables'!$E68</f>
        <v>583.63200000000006</v>
      </c>
      <c r="F66" s="14">
        <f>F150*'Selected Economic Variables'!$E68</f>
        <v>0</v>
      </c>
      <c r="G66" s="14">
        <f>G150*'Selected Economic Variables'!$E68</f>
        <v>1361.8079999999998</v>
      </c>
      <c r="H66" s="14">
        <f>H150*'Selected Economic Variables'!$E68</f>
        <v>389.08800000000002</v>
      </c>
      <c r="I66" s="14">
        <f>I150*'Selected Economic Variables'!$E68</f>
        <v>-194.54400000000001</v>
      </c>
      <c r="J66" s="14">
        <f>J150*'Selected Economic Variables'!$E68</f>
        <v>0</v>
      </c>
      <c r="K66" s="14">
        <f>K150*'Selected Economic Variables'!$E68</f>
        <v>0</v>
      </c>
      <c r="L66" s="14">
        <f>L150*'Selected Economic Variables'!$E68</f>
        <v>-389.08800000000002</v>
      </c>
      <c r="M66" s="14">
        <f>M150*'Selected Economic Variables'!$E68</f>
        <v>-972.72</v>
      </c>
      <c r="N66" s="14">
        <f>N150*'Selected Economic Variables'!$E68</f>
        <v>-583.63200000000006</v>
      </c>
      <c r="O66" s="14">
        <f>O150*'Selected Economic Variables'!$E68</f>
        <v>-1750.8960000000002</v>
      </c>
      <c r="P66" s="14">
        <f>P150*'Selected Economic Variables'!$E68</f>
        <v>-194.54400000000001</v>
      </c>
      <c r="Q66" s="14">
        <f>Q150*'Selected Economic Variables'!$E68</f>
        <v>-1750.8960000000002</v>
      </c>
      <c r="R66" s="14">
        <f>R150*'Selected Economic Variables'!$E68</f>
        <v>-1167.2640000000001</v>
      </c>
      <c r="S66" s="14">
        <f>S150*'Selected Economic Variables'!$E68</f>
        <v>-4279.9680000000008</v>
      </c>
      <c r="T66" s="14">
        <f>T150*'Selected Economic Variables'!$E68</f>
        <v>-2529.0720000000001</v>
      </c>
      <c r="U66" s="14">
        <f>U150*'Selected Economic Variables'!$E68</f>
        <v>-1945.44</v>
      </c>
      <c r="V66" s="14">
        <f>V150*'Selected Economic Variables'!$E68</f>
        <v>-2139.9840000000004</v>
      </c>
      <c r="W66" s="14">
        <f>W150*'Selected Economic Variables'!$E68</f>
        <v>-2139.9840000000004</v>
      </c>
      <c r="X66" s="14">
        <f>X150*'Selected Economic Variables'!$E68</f>
        <v>583.63200000000006</v>
      </c>
      <c r="Y66" s="14">
        <f>Y150*'Selected Economic Variables'!$E68</f>
        <v>-778.17600000000004</v>
      </c>
      <c r="Z66" s="14">
        <f>Z150*'Selected Economic Variables'!$E68</f>
        <v>-583.63200000000006</v>
      </c>
      <c r="AA66" s="14">
        <f>AA150*'Selected Economic Variables'!$E68</f>
        <v>-1556.3520000000001</v>
      </c>
      <c r="AB66" s="14">
        <f>AB150*'Selected Economic Variables'!$E68</f>
        <v>-1556.3520000000001</v>
      </c>
      <c r="AC66" s="14">
        <f>AC150*'Selected Economic Variables'!$E68</f>
        <v>-1361.8079999999998</v>
      </c>
      <c r="AD66" s="14">
        <f>AD150*'Selected Economic Variables'!$E68</f>
        <v>-389.08800000000002</v>
      </c>
      <c r="AE66" s="14">
        <f>AE150*'Selected Economic Variables'!$E68</f>
        <v>-194.54400000000001</v>
      </c>
      <c r="AF66" s="14">
        <f>AF150*'Selected Economic Variables'!$E68</f>
        <v>389.08800000000002</v>
      </c>
      <c r="AG66" s="14">
        <f>AG150*'Selected Economic Variables'!$E68</f>
        <v>-389.08800000000002</v>
      </c>
      <c r="AH66" s="14">
        <f>AH150*'Selected Economic Variables'!$E68</f>
        <v>389.08800000000002</v>
      </c>
      <c r="AI66" s="14">
        <f>AI150*'Selected Economic Variables'!$E68</f>
        <v>0</v>
      </c>
      <c r="AJ66" s="14">
        <f>AJ150*'Selected Economic Variables'!$E68</f>
        <v>0</v>
      </c>
      <c r="AK66" s="14">
        <f>AK150*'Selected Economic Variables'!$E68</f>
        <v>-194.54400000000001</v>
      </c>
    </row>
    <row r="67" spans="1:37" x14ac:dyDescent="0.2">
      <c r="A67" s="8">
        <f t="shared" si="3"/>
        <v>2075</v>
      </c>
      <c r="B67" s="14">
        <f>B151*'Selected Economic Variables'!$E69</f>
        <v>0</v>
      </c>
      <c r="C67" s="14">
        <f>C151*'Selected Economic Variables'!$E69</f>
        <v>0</v>
      </c>
      <c r="D67" s="14">
        <f>D151*'Selected Economic Variables'!$E69</f>
        <v>0</v>
      </c>
      <c r="E67" s="14">
        <f>E151*'Selected Economic Variables'!$E69</f>
        <v>607.23</v>
      </c>
      <c r="F67" s="14">
        <f>F151*'Selected Economic Variables'!$E69</f>
        <v>0</v>
      </c>
      <c r="G67" s="14">
        <f>G151*'Selected Economic Variables'!$E69</f>
        <v>1416.87</v>
      </c>
      <c r="H67" s="14">
        <f>H151*'Selected Economic Variables'!$E69</f>
        <v>404.82</v>
      </c>
      <c r="I67" s="14">
        <f>I151*'Selected Economic Variables'!$E69</f>
        <v>-202.41</v>
      </c>
      <c r="J67" s="14">
        <f>J151*'Selected Economic Variables'!$E69</f>
        <v>0</v>
      </c>
      <c r="K67" s="14">
        <f>K151*'Selected Economic Variables'!$E69</f>
        <v>0</v>
      </c>
      <c r="L67" s="14">
        <f>L151*'Selected Economic Variables'!$E69</f>
        <v>-404.82</v>
      </c>
      <c r="M67" s="14">
        <f>M151*'Selected Economic Variables'!$E69</f>
        <v>-1012.0500000000001</v>
      </c>
      <c r="N67" s="14">
        <f>N151*'Selected Economic Variables'!$E69</f>
        <v>-607.23</v>
      </c>
      <c r="O67" s="14">
        <f>O151*'Selected Economic Variables'!$E69</f>
        <v>-1821.6900000000003</v>
      </c>
      <c r="P67" s="14">
        <f>P151*'Selected Economic Variables'!$E69</f>
        <v>-202.41</v>
      </c>
      <c r="Q67" s="14">
        <f>Q151*'Selected Economic Variables'!$E69</f>
        <v>-2024.1000000000001</v>
      </c>
      <c r="R67" s="14">
        <f>R151*'Selected Economic Variables'!$E69</f>
        <v>-1214.46</v>
      </c>
      <c r="S67" s="14">
        <f>S151*'Selected Economic Variables'!$E69</f>
        <v>-4655.43</v>
      </c>
      <c r="T67" s="14">
        <f>T151*'Selected Economic Variables'!$E69</f>
        <v>-2631.3300000000004</v>
      </c>
      <c r="U67" s="14">
        <f>U151*'Selected Economic Variables'!$E69</f>
        <v>-2024.1000000000001</v>
      </c>
      <c r="V67" s="14">
        <f>V151*'Selected Economic Variables'!$E69</f>
        <v>-2226.5100000000002</v>
      </c>
      <c r="W67" s="14">
        <f>W151*'Selected Economic Variables'!$E69</f>
        <v>-2226.5100000000002</v>
      </c>
      <c r="X67" s="14">
        <f>X151*'Selected Economic Variables'!$E69</f>
        <v>404.82</v>
      </c>
      <c r="Y67" s="14">
        <f>Y151*'Selected Economic Variables'!$E69</f>
        <v>-809.64</v>
      </c>
      <c r="Z67" s="14">
        <f>Z151*'Selected Economic Variables'!$E69</f>
        <v>-607.23</v>
      </c>
      <c r="AA67" s="14">
        <f>AA151*'Selected Economic Variables'!$E69</f>
        <v>-1619.28</v>
      </c>
      <c r="AB67" s="14">
        <f>AB151*'Selected Economic Variables'!$E69</f>
        <v>-1619.28</v>
      </c>
      <c r="AC67" s="14">
        <f>AC151*'Selected Economic Variables'!$E69</f>
        <v>-1416.87</v>
      </c>
      <c r="AD67" s="14">
        <f>AD151*'Selected Economic Variables'!$E69</f>
        <v>-404.82</v>
      </c>
      <c r="AE67" s="14">
        <f>AE151*'Selected Economic Variables'!$E69</f>
        <v>-202.41</v>
      </c>
      <c r="AF67" s="14">
        <f>AF151*'Selected Economic Variables'!$E69</f>
        <v>404.82</v>
      </c>
      <c r="AG67" s="14">
        <f>AG151*'Selected Economic Variables'!$E69</f>
        <v>-404.82</v>
      </c>
      <c r="AH67" s="14">
        <f>AH151*'Selected Economic Variables'!$E69</f>
        <v>404.82</v>
      </c>
      <c r="AI67" s="14">
        <f>AI151*'Selected Economic Variables'!$E69</f>
        <v>0</v>
      </c>
      <c r="AJ67" s="14">
        <f>AJ151*'Selected Economic Variables'!$E69</f>
        <v>0</v>
      </c>
      <c r="AK67" s="14">
        <f>AK151*'Selected Economic Variables'!$E69</f>
        <v>-202.41</v>
      </c>
    </row>
    <row r="68" spans="1:37" x14ac:dyDescent="0.2">
      <c r="A68" s="8">
        <f t="shared" si="3"/>
        <v>2076</v>
      </c>
      <c r="B68" s="14">
        <f>B152*'Selected Economic Variables'!$E70</f>
        <v>0</v>
      </c>
      <c r="C68" s="14">
        <f>C152*'Selected Economic Variables'!$E70</f>
        <v>0</v>
      </c>
      <c r="D68" s="14">
        <f>D152*'Selected Economic Variables'!$E70</f>
        <v>0</v>
      </c>
      <c r="E68" s="14">
        <f>E152*'Selected Economic Variables'!$E70</f>
        <v>631.86599999999999</v>
      </c>
      <c r="F68" s="14">
        <f>F152*'Selected Economic Variables'!$E70</f>
        <v>0</v>
      </c>
      <c r="G68" s="14">
        <f>G152*'Selected Economic Variables'!$E70</f>
        <v>1474.3539999999998</v>
      </c>
      <c r="H68" s="14">
        <f>H152*'Selected Economic Variables'!$E70</f>
        <v>421.24400000000003</v>
      </c>
      <c r="I68" s="14">
        <f>I152*'Selected Economic Variables'!$E70</f>
        <v>-210.62200000000001</v>
      </c>
      <c r="J68" s="14">
        <f>J152*'Selected Economic Variables'!$E70</f>
        <v>0</v>
      </c>
      <c r="K68" s="14">
        <f>K152*'Selected Economic Variables'!$E70</f>
        <v>0</v>
      </c>
      <c r="L68" s="14">
        <f>L152*'Selected Economic Variables'!$E70</f>
        <v>-421.24400000000003</v>
      </c>
      <c r="M68" s="14">
        <f>M152*'Selected Economic Variables'!$E70</f>
        <v>-1053.1100000000001</v>
      </c>
      <c r="N68" s="14">
        <f>N152*'Selected Economic Variables'!$E70</f>
        <v>-631.86599999999999</v>
      </c>
      <c r="O68" s="14">
        <f>O152*'Selected Economic Variables'!$E70</f>
        <v>-1895.5980000000002</v>
      </c>
      <c r="P68" s="14">
        <f>P152*'Selected Economic Variables'!$E70</f>
        <v>-210.62200000000001</v>
      </c>
      <c r="Q68" s="14">
        <f>Q152*'Selected Economic Variables'!$E70</f>
        <v>-2106.2200000000003</v>
      </c>
      <c r="R68" s="14">
        <f>R152*'Selected Economic Variables'!$E70</f>
        <v>-1263.732</v>
      </c>
      <c r="S68" s="14">
        <f>S152*'Selected Economic Variables'!$E70</f>
        <v>-4844.3059999999996</v>
      </c>
      <c r="T68" s="14">
        <f>T152*'Selected Economic Variables'!$E70</f>
        <v>-2738.0860000000002</v>
      </c>
      <c r="U68" s="14">
        <f>U152*'Selected Economic Variables'!$E70</f>
        <v>-2316.8420000000001</v>
      </c>
      <c r="V68" s="14">
        <f>V152*'Selected Economic Variables'!$E70</f>
        <v>-2527.4639999999999</v>
      </c>
      <c r="W68" s="14">
        <f>W152*'Selected Economic Variables'!$E70</f>
        <v>-2316.8420000000001</v>
      </c>
      <c r="X68" s="14">
        <f>X152*'Selected Economic Variables'!$E70</f>
        <v>631.86599999999999</v>
      </c>
      <c r="Y68" s="14">
        <f>Y152*'Selected Economic Variables'!$E70</f>
        <v>-842.48800000000006</v>
      </c>
      <c r="Z68" s="14">
        <f>Z152*'Selected Economic Variables'!$E70</f>
        <v>-631.86599999999999</v>
      </c>
      <c r="AA68" s="14">
        <f>AA152*'Selected Economic Variables'!$E70</f>
        <v>-1684.9760000000001</v>
      </c>
      <c r="AB68" s="14">
        <f>AB152*'Selected Economic Variables'!$E70</f>
        <v>-1895.5980000000002</v>
      </c>
      <c r="AC68" s="14">
        <f>AC152*'Selected Economic Variables'!$E70</f>
        <v>-1474.3539999999998</v>
      </c>
      <c r="AD68" s="14">
        <f>AD152*'Selected Economic Variables'!$E70</f>
        <v>-421.24400000000003</v>
      </c>
      <c r="AE68" s="14">
        <f>AE152*'Selected Economic Variables'!$E70</f>
        <v>-210.62200000000001</v>
      </c>
      <c r="AF68" s="14">
        <f>AF152*'Selected Economic Variables'!$E70</f>
        <v>421.24400000000003</v>
      </c>
      <c r="AG68" s="14">
        <f>AG152*'Selected Economic Variables'!$E70</f>
        <v>-421.24400000000003</v>
      </c>
      <c r="AH68" s="14">
        <f>AH152*'Selected Economic Variables'!$E70</f>
        <v>421.24400000000003</v>
      </c>
      <c r="AI68" s="14">
        <f>AI152*'Selected Economic Variables'!$E70</f>
        <v>0</v>
      </c>
      <c r="AJ68" s="14">
        <f>AJ152*'Selected Economic Variables'!$E70</f>
        <v>0</v>
      </c>
      <c r="AK68" s="14">
        <f>AK152*'Selected Economic Variables'!$E70</f>
        <v>-210.62200000000001</v>
      </c>
    </row>
    <row r="69" spans="1:37" x14ac:dyDescent="0.2">
      <c r="A69" s="8">
        <f t="shared" si="3"/>
        <v>2077</v>
      </c>
      <c r="B69" s="14">
        <f>B153*'Selected Economic Variables'!$E71</f>
        <v>0</v>
      </c>
      <c r="C69" s="14">
        <f>C153*'Selected Economic Variables'!$E71</f>
        <v>0</v>
      </c>
      <c r="D69" s="14">
        <f>D153*'Selected Economic Variables'!$E71</f>
        <v>0</v>
      </c>
      <c r="E69" s="14">
        <f>E153*'Selected Economic Variables'!$E71</f>
        <v>657.57900000000006</v>
      </c>
      <c r="F69" s="14">
        <f>F153*'Selected Economic Variables'!$E71</f>
        <v>0</v>
      </c>
      <c r="G69" s="14">
        <f>G153*'Selected Economic Variables'!$E71</f>
        <v>1534.3509999999999</v>
      </c>
      <c r="H69" s="14">
        <f>H153*'Selected Economic Variables'!$E71</f>
        <v>438.38600000000002</v>
      </c>
      <c r="I69" s="14">
        <f>I153*'Selected Economic Variables'!$E71</f>
        <v>-219.19300000000001</v>
      </c>
      <c r="J69" s="14">
        <f>J153*'Selected Economic Variables'!$E71</f>
        <v>0</v>
      </c>
      <c r="K69" s="14">
        <f>K153*'Selected Economic Variables'!$E71</f>
        <v>0</v>
      </c>
      <c r="L69" s="14">
        <f>L153*'Selected Economic Variables'!$E71</f>
        <v>-438.38600000000002</v>
      </c>
      <c r="M69" s="14">
        <f>M153*'Selected Economic Variables'!$E71</f>
        <v>-1095.9649999999999</v>
      </c>
      <c r="N69" s="14">
        <f>N153*'Selected Economic Variables'!$E71</f>
        <v>-657.57900000000006</v>
      </c>
      <c r="O69" s="14">
        <f>O153*'Selected Economic Variables'!$E71</f>
        <v>-1972.7370000000003</v>
      </c>
      <c r="P69" s="14">
        <f>P153*'Selected Economic Variables'!$E71</f>
        <v>-219.19300000000001</v>
      </c>
      <c r="Q69" s="14">
        <f>Q153*'Selected Economic Variables'!$E71</f>
        <v>-2191.9299999999998</v>
      </c>
      <c r="R69" s="14">
        <f>R153*'Selected Economic Variables'!$E71</f>
        <v>-1315.1580000000001</v>
      </c>
      <c r="S69" s="14">
        <f>S153*'Selected Economic Variables'!$E71</f>
        <v>-5260.6320000000005</v>
      </c>
      <c r="T69" s="14">
        <f>T153*'Selected Economic Variables'!$E71</f>
        <v>-3068.7019999999998</v>
      </c>
      <c r="U69" s="14">
        <f>U153*'Selected Economic Variables'!$E71</f>
        <v>-2411.123</v>
      </c>
      <c r="V69" s="14">
        <f>V153*'Selected Economic Variables'!$E71</f>
        <v>-2630.3160000000003</v>
      </c>
      <c r="W69" s="14">
        <f>W153*'Selected Economic Variables'!$E71</f>
        <v>-2411.123</v>
      </c>
      <c r="X69" s="14">
        <f>X153*'Selected Economic Variables'!$E71</f>
        <v>657.57900000000006</v>
      </c>
      <c r="Y69" s="14">
        <f>Y153*'Selected Economic Variables'!$E71</f>
        <v>-876.77200000000005</v>
      </c>
      <c r="Z69" s="14">
        <f>Z153*'Selected Economic Variables'!$E71</f>
        <v>-657.57900000000006</v>
      </c>
      <c r="AA69" s="14">
        <f>AA153*'Selected Economic Variables'!$E71</f>
        <v>-1753.5440000000001</v>
      </c>
      <c r="AB69" s="14">
        <f>AB153*'Selected Economic Variables'!$E71</f>
        <v>-1972.7370000000003</v>
      </c>
      <c r="AC69" s="14">
        <f>AC153*'Selected Economic Variables'!$E71</f>
        <v>-1753.5440000000001</v>
      </c>
      <c r="AD69" s="14">
        <f>AD153*'Selected Economic Variables'!$E71</f>
        <v>-438.38600000000002</v>
      </c>
      <c r="AE69" s="14">
        <f>AE153*'Selected Economic Variables'!$E71</f>
        <v>-219.19300000000001</v>
      </c>
      <c r="AF69" s="14">
        <f>AF153*'Selected Economic Variables'!$E71</f>
        <v>438.38600000000002</v>
      </c>
      <c r="AG69" s="14">
        <f>AG153*'Selected Economic Variables'!$E71</f>
        <v>-438.38600000000002</v>
      </c>
      <c r="AH69" s="14">
        <f>AH153*'Selected Economic Variables'!$E71</f>
        <v>438.38600000000002</v>
      </c>
      <c r="AI69" s="14">
        <f>AI153*'Selected Economic Variables'!$E71</f>
        <v>0</v>
      </c>
      <c r="AJ69" s="14">
        <f>AJ153*'Selected Economic Variables'!$E71</f>
        <v>0</v>
      </c>
      <c r="AK69" s="14">
        <f>AK153*'Selected Economic Variables'!$E71</f>
        <v>-219.19300000000001</v>
      </c>
    </row>
    <row r="70" spans="1:37" x14ac:dyDescent="0.2">
      <c r="A70" s="8">
        <f t="shared" si="3"/>
        <v>2078</v>
      </c>
      <c r="B70" s="14">
        <f>B154*'Selected Economic Variables'!$E72</f>
        <v>0</v>
      </c>
      <c r="C70" s="14">
        <f>C154*'Selected Economic Variables'!$E72</f>
        <v>0</v>
      </c>
      <c r="D70" s="14">
        <f>D154*'Selected Economic Variables'!$E72</f>
        <v>0</v>
      </c>
      <c r="E70" s="14">
        <f>E154*'Selected Economic Variables'!$E72</f>
        <v>684.40800000000002</v>
      </c>
      <c r="F70" s="14">
        <f>F154*'Selected Economic Variables'!$E72</f>
        <v>0</v>
      </c>
      <c r="G70" s="14">
        <f>G154*'Selected Economic Variables'!$E72</f>
        <v>1596.9519999999998</v>
      </c>
      <c r="H70" s="14">
        <f>H154*'Selected Economic Variables'!$E72</f>
        <v>456.27199999999999</v>
      </c>
      <c r="I70" s="14">
        <f>I154*'Selected Economic Variables'!$E72</f>
        <v>-228.136</v>
      </c>
      <c r="J70" s="14">
        <f>J154*'Selected Economic Variables'!$E72</f>
        <v>0</v>
      </c>
      <c r="K70" s="14">
        <f>K154*'Selected Economic Variables'!$E72</f>
        <v>0</v>
      </c>
      <c r="L70" s="14">
        <f>L154*'Selected Economic Variables'!$E72</f>
        <v>-456.27199999999999</v>
      </c>
      <c r="M70" s="14">
        <f>M154*'Selected Economic Variables'!$E72</f>
        <v>-1140.68</v>
      </c>
      <c r="N70" s="14">
        <f>N154*'Selected Economic Variables'!$E72</f>
        <v>-684.40800000000002</v>
      </c>
      <c r="O70" s="14">
        <f>O154*'Selected Economic Variables'!$E72</f>
        <v>-2053.2240000000002</v>
      </c>
      <c r="P70" s="14">
        <f>P154*'Selected Economic Variables'!$E72</f>
        <v>-228.136</v>
      </c>
      <c r="Q70" s="14">
        <f>Q154*'Selected Economic Variables'!$E72</f>
        <v>-2509.4960000000001</v>
      </c>
      <c r="R70" s="14">
        <f>R154*'Selected Economic Variables'!$E72</f>
        <v>-1368.816</v>
      </c>
      <c r="S70" s="14">
        <f>S154*'Selected Economic Variables'!$E72</f>
        <v>-5475.2640000000001</v>
      </c>
      <c r="T70" s="14">
        <f>T154*'Selected Economic Variables'!$E72</f>
        <v>-3193.9039999999995</v>
      </c>
      <c r="U70" s="14">
        <f>U154*'Selected Economic Variables'!$E72</f>
        <v>-2509.4960000000001</v>
      </c>
      <c r="V70" s="14">
        <f>V154*'Selected Economic Variables'!$E72</f>
        <v>-2737.6320000000001</v>
      </c>
      <c r="W70" s="14">
        <f>W154*'Selected Economic Variables'!$E72</f>
        <v>-2509.4960000000001</v>
      </c>
      <c r="X70" s="14">
        <f>X154*'Selected Economic Variables'!$E72</f>
        <v>684.40800000000002</v>
      </c>
      <c r="Y70" s="14">
        <f>Y154*'Selected Economic Variables'!$E72</f>
        <v>-912.54399999999998</v>
      </c>
      <c r="Z70" s="14">
        <f>Z154*'Selected Economic Variables'!$E72</f>
        <v>-684.40800000000002</v>
      </c>
      <c r="AA70" s="14">
        <f>AA154*'Selected Economic Variables'!$E72</f>
        <v>-1825.088</v>
      </c>
      <c r="AB70" s="14">
        <f>AB154*'Selected Economic Variables'!$E72</f>
        <v>-2053.2240000000002</v>
      </c>
      <c r="AC70" s="14">
        <f>AC154*'Selected Economic Variables'!$E72</f>
        <v>-1825.088</v>
      </c>
      <c r="AD70" s="14">
        <f>AD154*'Selected Economic Variables'!$E72</f>
        <v>-456.27199999999999</v>
      </c>
      <c r="AE70" s="14">
        <f>AE154*'Selected Economic Variables'!$E72</f>
        <v>-228.136</v>
      </c>
      <c r="AF70" s="14">
        <f>AF154*'Selected Economic Variables'!$E72</f>
        <v>456.27199999999999</v>
      </c>
      <c r="AG70" s="14">
        <f>AG154*'Selected Economic Variables'!$E72</f>
        <v>-456.27199999999999</v>
      </c>
      <c r="AH70" s="14">
        <f>AH154*'Selected Economic Variables'!$E72</f>
        <v>456.27199999999999</v>
      </c>
      <c r="AI70" s="14">
        <f>AI154*'Selected Economic Variables'!$E72</f>
        <v>0</v>
      </c>
      <c r="AJ70" s="14">
        <f>AJ154*'Selected Economic Variables'!$E72</f>
        <v>0</v>
      </c>
      <c r="AK70" s="14">
        <f>AK154*'Selected Economic Variables'!$E72</f>
        <v>-228.136</v>
      </c>
    </row>
    <row r="71" spans="1:37" x14ac:dyDescent="0.2">
      <c r="A71" s="8">
        <f t="shared" si="3"/>
        <v>2079</v>
      </c>
      <c r="B71" s="14">
        <f>B155*'Selected Economic Variables'!$E73</f>
        <v>0</v>
      </c>
      <c r="C71" s="14">
        <f>C155*'Selected Economic Variables'!$E73</f>
        <v>-237.46700000000001</v>
      </c>
      <c r="D71" s="14">
        <f>D155*'Selected Economic Variables'!$E73</f>
        <v>-237.46700000000001</v>
      </c>
      <c r="E71" s="14">
        <f>E155*'Selected Economic Variables'!$E73</f>
        <v>712.40100000000007</v>
      </c>
      <c r="F71" s="14">
        <f>F155*'Selected Economic Variables'!$E73</f>
        <v>0</v>
      </c>
      <c r="G71" s="14">
        <f>G155*'Selected Economic Variables'!$E73</f>
        <v>1662.2689999999998</v>
      </c>
      <c r="H71" s="14">
        <f>H155*'Selected Economic Variables'!$E73</f>
        <v>474.93400000000003</v>
      </c>
      <c r="I71" s="14">
        <f>I155*'Selected Economic Variables'!$E73</f>
        <v>-237.46700000000001</v>
      </c>
      <c r="J71" s="14">
        <f>J155*'Selected Economic Variables'!$E73</f>
        <v>0</v>
      </c>
      <c r="K71" s="14">
        <f>K155*'Selected Economic Variables'!$E73</f>
        <v>0</v>
      </c>
      <c r="L71" s="14">
        <f>L155*'Selected Economic Variables'!$E73</f>
        <v>-474.93400000000003</v>
      </c>
      <c r="M71" s="14">
        <f>M155*'Selected Economic Variables'!$E73</f>
        <v>-1187.335</v>
      </c>
      <c r="N71" s="14">
        <f>N155*'Selected Economic Variables'!$E73</f>
        <v>-712.40100000000007</v>
      </c>
      <c r="O71" s="14">
        <f>O155*'Selected Economic Variables'!$E73</f>
        <v>-2137.2030000000004</v>
      </c>
      <c r="P71" s="14">
        <f>P155*'Selected Economic Variables'!$E73</f>
        <v>-237.46700000000001</v>
      </c>
      <c r="Q71" s="14">
        <f>Q155*'Selected Economic Variables'!$E73</f>
        <v>-2612.1370000000002</v>
      </c>
      <c r="R71" s="14">
        <f>R155*'Selected Economic Variables'!$E73</f>
        <v>-1662.2689999999998</v>
      </c>
      <c r="S71" s="14">
        <f>S155*'Selected Economic Variables'!$E73</f>
        <v>-5936.6750000000002</v>
      </c>
      <c r="T71" s="14">
        <f>T155*'Selected Economic Variables'!$E73</f>
        <v>-3324.5379999999996</v>
      </c>
      <c r="U71" s="14">
        <f>U155*'Selected Economic Variables'!$E73</f>
        <v>-2612.1370000000002</v>
      </c>
      <c r="V71" s="14">
        <f>V155*'Selected Economic Variables'!$E73</f>
        <v>-2849.6040000000003</v>
      </c>
      <c r="W71" s="14">
        <f>W155*'Selected Economic Variables'!$E73</f>
        <v>-2612.1370000000002</v>
      </c>
      <c r="X71" s="14">
        <f>X155*'Selected Economic Variables'!$E73</f>
        <v>474.93400000000003</v>
      </c>
      <c r="Y71" s="14">
        <f>Y155*'Selected Economic Variables'!$E73</f>
        <v>-949.86800000000005</v>
      </c>
      <c r="Z71" s="14">
        <f>Z155*'Selected Economic Variables'!$E73</f>
        <v>-712.40100000000007</v>
      </c>
      <c r="AA71" s="14">
        <f>AA155*'Selected Economic Variables'!$E73</f>
        <v>-1899.7360000000001</v>
      </c>
      <c r="AB71" s="14">
        <f>AB155*'Selected Economic Variables'!$E73</f>
        <v>-2137.2030000000004</v>
      </c>
      <c r="AC71" s="14">
        <f>AC155*'Selected Economic Variables'!$E73</f>
        <v>-1899.7360000000001</v>
      </c>
      <c r="AD71" s="14">
        <f>AD155*'Selected Economic Variables'!$E73</f>
        <v>-474.93400000000003</v>
      </c>
      <c r="AE71" s="14">
        <f>AE155*'Selected Economic Variables'!$E73</f>
        <v>-474.93400000000003</v>
      </c>
      <c r="AF71" s="14">
        <f>AF155*'Selected Economic Variables'!$E73</f>
        <v>474.93400000000003</v>
      </c>
      <c r="AG71" s="14">
        <f>AG155*'Selected Economic Variables'!$E73</f>
        <v>-474.93400000000003</v>
      </c>
      <c r="AH71" s="14">
        <f>AH155*'Selected Economic Variables'!$E73</f>
        <v>474.93400000000003</v>
      </c>
      <c r="AI71" s="14">
        <f>AI155*'Selected Economic Variables'!$E73</f>
        <v>0</v>
      </c>
      <c r="AJ71" s="14">
        <f>AJ155*'Selected Economic Variables'!$E73</f>
        <v>0</v>
      </c>
      <c r="AK71" s="14">
        <f>AK155*'Selected Economic Variables'!$E73</f>
        <v>-237.46700000000001</v>
      </c>
    </row>
    <row r="72" spans="1:37" x14ac:dyDescent="0.2">
      <c r="A72" s="8">
        <f t="shared" ref="A72:A87" si="4">A156</f>
        <v>2080</v>
      </c>
      <c r="B72" s="14">
        <f>B156*'Selected Economic Variables'!$E74</f>
        <v>0</v>
      </c>
      <c r="C72" s="14">
        <f>C156*'Selected Economic Variables'!$E74</f>
        <v>0</v>
      </c>
      <c r="D72" s="14">
        <f>D156*'Selected Economic Variables'!$E74</f>
        <v>0</v>
      </c>
      <c r="E72" s="14">
        <f>E156*'Selected Economic Variables'!$E74</f>
        <v>741.56399999999996</v>
      </c>
      <c r="F72" s="14">
        <f>F156*'Selected Economic Variables'!$E74</f>
        <v>0</v>
      </c>
      <c r="G72" s="14">
        <f>G156*'Selected Economic Variables'!$E74</f>
        <v>1730.3159999999998</v>
      </c>
      <c r="H72" s="14">
        <f>H156*'Selected Economic Variables'!$E74</f>
        <v>494.37600000000003</v>
      </c>
      <c r="I72" s="14">
        <f>I156*'Selected Economic Variables'!$E74</f>
        <v>-247.18800000000002</v>
      </c>
      <c r="J72" s="14">
        <f>J156*'Selected Economic Variables'!$E74</f>
        <v>0</v>
      </c>
      <c r="K72" s="14">
        <f>K156*'Selected Economic Variables'!$E74</f>
        <v>0</v>
      </c>
      <c r="L72" s="14">
        <f>L156*'Selected Economic Variables'!$E74</f>
        <v>-494.37600000000003</v>
      </c>
      <c r="M72" s="14">
        <f>M156*'Selected Economic Variables'!$E74</f>
        <v>-1235.94</v>
      </c>
      <c r="N72" s="14">
        <f>N156*'Selected Economic Variables'!$E74</f>
        <v>-741.56399999999996</v>
      </c>
      <c r="O72" s="14">
        <f>O156*'Selected Economic Variables'!$E74</f>
        <v>-2224.6920000000005</v>
      </c>
      <c r="P72" s="14">
        <f>P156*'Selected Economic Variables'!$E74</f>
        <v>-247.18800000000002</v>
      </c>
      <c r="Q72" s="14">
        <f>Q156*'Selected Economic Variables'!$E74</f>
        <v>-2719.0680000000002</v>
      </c>
      <c r="R72" s="14">
        <f>R156*'Selected Economic Variables'!$E74</f>
        <v>-1730.3159999999998</v>
      </c>
      <c r="S72" s="14">
        <f>S156*'Selected Economic Variables'!$E74</f>
        <v>-6179.7000000000007</v>
      </c>
      <c r="T72" s="14">
        <f>T156*'Selected Economic Variables'!$E74</f>
        <v>-3707.8199999999997</v>
      </c>
      <c r="U72" s="14">
        <f>U156*'Selected Economic Variables'!$E74</f>
        <v>-2719.0680000000002</v>
      </c>
      <c r="V72" s="14">
        <f>V156*'Selected Economic Variables'!$E74</f>
        <v>-3213.4440000000004</v>
      </c>
      <c r="W72" s="14">
        <f>W156*'Selected Economic Variables'!$E74</f>
        <v>-2719.0680000000002</v>
      </c>
      <c r="X72" s="14">
        <f>X156*'Selected Economic Variables'!$E74</f>
        <v>741.56399999999996</v>
      </c>
      <c r="Y72" s="14">
        <f>Y156*'Selected Economic Variables'!$E74</f>
        <v>-988.75200000000007</v>
      </c>
      <c r="Z72" s="14">
        <f>Z156*'Selected Economic Variables'!$E74</f>
        <v>-741.56399999999996</v>
      </c>
      <c r="AA72" s="14">
        <f>AA156*'Selected Economic Variables'!$E74</f>
        <v>-1977.5040000000001</v>
      </c>
      <c r="AB72" s="14">
        <f>AB156*'Selected Economic Variables'!$E74</f>
        <v>-2224.6920000000005</v>
      </c>
      <c r="AC72" s="14">
        <f>AC156*'Selected Economic Variables'!$E74</f>
        <v>-1977.5040000000001</v>
      </c>
      <c r="AD72" s="14">
        <f>AD156*'Selected Economic Variables'!$E74</f>
        <v>-494.37600000000003</v>
      </c>
      <c r="AE72" s="14">
        <f>AE156*'Selected Economic Variables'!$E74</f>
        <v>-247.18800000000002</v>
      </c>
      <c r="AF72" s="14">
        <f>AF156*'Selected Economic Variables'!$E74</f>
        <v>494.37600000000003</v>
      </c>
      <c r="AG72" s="14">
        <f>AG156*'Selected Economic Variables'!$E74</f>
        <v>-494.37600000000003</v>
      </c>
      <c r="AH72" s="14">
        <f>AH156*'Selected Economic Variables'!$E74</f>
        <v>494.37600000000003</v>
      </c>
      <c r="AI72" s="14">
        <f>AI156*'Selected Economic Variables'!$E74</f>
        <v>0</v>
      </c>
      <c r="AJ72" s="14">
        <f>AJ156*'Selected Economic Variables'!$E74</f>
        <v>0</v>
      </c>
      <c r="AK72" s="14">
        <f>AK156*'Selected Economic Variables'!$E74</f>
        <v>-247.18800000000002</v>
      </c>
    </row>
    <row r="73" spans="1:37" x14ac:dyDescent="0.2">
      <c r="A73" s="8">
        <f t="shared" si="4"/>
        <v>2081</v>
      </c>
      <c r="B73" s="14">
        <f>B157*'Selected Economic Variables'!$E75</f>
        <v>0</v>
      </c>
      <c r="C73" s="14">
        <f>C157*'Selected Economic Variables'!$E75</f>
        <v>0</v>
      </c>
      <c r="D73" s="14">
        <f>D157*'Selected Economic Variables'!$E75</f>
        <v>0</v>
      </c>
      <c r="E73" s="14">
        <f>E157*'Selected Economic Variables'!$E75</f>
        <v>771.94500000000005</v>
      </c>
      <c r="F73" s="14">
        <f>F157*'Selected Economic Variables'!$E75</f>
        <v>0</v>
      </c>
      <c r="G73" s="14">
        <f>G157*'Selected Economic Variables'!$E75</f>
        <v>1801.2049999999999</v>
      </c>
      <c r="H73" s="14">
        <f>H157*'Selected Economic Variables'!$E75</f>
        <v>514.63</v>
      </c>
      <c r="I73" s="14">
        <f>I157*'Selected Economic Variables'!$E75</f>
        <v>-257.315</v>
      </c>
      <c r="J73" s="14">
        <f>J157*'Selected Economic Variables'!$E75</f>
        <v>0</v>
      </c>
      <c r="K73" s="14">
        <f>K157*'Selected Economic Variables'!$E75</f>
        <v>0</v>
      </c>
      <c r="L73" s="14">
        <f>L157*'Selected Economic Variables'!$E75</f>
        <v>-514.63</v>
      </c>
      <c r="M73" s="14">
        <f>M157*'Selected Economic Variables'!$E75</f>
        <v>-1286.575</v>
      </c>
      <c r="N73" s="14">
        <f>N157*'Selected Economic Variables'!$E75</f>
        <v>-771.94500000000005</v>
      </c>
      <c r="O73" s="14">
        <f>O157*'Selected Economic Variables'!$E75</f>
        <v>-2315.8350000000005</v>
      </c>
      <c r="P73" s="14">
        <f>P157*'Selected Economic Variables'!$E75</f>
        <v>-257.315</v>
      </c>
      <c r="Q73" s="14">
        <f>Q157*'Selected Economic Variables'!$E75</f>
        <v>-2830.4650000000001</v>
      </c>
      <c r="R73" s="14">
        <f>R157*'Selected Economic Variables'!$E75</f>
        <v>-1801.2049999999999</v>
      </c>
      <c r="S73" s="14">
        <f>S157*'Selected Economic Variables'!$E75</f>
        <v>-6432.875</v>
      </c>
      <c r="T73" s="14">
        <f>T157*'Selected Economic Variables'!$E75</f>
        <v>-3859.7249999999999</v>
      </c>
      <c r="U73" s="14">
        <f>U157*'Selected Economic Variables'!$E75</f>
        <v>-3087.78</v>
      </c>
      <c r="V73" s="14">
        <f>V157*'Selected Economic Variables'!$E75</f>
        <v>-3345.0950000000003</v>
      </c>
      <c r="W73" s="14">
        <f>W157*'Selected Economic Variables'!$E75</f>
        <v>-2830.4650000000001</v>
      </c>
      <c r="X73" s="14">
        <f>X157*'Selected Economic Variables'!$E75</f>
        <v>771.94500000000005</v>
      </c>
      <c r="Y73" s="14">
        <f>Y157*'Selected Economic Variables'!$E75</f>
        <v>-1029.26</v>
      </c>
      <c r="Z73" s="14">
        <f>Z157*'Selected Economic Variables'!$E75</f>
        <v>-771.94500000000005</v>
      </c>
      <c r="AA73" s="14">
        <f>AA157*'Selected Economic Variables'!$E75</f>
        <v>-2058.52</v>
      </c>
      <c r="AB73" s="14">
        <f>AB157*'Selected Economic Variables'!$E75</f>
        <v>-2315.8350000000005</v>
      </c>
      <c r="AC73" s="14">
        <f>AC157*'Selected Economic Variables'!$E75</f>
        <v>-2058.52</v>
      </c>
      <c r="AD73" s="14">
        <f>AD157*'Selected Economic Variables'!$E75</f>
        <v>-514.63</v>
      </c>
      <c r="AE73" s="14">
        <f>AE157*'Selected Economic Variables'!$E75</f>
        <v>-257.315</v>
      </c>
      <c r="AF73" s="14">
        <f>AF157*'Selected Economic Variables'!$E75</f>
        <v>514.63</v>
      </c>
      <c r="AG73" s="14">
        <f>AG157*'Selected Economic Variables'!$E75</f>
        <v>-514.63</v>
      </c>
      <c r="AH73" s="14">
        <f>AH157*'Selected Economic Variables'!$E75</f>
        <v>514.63</v>
      </c>
      <c r="AI73" s="14">
        <f>AI157*'Selected Economic Variables'!$E75</f>
        <v>0</v>
      </c>
      <c r="AJ73" s="14">
        <f>AJ157*'Selected Economic Variables'!$E75</f>
        <v>0</v>
      </c>
      <c r="AK73" s="14">
        <f>AK157*'Selected Economic Variables'!$E75</f>
        <v>-257.315</v>
      </c>
    </row>
    <row r="74" spans="1:37" x14ac:dyDescent="0.2">
      <c r="A74" s="8">
        <f t="shared" si="4"/>
        <v>2082</v>
      </c>
      <c r="B74" s="14">
        <f>B158*'Selected Economic Variables'!$E76</f>
        <v>0</v>
      </c>
      <c r="C74" s="14">
        <f>C158*'Selected Economic Variables'!$E76</f>
        <v>-267.87400000000002</v>
      </c>
      <c r="D74" s="14">
        <f>D158*'Selected Economic Variables'!$E76</f>
        <v>-267.87400000000002</v>
      </c>
      <c r="E74" s="14">
        <f>E158*'Selected Economic Variables'!$E76</f>
        <v>803.62200000000007</v>
      </c>
      <c r="F74" s="14">
        <f>F158*'Selected Economic Variables'!$E76</f>
        <v>0</v>
      </c>
      <c r="G74" s="14">
        <f>G158*'Selected Economic Variables'!$E76</f>
        <v>1875.1179999999997</v>
      </c>
      <c r="H74" s="14">
        <f>H158*'Selected Economic Variables'!$E76</f>
        <v>535.74800000000005</v>
      </c>
      <c r="I74" s="14">
        <f>I158*'Selected Economic Variables'!$E76</f>
        <v>-267.87400000000002</v>
      </c>
      <c r="J74" s="14">
        <f>J158*'Selected Economic Variables'!$E76</f>
        <v>0</v>
      </c>
      <c r="K74" s="14">
        <f>K158*'Selected Economic Variables'!$E76</f>
        <v>0</v>
      </c>
      <c r="L74" s="14">
        <f>L158*'Selected Economic Variables'!$E76</f>
        <v>-535.74800000000005</v>
      </c>
      <c r="M74" s="14">
        <f>M158*'Selected Economic Variables'!$E76</f>
        <v>-1339.3700000000001</v>
      </c>
      <c r="N74" s="14">
        <f>N158*'Selected Economic Variables'!$E76</f>
        <v>-803.62200000000007</v>
      </c>
      <c r="O74" s="14">
        <f>O158*'Selected Economic Variables'!$E76</f>
        <v>-2410.8660000000004</v>
      </c>
      <c r="P74" s="14">
        <f>P158*'Selected Economic Variables'!$E76</f>
        <v>-267.87400000000002</v>
      </c>
      <c r="Q74" s="14">
        <f>Q158*'Selected Economic Variables'!$E76</f>
        <v>-3214.4880000000003</v>
      </c>
      <c r="R74" s="14">
        <f>R158*'Selected Economic Variables'!$E76</f>
        <v>-1875.1179999999997</v>
      </c>
      <c r="S74" s="14">
        <f>S158*'Selected Economic Variables'!$E76</f>
        <v>-6964.7240000000002</v>
      </c>
      <c r="T74" s="14">
        <f>T158*'Selected Economic Variables'!$E76</f>
        <v>-4018.1099999999997</v>
      </c>
      <c r="U74" s="14">
        <f>U158*'Selected Economic Variables'!$E76</f>
        <v>-3214.4880000000003</v>
      </c>
      <c r="V74" s="14">
        <f>V158*'Selected Economic Variables'!$E76</f>
        <v>-3482.3620000000001</v>
      </c>
      <c r="W74" s="14">
        <f>W158*'Selected Economic Variables'!$E76</f>
        <v>-2946.6140000000005</v>
      </c>
      <c r="X74" s="14">
        <f>X158*'Selected Economic Variables'!$E76</f>
        <v>535.74800000000005</v>
      </c>
      <c r="Y74" s="14">
        <f>Y158*'Selected Economic Variables'!$E76</f>
        <v>-1071.4960000000001</v>
      </c>
      <c r="Z74" s="14">
        <f>Z158*'Selected Economic Variables'!$E76</f>
        <v>-803.62200000000007</v>
      </c>
      <c r="AA74" s="14">
        <f>AA158*'Selected Economic Variables'!$E76</f>
        <v>-2142.9920000000002</v>
      </c>
      <c r="AB74" s="14">
        <f>AB158*'Selected Economic Variables'!$E76</f>
        <v>-2678.7400000000002</v>
      </c>
      <c r="AC74" s="14">
        <f>AC158*'Selected Economic Variables'!$E76</f>
        <v>-2142.9920000000002</v>
      </c>
      <c r="AD74" s="14">
        <f>AD158*'Selected Economic Variables'!$E76</f>
        <v>-803.62200000000007</v>
      </c>
      <c r="AE74" s="14">
        <f>AE158*'Selected Economic Variables'!$E76</f>
        <v>-535.74800000000005</v>
      </c>
      <c r="AF74" s="14">
        <f>AF158*'Selected Economic Variables'!$E76</f>
        <v>535.74800000000005</v>
      </c>
      <c r="AG74" s="14">
        <f>AG158*'Selected Economic Variables'!$E76</f>
        <v>-535.74800000000005</v>
      </c>
      <c r="AH74" s="14">
        <f>AH158*'Selected Economic Variables'!$E76</f>
        <v>535.74800000000005</v>
      </c>
      <c r="AI74" s="14">
        <f>AI158*'Selected Economic Variables'!$E76</f>
        <v>0</v>
      </c>
      <c r="AJ74" s="14">
        <f>AJ158*'Selected Economic Variables'!$E76</f>
        <v>0</v>
      </c>
      <c r="AK74" s="14">
        <f>AK158*'Selected Economic Variables'!$E76</f>
        <v>-267.87400000000002</v>
      </c>
    </row>
    <row r="75" spans="1:37" x14ac:dyDescent="0.2">
      <c r="A75" s="8">
        <f t="shared" si="4"/>
        <v>2083</v>
      </c>
      <c r="B75" s="14">
        <f>B159*'Selected Economic Variables'!$E77</f>
        <v>0</v>
      </c>
      <c r="C75" s="14">
        <f>C159*'Selected Economic Variables'!$E77</f>
        <v>-278.87400000000002</v>
      </c>
      <c r="D75" s="14">
        <f>D159*'Selected Economic Variables'!$E77</f>
        <v>0</v>
      </c>
      <c r="E75" s="14">
        <f>E159*'Selected Economic Variables'!$E77</f>
        <v>836.62200000000007</v>
      </c>
      <c r="F75" s="14">
        <f>F159*'Selected Economic Variables'!$E77</f>
        <v>0</v>
      </c>
      <c r="G75" s="14">
        <f>G159*'Selected Economic Variables'!$E77</f>
        <v>1952.1179999999997</v>
      </c>
      <c r="H75" s="14">
        <f>H159*'Selected Economic Variables'!$E77</f>
        <v>557.74800000000005</v>
      </c>
      <c r="I75" s="14">
        <f>I159*'Selected Economic Variables'!$E77</f>
        <v>-278.87400000000002</v>
      </c>
      <c r="J75" s="14">
        <f>J159*'Selected Economic Variables'!$E77</f>
        <v>0</v>
      </c>
      <c r="K75" s="14">
        <f>K159*'Selected Economic Variables'!$E77</f>
        <v>0</v>
      </c>
      <c r="L75" s="14">
        <f>L159*'Selected Economic Variables'!$E77</f>
        <v>-557.74800000000005</v>
      </c>
      <c r="M75" s="14">
        <f>M159*'Selected Economic Variables'!$E77</f>
        <v>-1394.3700000000001</v>
      </c>
      <c r="N75" s="14">
        <f>N159*'Selected Economic Variables'!$E77</f>
        <v>-836.62200000000007</v>
      </c>
      <c r="O75" s="14">
        <f>O159*'Selected Economic Variables'!$E77</f>
        <v>-2509.8660000000004</v>
      </c>
      <c r="P75" s="14">
        <f>P159*'Selected Economic Variables'!$E77</f>
        <v>-278.87400000000002</v>
      </c>
      <c r="Q75" s="14">
        <f>Q159*'Selected Economic Variables'!$E77</f>
        <v>-3346.4880000000003</v>
      </c>
      <c r="R75" s="14">
        <f>R159*'Selected Economic Variables'!$E77</f>
        <v>-1952.1179999999997</v>
      </c>
      <c r="S75" s="14">
        <f>S159*'Selected Economic Variables'!$E77</f>
        <v>-7250.7240000000011</v>
      </c>
      <c r="T75" s="14">
        <f>T159*'Selected Economic Variables'!$E77</f>
        <v>-4183.1099999999997</v>
      </c>
      <c r="U75" s="14">
        <f>U159*'Selected Economic Variables'!$E77</f>
        <v>-3346.4880000000003</v>
      </c>
      <c r="V75" s="14">
        <f>V159*'Selected Economic Variables'!$E77</f>
        <v>-3625.3620000000005</v>
      </c>
      <c r="W75" s="14">
        <f>W159*'Selected Economic Variables'!$E77</f>
        <v>-3067.6140000000005</v>
      </c>
      <c r="X75" s="14">
        <f>X159*'Selected Economic Variables'!$E77</f>
        <v>836.62200000000007</v>
      </c>
      <c r="Y75" s="14">
        <f>Y159*'Selected Economic Variables'!$E77</f>
        <v>-1115.4960000000001</v>
      </c>
      <c r="Z75" s="14">
        <f>Z159*'Selected Economic Variables'!$E77</f>
        <v>-836.62200000000007</v>
      </c>
      <c r="AA75" s="14">
        <f>AA159*'Selected Economic Variables'!$E77</f>
        <v>-2230.9920000000002</v>
      </c>
      <c r="AB75" s="14">
        <f>AB159*'Selected Economic Variables'!$E77</f>
        <v>-2788.7400000000002</v>
      </c>
      <c r="AC75" s="14">
        <f>AC159*'Selected Economic Variables'!$E77</f>
        <v>-2230.9920000000002</v>
      </c>
      <c r="AD75" s="14">
        <f>AD159*'Selected Economic Variables'!$E77</f>
        <v>-557.74800000000005</v>
      </c>
      <c r="AE75" s="14">
        <f>AE159*'Selected Economic Variables'!$E77</f>
        <v>-278.87400000000002</v>
      </c>
      <c r="AF75" s="14">
        <f>AF159*'Selected Economic Variables'!$E77</f>
        <v>557.74800000000005</v>
      </c>
      <c r="AG75" s="14">
        <f>AG159*'Selected Economic Variables'!$E77</f>
        <v>-557.74800000000005</v>
      </c>
      <c r="AH75" s="14">
        <f>AH159*'Selected Economic Variables'!$E77</f>
        <v>557.74800000000005</v>
      </c>
      <c r="AI75" s="14">
        <f>AI159*'Selected Economic Variables'!$E77</f>
        <v>0</v>
      </c>
      <c r="AJ75" s="14">
        <f>AJ159*'Selected Economic Variables'!$E77</f>
        <v>0</v>
      </c>
      <c r="AK75" s="14">
        <f>AK159*'Selected Economic Variables'!$E77</f>
        <v>-278.87400000000002</v>
      </c>
    </row>
    <row r="76" spans="1:37" x14ac:dyDescent="0.2">
      <c r="A76" s="8">
        <f t="shared" si="4"/>
        <v>2084</v>
      </c>
      <c r="B76" s="14">
        <f>B160*'Selected Economic Variables'!$E78</f>
        <v>0</v>
      </c>
      <c r="C76" s="14">
        <f>C160*'Selected Economic Variables'!$E78</f>
        <v>0</v>
      </c>
      <c r="D76" s="14">
        <f>D160*'Selected Economic Variables'!$E78</f>
        <v>0</v>
      </c>
      <c r="E76" s="14">
        <f>E160*'Selected Economic Variables'!$E78</f>
        <v>871.01099999999997</v>
      </c>
      <c r="F76" s="14">
        <f>F160*'Selected Economic Variables'!$E78</f>
        <v>0</v>
      </c>
      <c r="G76" s="14">
        <f>G160*'Selected Economic Variables'!$E78</f>
        <v>2032.3589999999997</v>
      </c>
      <c r="H76" s="14">
        <f>H160*'Selected Economic Variables'!$E78</f>
        <v>580.67399999999998</v>
      </c>
      <c r="I76" s="14">
        <f>I160*'Selected Economic Variables'!$E78</f>
        <v>-290.33699999999999</v>
      </c>
      <c r="J76" s="14">
        <f>J160*'Selected Economic Variables'!$E78</f>
        <v>0</v>
      </c>
      <c r="K76" s="14">
        <f>K160*'Selected Economic Variables'!$E78</f>
        <v>0</v>
      </c>
      <c r="L76" s="14">
        <f>L160*'Selected Economic Variables'!$E78</f>
        <v>-580.67399999999998</v>
      </c>
      <c r="M76" s="14">
        <f>M160*'Selected Economic Variables'!$E78</f>
        <v>-1451.6849999999999</v>
      </c>
      <c r="N76" s="14">
        <f>N160*'Selected Economic Variables'!$E78</f>
        <v>-871.01099999999997</v>
      </c>
      <c r="O76" s="14">
        <f>O160*'Selected Economic Variables'!$E78</f>
        <v>-2613.0330000000004</v>
      </c>
      <c r="P76" s="14">
        <f>P160*'Selected Economic Variables'!$E78</f>
        <v>-290.33699999999999</v>
      </c>
      <c r="Q76" s="14">
        <f>Q160*'Selected Economic Variables'!$E78</f>
        <v>-3484.0439999999999</v>
      </c>
      <c r="R76" s="14">
        <f>R160*'Selected Economic Variables'!$E78</f>
        <v>-2032.3589999999997</v>
      </c>
      <c r="S76" s="14">
        <f>S160*'Selected Economic Variables'!$E78</f>
        <v>-7839.0990000000011</v>
      </c>
      <c r="T76" s="14">
        <f>T160*'Selected Economic Variables'!$E78</f>
        <v>-4645.3919999999998</v>
      </c>
      <c r="U76" s="14">
        <f>U160*'Selected Economic Variables'!$E78</f>
        <v>-3484.0439999999999</v>
      </c>
      <c r="V76" s="14">
        <f>V160*'Selected Economic Variables'!$E78</f>
        <v>-4064.7179999999994</v>
      </c>
      <c r="W76" s="14">
        <f>W160*'Selected Economic Variables'!$E78</f>
        <v>-3193.7070000000003</v>
      </c>
      <c r="X76" s="14">
        <f>X160*'Selected Economic Variables'!$E78</f>
        <v>871.01099999999997</v>
      </c>
      <c r="Y76" s="14">
        <f>Y160*'Selected Economic Variables'!$E78</f>
        <v>-1161.348</v>
      </c>
      <c r="Z76" s="14">
        <f>Z160*'Selected Economic Variables'!$E78</f>
        <v>-871.01099999999997</v>
      </c>
      <c r="AA76" s="14">
        <f>AA160*'Selected Economic Variables'!$E78</f>
        <v>-2322.6959999999999</v>
      </c>
      <c r="AB76" s="14">
        <f>AB160*'Selected Economic Variables'!$E78</f>
        <v>-2903.37</v>
      </c>
      <c r="AC76" s="14">
        <f>AC160*'Selected Economic Variables'!$E78</f>
        <v>-2613.0330000000004</v>
      </c>
      <c r="AD76" s="14">
        <f>AD160*'Selected Economic Variables'!$E78</f>
        <v>-580.67399999999998</v>
      </c>
      <c r="AE76" s="14">
        <f>AE160*'Selected Economic Variables'!$E78</f>
        <v>-290.33699999999999</v>
      </c>
      <c r="AF76" s="14">
        <f>AF160*'Selected Economic Variables'!$E78</f>
        <v>580.67399999999998</v>
      </c>
      <c r="AG76" s="14">
        <f>AG160*'Selected Economic Variables'!$E78</f>
        <v>-580.67399999999998</v>
      </c>
      <c r="AH76" s="14">
        <f>AH160*'Selected Economic Variables'!$E78</f>
        <v>580.67399999999998</v>
      </c>
      <c r="AI76" s="14">
        <f>AI160*'Selected Economic Variables'!$E78</f>
        <v>0</v>
      </c>
      <c r="AJ76" s="14">
        <f>AJ160*'Selected Economic Variables'!$E78</f>
        <v>0</v>
      </c>
      <c r="AK76" s="14">
        <f>AK160*'Selected Economic Variables'!$E78</f>
        <v>-290.33699999999999</v>
      </c>
    </row>
    <row r="77" spans="1:37" x14ac:dyDescent="0.2">
      <c r="A77" s="8">
        <f t="shared" si="4"/>
        <v>2085</v>
      </c>
      <c r="B77" s="14">
        <f>B161*'Selected Economic Variables'!$E79</f>
        <v>0</v>
      </c>
      <c r="C77" s="14">
        <f>C161*'Selected Economic Variables'!$E79</f>
        <v>0</v>
      </c>
      <c r="D77" s="14">
        <f>D161*'Selected Economic Variables'!$E79</f>
        <v>0</v>
      </c>
      <c r="E77" s="14">
        <f>E161*'Selected Economic Variables'!$E79</f>
        <v>906.81600000000003</v>
      </c>
      <c r="F77" s="14">
        <f>F161*'Selected Economic Variables'!$E79</f>
        <v>0</v>
      </c>
      <c r="G77" s="14">
        <f>G161*'Selected Economic Variables'!$E79</f>
        <v>2115.904</v>
      </c>
      <c r="H77" s="14">
        <f>H161*'Selected Economic Variables'!$E79</f>
        <v>604.54399999999998</v>
      </c>
      <c r="I77" s="14">
        <f>I161*'Selected Economic Variables'!$E79</f>
        <v>-302.27199999999999</v>
      </c>
      <c r="J77" s="14">
        <f>J161*'Selected Economic Variables'!$E79</f>
        <v>0</v>
      </c>
      <c r="K77" s="14">
        <f>K161*'Selected Economic Variables'!$E79</f>
        <v>0</v>
      </c>
      <c r="L77" s="14">
        <f>L161*'Selected Economic Variables'!$E79</f>
        <v>-604.54399999999998</v>
      </c>
      <c r="M77" s="14">
        <f>M161*'Selected Economic Variables'!$E79</f>
        <v>-1511.3600000000001</v>
      </c>
      <c r="N77" s="14">
        <f>N161*'Selected Economic Variables'!$E79</f>
        <v>-906.81600000000003</v>
      </c>
      <c r="O77" s="14">
        <f>O161*'Selected Economic Variables'!$E79</f>
        <v>-2720.4480000000003</v>
      </c>
      <c r="P77" s="14">
        <f>P161*'Selected Economic Variables'!$E79</f>
        <v>-302.27199999999999</v>
      </c>
      <c r="Q77" s="14">
        <f>Q161*'Selected Economic Variables'!$E79</f>
        <v>-3627.2640000000001</v>
      </c>
      <c r="R77" s="14">
        <f>R161*'Selected Economic Variables'!$E79</f>
        <v>-2115.904</v>
      </c>
      <c r="S77" s="14">
        <f>S161*'Selected Economic Variables'!$E79</f>
        <v>-8463.616</v>
      </c>
      <c r="T77" s="14">
        <f>T161*'Selected Economic Variables'!$E79</f>
        <v>-4836.3519999999999</v>
      </c>
      <c r="U77" s="14">
        <f>U161*'Selected Economic Variables'!$E79</f>
        <v>-3627.2640000000001</v>
      </c>
      <c r="V77" s="14">
        <f>V161*'Selected Economic Variables'!$E79</f>
        <v>-4231.808</v>
      </c>
      <c r="W77" s="14">
        <f>W161*'Selected Economic Variables'!$E79</f>
        <v>-3324.9920000000002</v>
      </c>
      <c r="X77" s="14">
        <f>X161*'Selected Economic Variables'!$E79</f>
        <v>906.81600000000003</v>
      </c>
      <c r="Y77" s="14">
        <f>Y161*'Selected Economic Variables'!$E79</f>
        <v>-1209.088</v>
      </c>
      <c r="Z77" s="14">
        <f>Z161*'Selected Economic Variables'!$E79</f>
        <v>-906.81600000000003</v>
      </c>
      <c r="AA77" s="14">
        <f>AA161*'Selected Economic Variables'!$E79</f>
        <v>-2418.1759999999999</v>
      </c>
      <c r="AB77" s="14">
        <f>AB161*'Selected Economic Variables'!$E79</f>
        <v>-3022.7200000000003</v>
      </c>
      <c r="AC77" s="14">
        <f>AC161*'Selected Economic Variables'!$E79</f>
        <v>-2720.4480000000003</v>
      </c>
      <c r="AD77" s="14">
        <f>AD161*'Selected Economic Variables'!$E79</f>
        <v>-906.81600000000003</v>
      </c>
      <c r="AE77" s="14">
        <f>AE161*'Selected Economic Variables'!$E79</f>
        <v>-302.27199999999999</v>
      </c>
      <c r="AF77" s="14">
        <f>AF161*'Selected Economic Variables'!$E79</f>
        <v>604.54399999999998</v>
      </c>
      <c r="AG77" s="14">
        <f>AG161*'Selected Economic Variables'!$E79</f>
        <v>-604.54399999999998</v>
      </c>
      <c r="AH77" s="14">
        <f>AH161*'Selected Economic Variables'!$E79</f>
        <v>604.54399999999998</v>
      </c>
      <c r="AI77" s="14">
        <f>AI161*'Selected Economic Variables'!$E79</f>
        <v>0</v>
      </c>
      <c r="AJ77" s="14">
        <f>AJ161*'Selected Economic Variables'!$E79</f>
        <v>0</v>
      </c>
      <c r="AK77" s="14">
        <f>AK161*'Selected Economic Variables'!$E79</f>
        <v>-302.27199999999999</v>
      </c>
    </row>
    <row r="78" spans="1:37" x14ac:dyDescent="0.2">
      <c r="A78" s="8">
        <f t="shared" si="4"/>
        <v>2086</v>
      </c>
      <c r="B78" s="14">
        <f>B162*'Selected Economic Variables'!$E80</f>
        <v>0</v>
      </c>
      <c r="C78" s="14">
        <f>C162*'Selected Economic Variables'!$E80</f>
        <v>0</v>
      </c>
      <c r="D78" s="14">
        <f>D162*'Selected Economic Variables'!$E80</f>
        <v>0</v>
      </c>
      <c r="E78" s="14">
        <f>E162*'Selected Economic Variables'!$E80</f>
        <v>1258.7560000000001</v>
      </c>
      <c r="F78" s="14">
        <f>F162*'Selected Economic Variables'!$E80</f>
        <v>0</v>
      </c>
      <c r="G78" s="14">
        <f>G162*'Selected Economic Variables'!$E80</f>
        <v>2202.8229999999999</v>
      </c>
      <c r="H78" s="14">
        <f>H162*'Selected Economic Variables'!$E80</f>
        <v>629.37800000000004</v>
      </c>
      <c r="I78" s="14">
        <f>I162*'Selected Economic Variables'!$E80</f>
        <v>-314.68900000000002</v>
      </c>
      <c r="J78" s="14">
        <f>J162*'Selected Economic Variables'!$E80</f>
        <v>0</v>
      </c>
      <c r="K78" s="14">
        <f>K162*'Selected Economic Variables'!$E80</f>
        <v>0</v>
      </c>
      <c r="L78" s="14">
        <f>L162*'Selected Economic Variables'!$E80</f>
        <v>-629.37800000000004</v>
      </c>
      <c r="M78" s="14">
        <f>M162*'Selected Economic Variables'!$E80</f>
        <v>-1573.4449999999999</v>
      </c>
      <c r="N78" s="14">
        <f>N162*'Selected Economic Variables'!$E80</f>
        <v>-944.06700000000001</v>
      </c>
      <c r="O78" s="14">
        <f>O162*'Selected Economic Variables'!$E80</f>
        <v>-2832.2010000000005</v>
      </c>
      <c r="P78" s="14">
        <f>P162*'Selected Economic Variables'!$E80</f>
        <v>-314.68900000000002</v>
      </c>
      <c r="Q78" s="14">
        <f>Q162*'Selected Economic Variables'!$E80</f>
        <v>-4090.9570000000003</v>
      </c>
      <c r="R78" s="14">
        <f>R162*'Selected Economic Variables'!$E80</f>
        <v>-2517.5120000000002</v>
      </c>
      <c r="S78" s="14">
        <f>S162*'Selected Economic Variables'!$E80</f>
        <v>-8811.2919999999995</v>
      </c>
      <c r="T78" s="14">
        <f>T162*'Selected Economic Variables'!$E80</f>
        <v>-5035.0240000000003</v>
      </c>
      <c r="U78" s="14">
        <f>U162*'Selected Economic Variables'!$E80</f>
        <v>-4090.9570000000003</v>
      </c>
      <c r="V78" s="14">
        <f>V162*'Selected Economic Variables'!$E80</f>
        <v>-4405.6459999999997</v>
      </c>
      <c r="W78" s="14">
        <f>W162*'Selected Economic Variables'!$E80</f>
        <v>-3461.5790000000002</v>
      </c>
      <c r="X78" s="14">
        <f>X162*'Selected Economic Variables'!$E80</f>
        <v>944.06700000000001</v>
      </c>
      <c r="Y78" s="14">
        <f>Y162*'Selected Economic Variables'!$E80</f>
        <v>-1258.7560000000001</v>
      </c>
      <c r="Z78" s="14">
        <f>Z162*'Selected Economic Variables'!$E80</f>
        <v>-944.06700000000001</v>
      </c>
      <c r="AA78" s="14">
        <f>AA162*'Selected Economic Variables'!$E80</f>
        <v>-2517.5120000000002</v>
      </c>
      <c r="AB78" s="14">
        <f>AB162*'Selected Economic Variables'!$E80</f>
        <v>-3461.5790000000002</v>
      </c>
      <c r="AC78" s="14">
        <f>AC162*'Selected Economic Variables'!$E80</f>
        <v>-2832.2010000000005</v>
      </c>
      <c r="AD78" s="14">
        <f>AD162*'Selected Economic Variables'!$E80</f>
        <v>-629.37800000000004</v>
      </c>
      <c r="AE78" s="14">
        <f>AE162*'Selected Economic Variables'!$E80</f>
        <v>-314.68900000000002</v>
      </c>
      <c r="AF78" s="14">
        <f>AF162*'Selected Economic Variables'!$E80</f>
        <v>629.37800000000004</v>
      </c>
      <c r="AG78" s="14">
        <f>AG162*'Selected Economic Variables'!$E80</f>
        <v>-629.37800000000004</v>
      </c>
      <c r="AH78" s="14">
        <f>AH162*'Selected Economic Variables'!$E80</f>
        <v>629.37800000000004</v>
      </c>
      <c r="AI78" s="14">
        <f>AI162*'Selected Economic Variables'!$E80</f>
        <v>0</v>
      </c>
      <c r="AJ78" s="14">
        <f>AJ162*'Selected Economic Variables'!$E80</f>
        <v>0</v>
      </c>
      <c r="AK78" s="14">
        <f>AK162*'Selected Economic Variables'!$E80</f>
        <v>-314.68900000000002</v>
      </c>
    </row>
    <row r="79" spans="1:37" x14ac:dyDescent="0.2">
      <c r="A79" s="8">
        <f t="shared" si="4"/>
        <v>2087</v>
      </c>
      <c r="B79" s="14">
        <f>B163*'Selected Economic Variables'!$E81</f>
        <v>0</v>
      </c>
      <c r="C79" s="14">
        <f>C163*'Selected Economic Variables'!$E81</f>
        <v>0</v>
      </c>
      <c r="D79" s="14">
        <f>D163*'Selected Economic Variables'!$E81</f>
        <v>-327.596</v>
      </c>
      <c r="E79" s="14">
        <f>E163*'Selected Economic Variables'!$E81</f>
        <v>1310.384</v>
      </c>
      <c r="F79" s="14">
        <f>F163*'Selected Economic Variables'!$E81</f>
        <v>0</v>
      </c>
      <c r="G79" s="14">
        <f>G163*'Selected Economic Variables'!$E81</f>
        <v>2293.1719999999996</v>
      </c>
      <c r="H79" s="14">
        <f>H163*'Selected Economic Variables'!$E81</f>
        <v>655.19200000000001</v>
      </c>
      <c r="I79" s="14">
        <f>I163*'Selected Economic Variables'!$E81</f>
        <v>-327.596</v>
      </c>
      <c r="J79" s="14">
        <f>J163*'Selected Economic Variables'!$E81</f>
        <v>0</v>
      </c>
      <c r="K79" s="14">
        <f>K163*'Selected Economic Variables'!$E81</f>
        <v>0</v>
      </c>
      <c r="L79" s="14">
        <f>L163*'Selected Economic Variables'!$E81</f>
        <v>-655.19200000000001</v>
      </c>
      <c r="M79" s="14">
        <f>M163*'Selected Economic Variables'!$E81</f>
        <v>-1965.576</v>
      </c>
      <c r="N79" s="14">
        <f>N163*'Selected Economic Variables'!$E81</f>
        <v>-982.78800000000001</v>
      </c>
      <c r="O79" s="14">
        <f>O163*'Selected Economic Variables'!$E81</f>
        <v>-2948.3640000000005</v>
      </c>
      <c r="P79" s="14">
        <f>P163*'Selected Economic Variables'!$E81</f>
        <v>-327.596</v>
      </c>
      <c r="Q79" s="14">
        <f>Q163*'Selected Economic Variables'!$E81</f>
        <v>-4258.7480000000005</v>
      </c>
      <c r="R79" s="14">
        <f>R163*'Selected Economic Variables'!$E81</f>
        <v>-2620.768</v>
      </c>
      <c r="S79" s="14">
        <f>S163*'Selected Economic Variables'!$E81</f>
        <v>-9500.2839999999997</v>
      </c>
      <c r="T79" s="14">
        <f>T163*'Selected Economic Variables'!$E81</f>
        <v>-5569.1320000000005</v>
      </c>
      <c r="U79" s="14">
        <f>U163*'Selected Economic Variables'!$E81</f>
        <v>-4258.7480000000005</v>
      </c>
      <c r="V79" s="14">
        <f>V163*'Selected Economic Variables'!$E81</f>
        <v>-4913.9399999999996</v>
      </c>
      <c r="W79" s="14">
        <f>W163*'Selected Economic Variables'!$E81</f>
        <v>-3603.5560000000005</v>
      </c>
      <c r="X79" s="14">
        <f>X163*'Selected Economic Variables'!$E81</f>
        <v>982.78800000000001</v>
      </c>
      <c r="Y79" s="14">
        <f>Y163*'Selected Economic Variables'!$E81</f>
        <v>-1310.384</v>
      </c>
      <c r="Z79" s="14">
        <f>Z163*'Selected Economic Variables'!$E81</f>
        <v>-982.78800000000001</v>
      </c>
      <c r="AA79" s="14">
        <f>AA163*'Selected Economic Variables'!$E81</f>
        <v>-2620.768</v>
      </c>
      <c r="AB79" s="14">
        <f>AB163*'Selected Economic Variables'!$E81</f>
        <v>-3603.5560000000005</v>
      </c>
      <c r="AC79" s="14">
        <f>AC163*'Selected Economic Variables'!$E81</f>
        <v>-2948.3640000000005</v>
      </c>
      <c r="AD79" s="14">
        <f>AD163*'Selected Economic Variables'!$E81</f>
        <v>-982.78800000000001</v>
      </c>
      <c r="AE79" s="14">
        <f>AE163*'Selected Economic Variables'!$E81</f>
        <v>-327.596</v>
      </c>
      <c r="AF79" s="14">
        <f>AF163*'Selected Economic Variables'!$E81</f>
        <v>655.19200000000001</v>
      </c>
      <c r="AG79" s="14">
        <f>AG163*'Selected Economic Variables'!$E81</f>
        <v>-655.19200000000001</v>
      </c>
      <c r="AH79" s="14">
        <f>AH163*'Selected Economic Variables'!$E81</f>
        <v>655.19200000000001</v>
      </c>
      <c r="AI79" s="14">
        <f>AI163*'Selected Economic Variables'!$E81</f>
        <v>0</v>
      </c>
      <c r="AJ79" s="14">
        <f>AJ163*'Selected Economic Variables'!$E81</f>
        <v>0</v>
      </c>
      <c r="AK79" s="14">
        <f>AK163*'Selected Economic Variables'!$E81</f>
        <v>-327.596</v>
      </c>
    </row>
    <row r="80" spans="1:37" x14ac:dyDescent="0.2">
      <c r="A80" s="8">
        <f t="shared" si="4"/>
        <v>2088</v>
      </c>
      <c r="B80" s="14">
        <f>B164*'Selected Economic Variables'!$E82</f>
        <v>0</v>
      </c>
      <c r="C80" s="14">
        <f>C164*'Selected Economic Variables'!$E82</f>
        <v>0</v>
      </c>
      <c r="D80" s="14">
        <f>D164*'Selected Economic Variables'!$E82</f>
        <v>-341.00200000000001</v>
      </c>
      <c r="E80" s="14">
        <f>E164*'Selected Economic Variables'!$E82</f>
        <v>1023.006</v>
      </c>
      <c r="F80" s="14">
        <f>F164*'Selected Economic Variables'!$E82</f>
        <v>0</v>
      </c>
      <c r="G80" s="14">
        <f>G164*'Selected Economic Variables'!$E82</f>
        <v>2387.0139999999997</v>
      </c>
      <c r="H80" s="14">
        <f>H164*'Selected Economic Variables'!$E82</f>
        <v>682.00400000000002</v>
      </c>
      <c r="I80" s="14">
        <f>I164*'Selected Economic Variables'!$E82</f>
        <v>-341.00200000000001</v>
      </c>
      <c r="J80" s="14">
        <f>J164*'Selected Economic Variables'!$E82</f>
        <v>0</v>
      </c>
      <c r="K80" s="14">
        <f>K164*'Selected Economic Variables'!$E82</f>
        <v>0</v>
      </c>
      <c r="L80" s="14">
        <f>L164*'Selected Economic Variables'!$E82</f>
        <v>-682.00400000000002</v>
      </c>
      <c r="M80" s="14">
        <f>M164*'Selected Economic Variables'!$E82</f>
        <v>-2046.0119999999999</v>
      </c>
      <c r="N80" s="14">
        <f>N164*'Selected Economic Variables'!$E82</f>
        <v>-1023.006</v>
      </c>
      <c r="O80" s="14">
        <f>O164*'Selected Economic Variables'!$E82</f>
        <v>-3069.0180000000005</v>
      </c>
      <c r="P80" s="14">
        <f>P164*'Selected Economic Variables'!$E82</f>
        <v>-341.00200000000001</v>
      </c>
      <c r="Q80" s="14">
        <f>Q164*'Selected Economic Variables'!$E82</f>
        <v>-4433.0260000000007</v>
      </c>
      <c r="R80" s="14">
        <f>R164*'Selected Economic Variables'!$E82</f>
        <v>-2728.0160000000001</v>
      </c>
      <c r="S80" s="14">
        <f>S164*'Selected Economic Variables'!$E82</f>
        <v>-9889.0579999999991</v>
      </c>
      <c r="T80" s="14">
        <f>T164*'Selected Economic Variables'!$E82</f>
        <v>-5797.0340000000006</v>
      </c>
      <c r="U80" s="14">
        <f>U164*'Selected Economic Variables'!$E82</f>
        <v>-4433.0260000000007</v>
      </c>
      <c r="V80" s="14">
        <f>V164*'Selected Economic Variables'!$E82</f>
        <v>-5115.03</v>
      </c>
      <c r="W80" s="14">
        <f>W164*'Selected Economic Variables'!$E82</f>
        <v>-3751.0220000000004</v>
      </c>
      <c r="X80" s="14">
        <f>X164*'Selected Economic Variables'!$E82</f>
        <v>1023.006</v>
      </c>
      <c r="Y80" s="14">
        <f>Y164*'Selected Economic Variables'!$E82</f>
        <v>-1364.008</v>
      </c>
      <c r="Z80" s="14">
        <f>Z164*'Selected Economic Variables'!$E82</f>
        <v>-1023.006</v>
      </c>
      <c r="AA80" s="14">
        <f>AA164*'Selected Economic Variables'!$E82</f>
        <v>-2728.0160000000001</v>
      </c>
      <c r="AB80" s="14">
        <f>AB164*'Selected Economic Variables'!$E82</f>
        <v>-3751.0220000000004</v>
      </c>
      <c r="AC80" s="14">
        <f>AC164*'Selected Economic Variables'!$E82</f>
        <v>-3069.0180000000005</v>
      </c>
      <c r="AD80" s="14">
        <f>AD164*'Selected Economic Variables'!$E82</f>
        <v>-1023.006</v>
      </c>
      <c r="AE80" s="14">
        <f>AE164*'Selected Economic Variables'!$E82</f>
        <v>-682.00400000000002</v>
      </c>
      <c r="AF80" s="14">
        <f>AF164*'Selected Economic Variables'!$E82</f>
        <v>682.00400000000002</v>
      </c>
      <c r="AG80" s="14">
        <f>AG164*'Selected Economic Variables'!$E82</f>
        <v>-682.00400000000002</v>
      </c>
      <c r="AH80" s="14">
        <f>AH164*'Selected Economic Variables'!$E82</f>
        <v>682.00400000000002</v>
      </c>
      <c r="AI80" s="14">
        <f>AI164*'Selected Economic Variables'!$E82</f>
        <v>0</v>
      </c>
      <c r="AJ80" s="14">
        <f>AJ164*'Selected Economic Variables'!$E82</f>
        <v>0</v>
      </c>
      <c r="AK80" s="14">
        <f>AK164*'Selected Economic Variables'!$E82</f>
        <v>-341.00200000000001</v>
      </c>
    </row>
    <row r="81" spans="1:37" x14ac:dyDescent="0.2">
      <c r="A81" s="8">
        <f t="shared" si="4"/>
        <v>2089</v>
      </c>
      <c r="B81" s="14">
        <f>B165*'Selected Economic Variables'!$E83</f>
        <v>0</v>
      </c>
      <c r="C81" s="14">
        <f>C165*'Selected Economic Variables'!$E83</f>
        <v>0</v>
      </c>
      <c r="D81" s="14">
        <f>D165*'Selected Economic Variables'!$E83</f>
        <v>-354.92400000000004</v>
      </c>
      <c r="E81" s="14">
        <f>E165*'Selected Economic Variables'!$E83</f>
        <v>1419.6960000000001</v>
      </c>
      <c r="F81" s="14">
        <f>F165*'Selected Economic Variables'!$E83</f>
        <v>0</v>
      </c>
      <c r="G81" s="14">
        <f>G165*'Selected Economic Variables'!$E83</f>
        <v>2484.4679999999998</v>
      </c>
      <c r="H81" s="14">
        <f>H165*'Selected Economic Variables'!$E83</f>
        <v>709.84800000000007</v>
      </c>
      <c r="I81" s="14">
        <f>I165*'Selected Economic Variables'!$E83</f>
        <v>-354.92400000000004</v>
      </c>
      <c r="J81" s="14">
        <f>J165*'Selected Economic Variables'!$E83</f>
        <v>0</v>
      </c>
      <c r="K81" s="14">
        <f>K165*'Selected Economic Variables'!$E83</f>
        <v>0</v>
      </c>
      <c r="L81" s="14">
        <f>L165*'Selected Economic Variables'!$E83</f>
        <v>-709.84800000000007</v>
      </c>
      <c r="M81" s="14">
        <f>M165*'Selected Economic Variables'!$E83</f>
        <v>-2129.5439999999999</v>
      </c>
      <c r="N81" s="14">
        <f>N165*'Selected Economic Variables'!$E83</f>
        <v>-1064.7719999999999</v>
      </c>
      <c r="O81" s="14">
        <f>O165*'Selected Economic Variables'!$E83</f>
        <v>-3194.3160000000003</v>
      </c>
      <c r="P81" s="14">
        <f>P165*'Selected Economic Variables'!$E83</f>
        <v>-354.92400000000004</v>
      </c>
      <c r="Q81" s="14">
        <f>Q165*'Selected Economic Variables'!$E83</f>
        <v>-4968.9359999999997</v>
      </c>
      <c r="R81" s="14">
        <f>R165*'Selected Economic Variables'!$E83</f>
        <v>-2839.3920000000003</v>
      </c>
      <c r="S81" s="14">
        <f>S165*'Selected Economic Variables'!$E83</f>
        <v>-10647.72</v>
      </c>
      <c r="T81" s="14">
        <f>T165*'Selected Economic Variables'!$E83</f>
        <v>-6033.7080000000005</v>
      </c>
      <c r="U81" s="14">
        <f>U165*'Selected Economic Variables'!$E83</f>
        <v>-4614.0120000000006</v>
      </c>
      <c r="V81" s="14">
        <f>V165*'Selected Economic Variables'!$E83</f>
        <v>-5323.86</v>
      </c>
      <c r="W81" s="14">
        <f>W165*'Selected Economic Variables'!$E83</f>
        <v>-3904.1640000000002</v>
      </c>
      <c r="X81" s="14">
        <f>X165*'Selected Economic Variables'!$E83</f>
        <v>1064.7719999999999</v>
      </c>
      <c r="Y81" s="14">
        <f>Y165*'Selected Economic Variables'!$E83</f>
        <v>-1419.6960000000001</v>
      </c>
      <c r="Z81" s="14">
        <f>Z165*'Selected Economic Variables'!$E83</f>
        <v>-1064.7719999999999</v>
      </c>
      <c r="AA81" s="14">
        <f>AA165*'Selected Economic Variables'!$E83</f>
        <v>-3194.3160000000003</v>
      </c>
      <c r="AB81" s="14">
        <f>AB165*'Selected Economic Variables'!$E83</f>
        <v>-3904.1640000000002</v>
      </c>
      <c r="AC81" s="14">
        <f>AC165*'Selected Economic Variables'!$E83</f>
        <v>-3549.2400000000002</v>
      </c>
      <c r="AD81" s="14">
        <f>AD165*'Selected Economic Variables'!$E83</f>
        <v>-1064.7719999999999</v>
      </c>
      <c r="AE81" s="14">
        <f>AE165*'Selected Economic Variables'!$E83</f>
        <v>-354.92400000000004</v>
      </c>
      <c r="AF81" s="14">
        <f>AF165*'Selected Economic Variables'!$E83</f>
        <v>709.84800000000007</v>
      </c>
      <c r="AG81" s="14">
        <f>AG165*'Selected Economic Variables'!$E83</f>
        <v>-709.84800000000007</v>
      </c>
      <c r="AH81" s="14">
        <f>AH165*'Selected Economic Variables'!$E83</f>
        <v>709.84800000000007</v>
      </c>
      <c r="AI81" s="14">
        <f>AI165*'Selected Economic Variables'!$E83</f>
        <v>0</v>
      </c>
      <c r="AJ81" s="14">
        <f>AJ165*'Selected Economic Variables'!$E83</f>
        <v>0</v>
      </c>
      <c r="AK81" s="14">
        <f>AK165*'Selected Economic Variables'!$E83</f>
        <v>-354.92400000000004</v>
      </c>
    </row>
    <row r="82" spans="1:37" x14ac:dyDescent="0.2">
      <c r="A82" s="8">
        <f t="shared" si="4"/>
        <v>2090</v>
      </c>
      <c r="B82" s="14">
        <f>B166*'Selected Economic Variables'!$E84</f>
        <v>0</v>
      </c>
      <c r="C82" s="14">
        <f>C166*'Selected Economic Variables'!$E84</f>
        <v>0</v>
      </c>
      <c r="D82" s="14">
        <f>D166*'Selected Economic Variables'!$E84</f>
        <v>-369.38200000000001</v>
      </c>
      <c r="E82" s="14">
        <f>E166*'Selected Economic Variables'!$E84</f>
        <v>1477.528</v>
      </c>
      <c r="F82" s="14">
        <f>F166*'Selected Economic Variables'!$E84</f>
        <v>0</v>
      </c>
      <c r="G82" s="14">
        <f>G166*'Selected Economic Variables'!$E84</f>
        <v>2585.6739999999995</v>
      </c>
      <c r="H82" s="14">
        <f>H166*'Selected Economic Variables'!$E84</f>
        <v>738.76400000000001</v>
      </c>
      <c r="I82" s="14">
        <f>I166*'Selected Economic Variables'!$E84</f>
        <v>-369.38200000000001</v>
      </c>
      <c r="J82" s="14">
        <f>J166*'Selected Economic Variables'!$E84</f>
        <v>0</v>
      </c>
      <c r="K82" s="14">
        <f>K166*'Selected Economic Variables'!$E84</f>
        <v>0</v>
      </c>
      <c r="L82" s="14">
        <f>L166*'Selected Economic Variables'!$E84</f>
        <v>-738.76400000000001</v>
      </c>
      <c r="M82" s="14">
        <f>M166*'Selected Economic Variables'!$E84</f>
        <v>-2216.2919999999999</v>
      </c>
      <c r="N82" s="14">
        <f>N166*'Selected Economic Variables'!$E84</f>
        <v>-1108.146</v>
      </c>
      <c r="O82" s="14">
        <f>O166*'Selected Economic Variables'!$E84</f>
        <v>-3324.4380000000006</v>
      </c>
      <c r="P82" s="14">
        <f>P166*'Selected Economic Variables'!$E84</f>
        <v>-369.38200000000001</v>
      </c>
      <c r="Q82" s="14">
        <f>Q166*'Selected Economic Variables'!$E84</f>
        <v>-5171.347999999999</v>
      </c>
      <c r="R82" s="14">
        <f>R166*'Selected Economic Variables'!$E84</f>
        <v>-2955.056</v>
      </c>
      <c r="S82" s="14">
        <f>S166*'Selected Economic Variables'!$E84</f>
        <v>-11081.46</v>
      </c>
      <c r="T82" s="14">
        <f>T166*'Selected Economic Variables'!$E84</f>
        <v>-6279.4940000000006</v>
      </c>
      <c r="U82" s="14">
        <f>U166*'Selected Economic Variables'!$E84</f>
        <v>-4801.9660000000003</v>
      </c>
      <c r="V82" s="14">
        <f>V166*'Selected Economic Variables'!$E84</f>
        <v>-5540.73</v>
      </c>
      <c r="W82" s="14">
        <f>W166*'Selected Economic Variables'!$E84</f>
        <v>-4063.2020000000002</v>
      </c>
      <c r="X82" s="14">
        <f>X166*'Selected Economic Variables'!$E84</f>
        <v>1108.146</v>
      </c>
      <c r="Y82" s="14">
        <f>Y166*'Selected Economic Variables'!$E84</f>
        <v>-1477.528</v>
      </c>
      <c r="Z82" s="14">
        <f>Z166*'Selected Economic Variables'!$E84</f>
        <v>-1108.146</v>
      </c>
      <c r="AA82" s="14">
        <f>AA166*'Selected Economic Variables'!$E84</f>
        <v>-3324.4380000000006</v>
      </c>
      <c r="AB82" s="14">
        <f>AB166*'Selected Economic Variables'!$E84</f>
        <v>-4063.2020000000002</v>
      </c>
      <c r="AC82" s="14">
        <f>AC166*'Selected Economic Variables'!$E84</f>
        <v>-3693.82</v>
      </c>
      <c r="AD82" s="14">
        <f>AD166*'Selected Economic Variables'!$E84</f>
        <v>-1108.146</v>
      </c>
      <c r="AE82" s="14">
        <f>AE166*'Selected Economic Variables'!$E84</f>
        <v>-369.38200000000001</v>
      </c>
      <c r="AF82" s="14">
        <f>AF166*'Selected Economic Variables'!$E84</f>
        <v>738.76400000000001</v>
      </c>
      <c r="AG82" s="14">
        <f>AG166*'Selected Economic Variables'!$E84</f>
        <v>-738.76400000000001</v>
      </c>
      <c r="AH82" s="14">
        <f>AH166*'Selected Economic Variables'!$E84</f>
        <v>738.76400000000001</v>
      </c>
      <c r="AI82" s="14">
        <f>AI166*'Selected Economic Variables'!$E84</f>
        <v>0</v>
      </c>
      <c r="AJ82" s="14">
        <f>AJ166*'Selected Economic Variables'!$E84</f>
        <v>0</v>
      </c>
      <c r="AK82" s="14">
        <f>AK166*'Selected Economic Variables'!$E84</f>
        <v>-369.38200000000001</v>
      </c>
    </row>
    <row r="83" spans="1:37" x14ac:dyDescent="0.2">
      <c r="A83" s="8">
        <f t="shared" si="4"/>
        <v>2091</v>
      </c>
      <c r="B83" s="14">
        <f>B167*'Selected Economic Variables'!$E85</f>
        <v>0</v>
      </c>
      <c r="C83" s="14">
        <f>C167*'Selected Economic Variables'!$E85</f>
        <v>0</v>
      </c>
      <c r="D83" s="14">
        <f>D167*'Selected Economic Variables'!$E85</f>
        <v>-384.399</v>
      </c>
      <c r="E83" s="14">
        <f>E167*'Selected Economic Variables'!$E85</f>
        <v>1537.596</v>
      </c>
      <c r="F83" s="14">
        <f>F167*'Selected Economic Variables'!$E85</f>
        <v>0</v>
      </c>
      <c r="G83" s="14">
        <f>G167*'Selected Economic Variables'!$E85</f>
        <v>2690.7929999999997</v>
      </c>
      <c r="H83" s="14">
        <f>H167*'Selected Economic Variables'!$E85</f>
        <v>768.798</v>
      </c>
      <c r="I83" s="14">
        <f>I167*'Selected Economic Variables'!$E85</f>
        <v>-384.399</v>
      </c>
      <c r="J83" s="14">
        <f>J167*'Selected Economic Variables'!$E85</f>
        <v>0</v>
      </c>
      <c r="K83" s="14">
        <f>K167*'Selected Economic Variables'!$E85</f>
        <v>0</v>
      </c>
      <c r="L83" s="14">
        <f>L167*'Selected Economic Variables'!$E85</f>
        <v>-768.798</v>
      </c>
      <c r="M83" s="14">
        <f>M167*'Selected Economic Variables'!$E85</f>
        <v>-2306.3940000000002</v>
      </c>
      <c r="N83" s="14">
        <f>N167*'Selected Economic Variables'!$E85</f>
        <v>-1153.1970000000001</v>
      </c>
      <c r="O83" s="14">
        <f>O167*'Selected Economic Variables'!$E85</f>
        <v>-3459.5910000000003</v>
      </c>
      <c r="P83" s="14">
        <f>P167*'Selected Economic Variables'!$E85</f>
        <v>-384.399</v>
      </c>
      <c r="Q83" s="14">
        <f>Q167*'Selected Economic Variables'!$E85</f>
        <v>-5381.5859999999993</v>
      </c>
      <c r="R83" s="14">
        <f>R167*'Selected Economic Variables'!$E85</f>
        <v>-3075.192</v>
      </c>
      <c r="S83" s="14">
        <f>S167*'Selected Economic Variables'!$E85</f>
        <v>-11531.97</v>
      </c>
      <c r="T83" s="14">
        <f>T167*'Selected Economic Variables'!$E85</f>
        <v>-6534.7830000000004</v>
      </c>
      <c r="U83" s="14">
        <f>U167*'Selected Economic Variables'!$E85</f>
        <v>-4997.1870000000008</v>
      </c>
      <c r="V83" s="14">
        <f>V167*'Selected Economic Variables'!$E85</f>
        <v>-5765.9849999999997</v>
      </c>
      <c r="W83" s="14">
        <f>W167*'Selected Economic Variables'!$E85</f>
        <v>-4228.3890000000001</v>
      </c>
      <c r="X83" s="14">
        <f>X167*'Selected Economic Variables'!$E85</f>
        <v>1153.1970000000001</v>
      </c>
      <c r="Y83" s="14">
        <f>Y167*'Selected Economic Variables'!$E85</f>
        <v>-1537.596</v>
      </c>
      <c r="Z83" s="14">
        <f>Z167*'Selected Economic Variables'!$E85</f>
        <v>-1153.1970000000001</v>
      </c>
      <c r="AA83" s="14">
        <f>AA167*'Selected Economic Variables'!$E85</f>
        <v>-3459.5910000000003</v>
      </c>
      <c r="AB83" s="14">
        <f>AB167*'Selected Economic Variables'!$E85</f>
        <v>-4228.3890000000001</v>
      </c>
      <c r="AC83" s="14">
        <f>AC167*'Selected Economic Variables'!$E85</f>
        <v>-3843.9900000000002</v>
      </c>
      <c r="AD83" s="14">
        <f>AD167*'Selected Economic Variables'!$E85</f>
        <v>-1153.1970000000001</v>
      </c>
      <c r="AE83" s="14">
        <f>AE167*'Selected Economic Variables'!$E85</f>
        <v>-384.399</v>
      </c>
      <c r="AF83" s="14">
        <f>AF167*'Selected Economic Variables'!$E85</f>
        <v>768.798</v>
      </c>
      <c r="AG83" s="14">
        <f>AG167*'Selected Economic Variables'!$E85</f>
        <v>-768.798</v>
      </c>
      <c r="AH83" s="14">
        <f>AH167*'Selected Economic Variables'!$E85</f>
        <v>768.798</v>
      </c>
      <c r="AI83" s="14">
        <f>AI167*'Selected Economic Variables'!$E85</f>
        <v>0</v>
      </c>
      <c r="AJ83" s="14">
        <f>AJ167*'Selected Economic Variables'!$E85</f>
        <v>0</v>
      </c>
      <c r="AK83" s="14">
        <f>AK167*'Selected Economic Variables'!$E85</f>
        <v>-384.399</v>
      </c>
    </row>
    <row r="84" spans="1:37" x14ac:dyDescent="0.2">
      <c r="A84" s="8">
        <f t="shared" si="4"/>
        <v>2092</v>
      </c>
      <c r="B84" s="14">
        <f>B168*'Selected Economic Variables'!$E86</f>
        <v>0</v>
      </c>
      <c r="C84" s="14">
        <f>C168*'Selected Economic Variables'!$E86</f>
        <v>0</v>
      </c>
      <c r="D84" s="14">
        <f>D168*'Selected Economic Variables'!$E86</f>
        <v>-399.98900000000003</v>
      </c>
      <c r="E84" s="14">
        <f>E168*'Selected Economic Variables'!$E86</f>
        <v>1599.9560000000001</v>
      </c>
      <c r="F84" s="14">
        <f>F168*'Selected Economic Variables'!$E86</f>
        <v>0</v>
      </c>
      <c r="G84" s="14">
        <f>G168*'Selected Economic Variables'!$E86</f>
        <v>2799.9229999999998</v>
      </c>
      <c r="H84" s="14">
        <f>H168*'Selected Economic Variables'!$E86</f>
        <v>799.97800000000007</v>
      </c>
      <c r="I84" s="14">
        <f>I168*'Selected Economic Variables'!$E86</f>
        <v>-399.98900000000003</v>
      </c>
      <c r="J84" s="14">
        <f>J168*'Selected Economic Variables'!$E86</f>
        <v>0</v>
      </c>
      <c r="K84" s="14">
        <f>K168*'Selected Economic Variables'!$E86</f>
        <v>0</v>
      </c>
      <c r="L84" s="14">
        <f>L168*'Selected Economic Variables'!$E86</f>
        <v>-799.97800000000007</v>
      </c>
      <c r="M84" s="14">
        <f>M168*'Selected Economic Variables'!$E86</f>
        <v>-2399.9340000000002</v>
      </c>
      <c r="N84" s="14">
        <f>N168*'Selected Economic Variables'!$E86</f>
        <v>-1199.9670000000001</v>
      </c>
      <c r="O84" s="14">
        <f>O168*'Selected Economic Variables'!$E86</f>
        <v>-3599.9010000000003</v>
      </c>
      <c r="P84" s="14">
        <f>P168*'Selected Economic Variables'!$E86</f>
        <v>-399.98900000000003</v>
      </c>
      <c r="Q84" s="14">
        <f>Q168*'Selected Economic Variables'!$E86</f>
        <v>-5599.8459999999995</v>
      </c>
      <c r="R84" s="14">
        <f>R168*'Selected Economic Variables'!$E86</f>
        <v>-3199.9120000000003</v>
      </c>
      <c r="S84" s="14">
        <f>S168*'Selected Economic Variables'!$E86</f>
        <v>-11999.67</v>
      </c>
      <c r="T84" s="14">
        <f>T168*'Selected Economic Variables'!$E86</f>
        <v>-6799.8130000000001</v>
      </c>
      <c r="U84" s="14">
        <f>U168*'Selected Economic Variables'!$E86</f>
        <v>-5199.8570000000009</v>
      </c>
      <c r="V84" s="14">
        <f>V168*'Selected Economic Variables'!$E86</f>
        <v>-5999.835</v>
      </c>
      <c r="W84" s="14">
        <f>W168*'Selected Economic Variables'!$E86</f>
        <v>-4399.8790000000008</v>
      </c>
      <c r="X84" s="14">
        <f>X168*'Selected Economic Variables'!$E86</f>
        <v>1199.9670000000001</v>
      </c>
      <c r="Y84" s="14">
        <f>Y168*'Selected Economic Variables'!$E86</f>
        <v>-1599.9560000000001</v>
      </c>
      <c r="Z84" s="14">
        <f>Z168*'Selected Economic Variables'!$E86</f>
        <v>-1199.9670000000001</v>
      </c>
      <c r="AA84" s="14">
        <f>AA168*'Selected Economic Variables'!$E86</f>
        <v>-3599.9010000000003</v>
      </c>
      <c r="AB84" s="14">
        <f>AB168*'Selected Economic Variables'!$E86</f>
        <v>-4399.8790000000008</v>
      </c>
      <c r="AC84" s="14">
        <f>AC168*'Selected Economic Variables'!$E86</f>
        <v>-3999.89</v>
      </c>
      <c r="AD84" s="14">
        <f>AD168*'Selected Economic Variables'!$E86</f>
        <v>-1199.9670000000001</v>
      </c>
      <c r="AE84" s="14">
        <f>AE168*'Selected Economic Variables'!$E86</f>
        <v>-399.98900000000003</v>
      </c>
      <c r="AF84" s="14">
        <f>AF168*'Selected Economic Variables'!$E86</f>
        <v>799.97800000000007</v>
      </c>
      <c r="AG84" s="14">
        <f>AG168*'Selected Economic Variables'!$E86</f>
        <v>-799.97800000000007</v>
      </c>
      <c r="AH84" s="14">
        <f>AH168*'Selected Economic Variables'!$E86</f>
        <v>799.97800000000007</v>
      </c>
      <c r="AI84" s="14">
        <f>AI168*'Selected Economic Variables'!$E86</f>
        <v>0</v>
      </c>
      <c r="AJ84" s="14">
        <f>AJ168*'Selected Economic Variables'!$E86</f>
        <v>0</v>
      </c>
      <c r="AK84" s="14">
        <f>AK168*'Selected Economic Variables'!$E86</f>
        <v>-399.98900000000003</v>
      </c>
    </row>
    <row r="85" spans="1:37" x14ac:dyDescent="0.2">
      <c r="A85" s="8">
        <f t="shared" si="4"/>
        <v>2093</v>
      </c>
      <c r="B85" s="14">
        <f>B169*'Selected Economic Variables'!$E87</f>
        <v>0</v>
      </c>
      <c r="C85" s="14">
        <f>C169*'Selected Economic Variables'!$E87</f>
        <v>0</v>
      </c>
      <c r="D85" s="14">
        <f>D169*'Selected Economic Variables'!$E87</f>
        <v>-416.17599999999999</v>
      </c>
      <c r="E85" s="14">
        <f>E169*'Selected Economic Variables'!$E87</f>
        <v>1664.704</v>
      </c>
      <c r="F85" s="14">
        <f>F169*'Selected Economic Variables'!$E87</f>
        <v>0</v>
      </c>
      <c r="G85" s="14">
        <f>G169*'Selected Economic Variables'!$E87</f>
        <v>2913.2319999999995</v>
      </c>
      <c r="H85" s="14">
        <f>H169*'Selected Economic Variables'!$E87</f>
        <v>832.35199999999998</v>
      </c>
      <c r="I85" s="14">
        <f>I169*'Selected Economic Variables'!$E87</f>
        <v>-416.17599999999999</v>
      </c>
      <c r="J85" s="14">
        <f>J169*'Selected Economic Variables'!$E87</f>
        <v>0</v>
      </c>
      <c r="K85" s="14">
        <f>K169*'Selected Economic Variables'!$E87</f>
        <v>0</v>
      </c>
      <c r="L85" s="14">
        <f>L169*'Selected Economic Variables'!$E87</f>
        <v>-832.35199999999998</v>
      </c>
      <c r="M85" s="14">
        <f>M169*'Selected Economic Variables'!$E87</f>
        <v>-2497.056</v>
      </c>
      <c r="N85" s="14">
        <f>N169*'Selected Economic Variables'!$E87</f>
        <v>-1248.528</v>
      </c>
      <c r="O85" s="14">
        <f>O169*'Selected Economic Variables'!$E87</f>
        <v>-3745.5840000000003</v>
      </c>
      <c r="P85" s="14">
        <f>P169*'Selected Economic Variables'!$E87</f>
        <v>-416.17599999999999</v>
      </c>
      <c r="Q85" s="14">
        <f>Q169*'Selected Economic Variables'!$E87</f>
        <v>-5826.463999999999</v>
      </c>
      <c r="R85" s="14">
        <f>R169*'Selected Economic Variables'!$E87</f>
        <v>-3329.4079999999999</v>
      </c>
      <c r="S85" s="14">
        <f>S169*'Selected Economic Variables'!$E87</f>
        <v>-12485.279999999999</v>
      </c>
      <c r="T85" s="14">
        <f>T169*'Selected Economic Variables'!$E87</f>
        <v>-7074.9920000000002</v>
      </c>
      <c r="U85" s="14">
        <f>U169*'Selected Economic Variables'!$E87</f>
        <v>-5410.2880000000005</v>
      </c>
      <c r="V85" s="14">
        <f>V169*'Selected Economic Variables'!$E87</f>
        <v>-6242.6399999999994</v>
      </c>
      <c r="W85" s="14">
        <f>W169*'Selected Economic Variables'!$E87</f>
        <v>-4577.9360000000006</v>
      </c>
      <c r="X85" s="14">
        <f>X169*'Selected Economic Variables'!$E87</f>
        <v>1248.528</v>
      </c>
      <c r="Y85" s="14">
        <f>Y169*'Selected Economic Variables'!$E87</f>
        <v>-1664.704</v>
      </c>
      <c r="Z85" s="14">
        <f>Z169*'Selected Economic Variables'!$E87</f>
        <v>-1248.528</v>
      </c>
      <c r="AA85" s="14">
        <f>AA169*'Selected Economic Variables'!$E87</f>
        <v>-3745.5840000000003</v>
      </c>
      <c r="AB85" s="14">
        <f>AB169*'Selected Economic Variables'!$E87</f>
        <v>-4577.9360000000006</v>
      </c>
      <c r="AC85" s="14">
        <f>AC169*'Selected Economic Variables'!$E87</f>
        <v>-4161.76</v>
      </c>
      <c r="AD85" s="14">
        <f>AD169*'Selected Economic Variables'!$E87</f>
        <v>-1248.528</v>
      </c>
      <c r="AE85" s="14">
        <f>AE169*'Selected Economic Variables'!$E87</f>
        <v>-416.17599999999999</v>
      </c>
      <c r="AF85" s="14">
        <f>AF169*'Selected Economic Variables'!$E87</f>
        <v>832.35199999999998</v>
      </c>
      <c r="AG85" s="14">
        <f>AG169*'Selected Economic Variables'!$E87</f>
        <v>-832.35199999999998</v>
      </c>
      <c r="AH85" s="14">
        <f>AH169*'Selected Economic Variables'!$E87</f>
        <v>832.35199999999998</v>
      </c>
      <c r="AI85" s="14">
        <f>AI169*'Selected Economic Variables'!$E87</f>
        <v>0</v>
      </c>
      <c r="AJ85" s="14">
        <f>AJ169*'Selected Economic Variables'!$E87</f>
        <v>0</v>
      </c>
      <c r="AK85" s="14">
        <f>AK169*'Selected Economic Variables'!$E87</f>
        <v>-416.17599999999999</v>
      </c>
    </row>
    <row r="86" spans="1:37" x14ac:dyDescent="0.2">
      <c r="A86" s="8">
        <f t="shared" si="4"/>
        <v>2094</v>
      </c>
      <c r="B86" s="14">
        <f>B170*'Selected Economic Variables'!$E88</f>
        <v>0</v>
      </c>
      <c r="C86" s="14">
        <f>C170*'Selected Economic Variables'!$E88</f>
        <v>0</v>
      </c>
      <c r="D86" s="14">
        <f>D170*'Selected Economic Variables'!$E88</f>
        <v>-432.98</v>
      </c>
      <c r="E86" s="14">
        <f>E170*'Selected Economic Variables'!$E88</f>
        <v>1731.92</v>
      </c>
      <c r="F86" s="14">
        <f>F170*'Selected Economic Variables'!$E88</f>
        <v>0</v>
      </c>
      <c r="G86" s="14">
        <f>G170*'Selected Economic Variables'!$E88</f>
        <v>3030.8599999999997</v>
      </c>
      <c r="H86" s="14">
        <f>H170*'Selected Economic Variables'!$E88</f>
        <v>865.96</v>
      </c>
      <c r="I86" s="14">
        <f>I170*'Selected Economic Variables'!$E88</f>
        <v>-432.98</v>
      </c>
      <c r="J86" s="14">
        <f>J170*'Selected Economic Variables'!$E88</f>
        <v>0</v>
      </c>
      <c r="K86" s="14">
        <f>K170*'Selected Economic Variables'!$E88</f>
        <v>0</v>
      </c>
      <c r="L86" s="14">
        <f>L170*'Selected Economic Variables'!$E88</f>
        <v>-865.96</v>
      </c>
      <c r="M86" s="14">
        <f>M170*'Selected Economic Variables'!$E88</f>
        <v>-2597.88</v>
      </c>
      <c r="N86" s="14">
        <f>N170*'Selected Economic Variables'!$E88</f>
        <v>-1298.94</v>
      </c>
      <c r="O86" s="14">
        <f>O170*'Selected Economic Variables'!$E88</f>
        <v>-3896.8200000000006</v>
      </c>
      <c r="P86" s="14">
        <f>P170*'Selected Economic Variables'!$E88</f>
        <v>-432.98</v>
      </c>
      <c r="Q86" s="14">
        <f>Q170*'Selected Economic Variables'!$E88</f>
        <v>-6061.7199999999993</v>
      </c>
      <c r="R86" s="14">
        <f>R170*'Selected Economic Variables'!$E88</f>
        <v>-3463.84</v>
      </c>
      <c r="S86" s="14">
        <f>S170*'Selected Economic Variables'!$E88</f>
        <v>-12989.4</v>
      </c>
      <c r="T86" s="14">
        <f>T170*'Selected Economic Variables'!$E88</f>
        <v>-7360.6600000000008</v>
      </c>
      <c r="U86" s="14">
        <f>U170*'Selected Economic Variables'!$E88</f>
        <v>-5628.7400000000007</v>
      </c>
      <c r="V86" s="14">
        <f>V170*'Selected Economic Variables'!$E88</f>
        <v>-6494.7</v>
      </c>
      <c r="W86" s="14">
        <f>W170*'Selected Economic Variables'!$E88</f>
        <v>-4762.7800000000007</v>
      </c>
      <c r="X86" s="14">
        <f>X170*'Selected Economic Variables'!$E88</f>
        <v>1298.94</v>
      </c>
      <c r="Y86" s="14">
        <f>Y170*'Selected Economic Variables'!$E88</f>
        <v>-1731.92</v>
      </c>
      <c r="Z86" s="14">
        <f>Z170*'Selected Economic Variables'!$E88</f>
        <v>-1298.94</v>
      </c>
      <c r="AA86" s="14">
        <f>AA170*'Selected Economic Variables'!$E88</f>
        <v>-3896.8200000000006</v>
      </c>
      <c r="AB86" s="14">
        <f>AB170*'Selected Economic Variables'!$E88</f>
        <v>-4762.7800000000007</v>
      </c>
      <c r="AC86" s="14">
        <f>AC170*'Selected Economic Variables'!$E88</f>
        <v>-4329.8</v>
      </c>
      <c r="AD86" s="14">
        <f>AD170*'Selected Economic Variables'!$E88</f>
        <v>-1298.94</v>
      </c>
      <c r="AE86" s="14">
        <f>AE170*'Selected Economic Variables'!$E88</f>
        <v>-432.98</v>
      </c>
      <c r="AF86" s="14">
        <f>AF170*'Selected Economic Variables'!$E88</f>
        <v>865.96</v>
      </c>
      <c r="AG86" s="14">
        <f>AG170*'Selected Economic Variables'!$E88</f>
        <v>-865.96</v>
      </c>
      <c r="AH86" s="14">
        <f>AH170*'Selected Economic Variables'!$E88</f>
        <v>865.96</v>
      </c>
      <c r="AI86" s="14">
        <f>AI170*'Selected Economic Variables'!$E88</f>
        <v>0</v>
      </c>
      <c r="AJ86" s="14">
        <f>AJ170*'Selected Economic Variables'!$E88</f>
        <v>0</v>
      </c>
      <c r="AK86" s="14">
        <f>AK170*'Selected Economic Variables'!$E88</f>
        <v>-432.98</v>
      </c>
    </row>
    <row r="87" spans="1:37" x14ac:dyDescent="0.2">
      <c r="A87" s="8">
        <f t="shared" si="4"/>
        <v>2095</v>
      </c>
      <c r="B87" s="14">
        <f>B171*'Selected Economic Variables'!$E89</f>
        <v>0</v>
      </c>
      <c r="C87" s="14">
        <f>C171*'Selected Economic Variables'!$E89</f>
        <v>0</v>
      </c>
      <c r="D87" s="14">
        <f>D171*'Selected Economic Variables'!$E89</f>
        <v>-450.42500000000001</v>
      </c>
      <c r="E87" s="14">
        <f>E171*'Selected Economic Variables'!$E89</f>
        <v>1801.7</v>
      </c>
      <c r="F87" s="14">
        <f>F171*'Selected Economic Variables'!$E89</f>
        <v>0</v>
      </c>
      <c r="G87" s="14">
        <f>G171*'Selected Economic Variables'!$E89</f>
        <v>3152.9749999999995</v>
      </c>
      <c r="H87" s="14">
        <f>H171*'Selected Economic Variables'!$E89</f>
        <v>900.85</v>
      </c>
      <c r="I87" s="14">
        <f>I171*'Selected Economic Variables'!$E89</f>
        <v>-450.42500000000001</v>
      </c>
      <c r="J87" s="14">
        <f>J171*'Selected Economic Variables'!$E89</f>
        <v>0</v>
      </c>
      <c r="K87" s="14">
        <f>K171*'Selected Economic Variables'!$E89</f>
        <v>0</v>
      </c>
      <c r="L87" s="14">
        <f>L171*'Selected Economic Variables'!$E89</f>
        <v>-900.85</v>
      </c>
      <c r="M87" s="14">
        <f>M171*'Selected Economic Variables'!$E89</f>
        <v>-2702.55</v>
      </c>
      <c r="N87" s="14">
        <f>N171*'Selected Economic Variables'!$E89</f>
        <v>-1351.2750000000001</v>
      </c>
      <c r="O87" s="14">
        <f>O171*'Selected Economic Variables'!$E89</f>
        <v>-4053.8250000000003</v>
      </c>
      <c r="P87" s="14">
        <f>P171*'Selected Economic Variables'!$E89</f>
        <v>-450.42500000000001</v>
      </c>
      <c r="Q87" s="14">
        <f>Q171*'Selected Economic Variables'!$E89</f>
        <v>-6305.9499999999989</v>
      </c>
      <c r="R87" s="14">
        <f>R171*'Selected Economic Variables'!$E89</f>
        <v>-3603.4</v>
      </c>
      <c r="S87" s="14">
        <f>S171*'Selected Economic Variables'!$E89</f>
        <v>-13512.75</v>
      </c>
      <c r="T87" s="14">
        <f>T171*'Selected Economic Variables'!$E89</f>
        <v>-7657.2250000000004</v>
      </c>
      <c r="U87" s="14">
        <f>U171*'Selected Economic Variables'!$E89</f>
        <v>-5855.5250000000005</v>
      </c>
      <c r="V87" s="14">
        <f>V171*'Selected Economic Variables'!$E89</f>
        <v>-6756.375</v>
      </c>
      <c r="W87" s="14">
        <f>W171*'Selected Economic Variables'!$E89</f>
        <v>-4954.6750000000002</v>
      </c>
      <c r="X87" s="14">
        <f>X171*'Selected Economic Variables'!$E89</f>
        <v>1351.2750000000001</v>
      </c>
      <c r="Y87" s="14">
        <f>Y171*'Selected Economic Variables'!$E89</f>
        <v>-1801.7</v>
      </c>
      <c r="Z87" s="14">
        <f>Z171*'Selected Economic Variables'!$E89</f>
        <v>-1351.2750000000001</v>
      </c>
      <c r="AA87" s="14">
        <f>AA171*'Selected Economic Variables'!$E89</f>
        <v>-4053.8250000000003</v>
      </c>
      <c r="AB87" s="14">
        <f>AB171*'Selected Economic Variables'!$E89</f>
        <v>-4954.6750000000002</v>
      </c>
      <c r="AC87" s="14">
        <f>AC171*'Selected Economic Variables'!$E89</f>
        <v>-4504.25</v>
      </c>
      <c r="AD87" s="14">
        <f>AD171*'Selected Economic Variables'!$E89</f>
        <v>-1351.2750000000001</v>
      </c>
      <c r="AE87" s="14">
        <f>AE171*'Selected Economic Variables'!$E89</f>
        <v>-450.42500000000001</v>
      </c>
      <c r="AF87" s="14">
        <f>AF171*'Selected Economic Variables'!$E89</f>
        <v>900.85</v>
      </c>
      <c r="AG87" s="14">
        <f>AG171*'Selected Economic Variables'!$E89</f>
        <v>-900.85</v>
      </c>
      <c r="AH87" s="14">
        <f>AH171*'Selected Economic Variables'!$E89</f>
        <v>900.85</v>
      </c>
      <c r="AI87" s="14">
        <f>AI171*'Selected Economic Variables'!$E89</f>
        <v>0</v>
      </c>
      <c r="AJ87" s="14">
        <f>AJ171*'Selected Economic Variables'!$E89</f>
        <v>0</v>
      </c>
      <c r="AK87" s="14">
        <f>AK171*'Selected Economic Variables'!$E89</f>
        <v>-450.42500000000001</v>
      </c>
    </row>
    <row r="88" spans="1:37" x14ac:dyDescent="0.2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90" spans="1:37" x14ac:dyDescent="0.2">
      <c r="B90" t="s">
        <v>69</v>
      </c>
      <c r="C90" t="s">
        <v>75</v>
      </c>
      <c r="D90" t="s">
        <v>77</v>
      </c>
      <c r="E90" t="s">
        <v>79</v>
      </c>
      <c r="F90" t="s">
        <v>81</v>
      </c>
      <c r="G90" t="s">
        <v>83</v>
      </c>
      <c r="H90" t="s">
        <v>85</v>
      </c>
      <c r="I90" t="s">
        <v>87</v>
      </c>
      <c r="J90" t="s">
        <v>89</v>
      </c>
      <c r="K90" t="s">
        <v>91</v>
      </c>
      <c r="L90" t="s">
        <v>93</v>
      </c>
      <c r="M90" t="s">
        <v>95</v>
      </c>
      <c r="N90" t="s">
        <v>97</v>
      </c>
      <c r="O90" t="s">
        <v>99</v>
      </c>
      <c r="P90" t="s">
        <v>101</v>
      </c>
      <c r="Q90" t="s">
        <v>103</v>
      </c>
      <c r="R90" t="s">
        <v>105</v>
      </c>
      <c r="S90" t="s">
        <v>107</v>
      </c>
      <c r="T90" t="s">
        <v>109</v>
      </c>
      <c r="U90" t="s">
        <v>111</v>
      </c>
      <c r="V90" t="s">
        <v>113</v>
      </c>
      <c r="W90" t="s">
        <v>115</v>
      </c>
      <c r="X90" t="s">
        <v>117</v>
      </c>
      <c r="Y90" t="s">
        <v>119</v>
      </c>
      <c r="Z90" t="s">
        <v>121</v>
      </c>
      <c r="AA90" t="s">
        <v>123</v>
      </c>
      <c r="AB90" t="s">
        <v>125</v>
      </c>
      <c r="AC90" t="s">
        <v>127</v>
      </c>
      <c r="AD90" t="s">
        <v>129</v>
      </c>
      <c r="AE90" t="s">
        <v>131</v>
      </c>
      <c r="AF90" t="s">
        <v>133</v>
      </c>
      <c r="AG90" t="s">
        <v>135</v>
      </c>
      <c r="AH90" t="s">
        <v>137</v>
      </c>
      <c r="AI90" t="s">
        <v>139</v>
      </c>
      <c r="AJ90" t="s">
        <v>141</v>
      </c>
      <c r="AK90" t="s">
        <v>143</v>
      </c>
    </row>
    <row r="91" spans="1:37" x14ac:dyDescent="0.2">
      <c r="B91" t="s">
        <v>70</v>
      </c>
      <c r="C91" t="s">
        <v>76</v>
      </c>
      <c r="D91" t="s">
        <v>78</v>
      </c>
      <c r="E91" t="s">
        <v>80</v>
      </c>
      <c r="F91" t="s">
        <v>82</v>
      </c>
      <c r="G91" t="s">
        <v>84</v>
      </c>
      <c r="H91" t="s">
        <v>86</v>
      </c>
      <c r="I91" t="s">
        <v>88</v>
      </c>
      <c r="J91" t="s">
        <v>90</v>
      </c>
      <c r="K91" t="s">
        <v>92</v>
      </c>
      <c r="L91" t="s">
        <v>94</v>
      </c>
      <c r="M91" t="s">
        <v>96</v>
      </c>
      <c r="N91" t="s">
        <v>98</v>
      </c>
      <c r="O91" t="s">
        <v>100</v>
      </c>
      <c r="P91" t="s">
        <v>102</v>
      </c>
      <c r="Q91" t="s">
        <v>104</v>
      </c>
      <c r="R91" t="s">
        <v>106</v>
      </c>
      <c r="S91" t="s">
        <v>108</v>
      </c>
      <c r="T91" t="s">
        <v>110</v>
      </c>
      <c r="U91" t="s">
        <v>112</v>
      </c>
      <c r="V91" t="s">
        <v>114</v>
      </c>
      <c r="W91" t="s">
        <v>116</v>
      </c>
      <c r="X91" t="s">
        <v>118</v>
      </c>
      <c r="Y91" t="s">
        <v>120</v>
      </c>
      <c r="Z91" t="s">
        <v>122</v>
      </c>
      <c r="AA91" t="s">
        <v>124</v>
      </c>
      <c r="AB91" t="s">
        <v>126</v>
      </c>
      <c r="AC91" t="s">
        <v>128</v>
      </c>
      <c r="AD91" t="s">
        <v>130</v>
      </c>
      <c r="AE91" t="s">
        <v>132</v>
      </c>
      <c r="AF91" t="s">
        <v>134</v>
      </c>
      <c r="AG91" t="s">
        <v>136</v>
      </c>
      <c r="AH91" t="s">
        <v>138</v>
      </c>
      <c r="AI91" t="s">
        <v>140</v>
      </c>
      <c r="AJ91" t="s">
        <v>142</v>
      </c>
      <c r="AK91" t="s">
        <v>144</v>
      </c>
    </row>
    <row r="92" spans="1:37" x14ac:dyDescent="0.2">
      <c r="A92">
        <v>2016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</row>
    <row r="93" spans="1:37" x14ac:dyDescent="0.2">
      <c r="A93">
        <v>2017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</row>
    <row r="94" spans="1:37" x14ac:dyDescent="0.2">
      <c r="A94">
        <v>2018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3.0000000000000001E-3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2E-3</v>
      </c>
      <c r="AI94" s="16">
        <v>0</v>
      </c>
      <c r="AJ94" s="16">
        <v>0</v>
      </c>
      <c r="AK94" s="16">
        <v>0</v>
      </c>
    </row>
    <row r="95" spans="1:37" x14ac:dyDescent="0.2">
      <c r="A95">
        <v>2019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4.0000000000000001E-3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2E-3</v>
      </c>
      <c r="AI95" s="16">
        <v>0</v>
      </c>
      <c r="AJ95" s="16">
        <v>0</v>
      </c>
      <c r="AK95" s="16">
        <v>0</v>
      </c>
    </row>
    <row r="96" spans="1:37" x14ac:dyDescent="0.2">
      <c r="A96">
        <v>2020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4.0000000000000001E-3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2E-3</v>
      </c>
      <c r="AI96" s="16">
        <v>0</v>
      </c>
      <c r="AJ96" s="16">
        <v>0</v>
      </c>
      <c r="AK96" s="16">
        <v>0</v>
      </c>
    </row>
    <row r="97" spans="1:37" x14ac:dyDescent="0.2">
      <c r="A97">
        <v>2021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4.0000000000000001E-3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2E-3</v>
      </c>
      <c r="AI97" s="16">
        <v>0</v>
      </c>
      <c r="AJ97" s="16">
        <v>0</v>
      </c>
      <c r="AK97" s="16">
        <v>0</v>
      </c>
    </row>
    <row r="98" spans="1:37" x14ac:dyDescent="0.2">
      <c r="A98">
        <v>2022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4.0000000000000001E-3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2E-3</v>
      </c>
      <c r="AI98" s="16">
        <v>0</v>
      </c>
      <c r="AJ98" s="16">
        <v>0</v>
      </c>
      <c r="AK98" s="16">
        <v>0</v>
      </c>
    </row>
    <row r="99" spans="1:37" x14ac:dyDescent="0.2">
      <c r="A99">
        <v>2023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0</v>
      </c>
      <c r="V99" s="16">
        <v>0</v>
      </c>
      <c r="W99" s="16">
        <v>0</v>
      </c>
      <c r="X99" s="16">
        <v>4.0000000000000001E-3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-1E-3</v>
      </c>
      <c r="AE99" s="16">
        <v>0</v>
      </c>
      <c r="AF99" s="16">
        <v>0</v>
      </c>
      <c r="AG99" s="16">
        <v>0</v>
      </c>
      <c r="AH99" s="16">
        <v>2E-3</v>
      </c>
      <c r="AI99" s="16">
        <v>0</v>
      </c>
      <c r="AJ99" s="16">
        <v>0</v>
      </c>
      <c r="AK99" s="16">
        <v>0</v>
      </c>
    </row>
    <row r="100" spans="1:37" x14ac:dyDescent="0.2">
      <c r="A100">
        <v>2024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4.0000000000000001E-3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-1E-3</v>
      </c>
      <c r="AE100" s="16">
        <v>0</v>
      </c>
      <c r="AF100" s="16">
        <v>0</v>
      </c>
      <c r="AG100" s="16">
        <v>0</v>
      </c>
      <c r="AH100" s="16">
        <v>2E-3</v>
      </c>
      <c r="AI100" s="16">
        <v>0</v>
      </c>
      <c r="AJ100" s="16">
        <v>0</v>
      </c>
      <c r="AK100" s="16">
        <v>0</v>
      </c>
    </row>
    <row r="101" spans="1:37" x14ac:dyDescent="0.2">
      <c r="A101">
        <v>2025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4.0000000000000001E-3</v>
      </c>
      <c r="Y101" s="16">
        <v>0</v>
      </c>
      <c r="Z101" s="16">
        <v>0</v>
      </c>
      <c r="AA101" s="16">
        <v>0</v>
      </c>
      <c r="AB101" s="16">
        <v>0</v>
      </c>
      <c r="AC101" s="16">
        <v>0</v>
      </c>
      <c r="AD101" s="16">
        <v>-1E-3</v>
      </c>
      <c r="AE101" s="16">
        <v>0</v>
      </c>
      <c r="AF101" s="16">
        <v>1E-3</v>
      </c>
      <c r="AG101" s="16">
        <v>-1E-3</v>
      </c>
      <c r="AH101" s="16">
        <v>2E-3</v>
      </c>
      <c r="AI101" s="16">
        <v>0</v>
      </c>
      <c r="AJ101" s="16">
        <v>0</v>
      </c>
      <c r="AK101" s="16">
        <v>0</v>
      </c>
    </row>
    <row r="102" spans="1:37" x14ac:dyDescent="0.2">
      <c r="A102">
        <v>2026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4.0000000000000001E-3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-1E-3</v>
      </c>
      <c r="AE102" s="16">
        <v>-1E-3</v>
      </c>
      <c r="AF102" s="16">
        <v>1E-3</v>
      </c>
      <c r="AG102" s="16">
        <v>-1E-3</v>
      </c>
      <c r="AH102" s="16">
        <v>2E-3</v>
      </c>
      <c r="AI102" s="16">
        <v>0</v>
      </c>
      <c r="AJ102" s="16">
        <v>0</v>
      </c>
      <c r="AK102" s="16">
        <v>0</v>
      </c>
    </row>
    <row r="103" spans="1:37" x14ac:dyDescent="0.2">
      <c r="A103">
        <v>2027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3.0000000000000001E-3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-1E-3</v>
      </c>
      <c r="AE103" s="16">
        <v>-1E-3</v>
      </c>
      <c r="AF103" s="16">
        <v>1E-3</v>
      </c>
      <c r="AG103" s="16">
        <v>-1E-3</v>
      </c>
      <c r="AH103" s="16">
        <v>2E-3</v>
      </c>
      <c r="AI103" s="16">
        <v>0</v>
      </c>
      <c r="AJ103" s="16">
        <v>0</v>
      </c>
      <c r="AK103" s="16">
        <v>0</v>
      </c>
    </row>
    <row r="104" spans="1:37" x14ac:dyDescent="0.2">
      <c r="A104">
        <v>2028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1E-3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3.0000000000000001E-3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-1E-3</v>
      </c>
      <c r="AE104" s="16">
        <v>-1E-3</v>
      </c>
      <c r="AF104" s="16">
        <v>1E-3</v>
      </c>
      <c r="AG104" s="16">
        <v>-1E-3</v>
      </c>
      <c r="AH104" s="16">
        <v>2E-3</v>
      </c>
      <c r="AI104" s="16">
        <v>0</v>
      </c>
      <c r="AJ104" s="16">
        <v>0</v>
      </c>
      <c r="AK104" s="16">
        <v>0</v>
      </c>
    </row>
    <row r="105" spans="1:37" x14ac:dyDescent="0.2">
      <c r="A105">
        <v>2029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1E-3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3.0000000000000001E-3</v>
      </c>
      <c r="Y105" s="16">
        <v>0</v>
      </c>
      <c r="Z105" s="16">
        <v>0</v>
      </c>
      <c r="AA105" s="16">
        <v>0</v>
      </c>
      <c r="AB105" s="16">
        <v>0</v>
      </c>
      <c r="AC105" s="16">
        <v>0</v>
      </c>
      <c r="AD105" s="16">
        <v>-1E-3</v>
      </c>
      <c r="AE105" s="16">
        <v>-1E-3</v>
      </c>
      <c r="AF105" s="16">
        <v>1E-3</v>
      </c>
      <c r="AG105" s="16">
        <v>-1E-3</v>
      </c>
      <c r="AH105" s="16">
        <v>2E-3</v>
      </c>
      <c r="AI105" s="16">
        <v>0</v>
      </c>
      <c r="AJ105" s="16">
        <v>0</v>
      </c>
      <c r="AK105" s="16">
        <v>0</v>
      </c>
    </row>
    <row r="106" spans="1:37" x14ac:dyDescent="0.2">
      <c r="A106">
        <v>2030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1E-3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-1E-3</v>
      </c>
      <c r="P106" s="16">
        <v>0</v>
      </c>
      <c r="Q106" s="16">
        <v>0</v>
      </c>
      <c r="R106" s="16">
        <v>0</v>
      </c>
      <c r="S106" s="16">
        <v>-1E-3</v>
      </c>
      <c r="T106" s="16">
        <v>0</v>
      </c>
      <c r="U106" s="16">
        <v>0</v>
      </c>
      <c r="V106" s="16">
        <v>0</v>
      </c>
      <c r="W106" s="16">
        <v>-1E-3</v>
      </c>
      <c r="X106" s="16">
        <v>3.0000000000000001E-3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-1E-3</v>
      </c>
      <c r="AE106" s="16">
        <v>-1E-3</v>
      </c>
      <c r="AF106" s="16">
        <v>1E-3</v>
      </c>
      <c r="AG106" s="16">
        <v>-1E-3</v>
      </c>
      <c r="AH106" s="16">
        <v>2E-3</v>
      </c>
      <c r="AI106" s="16">
        <v>0</v>
      </c>
      <c r="AJ106" s="16">
        <v>0</v>
      </c>
      <c r="AK106" s="16">
        <v>0</v>
      </c>
    </row>
    <row r="107" spans="1:37" x14ac:dyDescent="0.2">
      <c r="A107">
        <v>2031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1E-3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-1E-3</v>
      </c>
      <c r="P107" s="16">
        <v>0</v>
      </c>
      <c r="Q107" s="16">
        <v>0</v>
      </c>
      <c r="R107" s="16">
        <v>0</v>
      </c>
      <c r="S107" s="16">
        <v>-1E-3</v>
      </c>
      <c r="T107" s="16">
        <v>0</v>
      </c>
      <c r="U107" s="16">
        <v>0</v>
      </c>
      <c r="V107" s="16">
        <v>0</v>
      </c>
      <c r="W107" s="16">
        <v>-1E-3</v>
      </c>
      <c r="X107" s="16">
        <v>3.0000000000000001E-3</v>
      </c>
      <c r="Y107" s="16">
        <v>0</v>
      </c>
      <c r="Z107" s="16">
        <v>0</v>
      </c>
      <c r="AA107" s="16">
        <v>-1E-3</v>
      </c>
      <c r="AB107" s="16">
        <v>0</v>
      </c>
      <c r="AC107" s="16">
        <v>-1E-3</v>
      </c>
      <c r="AD107" s="16">
        <v>-1E-3</v>
      </c>
      <c r="AE107" s="16">
        <v>-1E-3</v>
      </c>
      <c r="AF107" s="16">
        <v>1E-3</v>
      </c>
      <c r="AG107" s="16">
        <v>-1E-3</v>
      </c>
      <c r="AH107" s="16">
        <v>2E-3</v>
      </c>
      <c r="AI107" s="16">
        <v>0</v>
      </c>
      <c r="AJ107" s="16">
        <v>0</v>
      </c>
      <c r="AK107" s="16">
        <v>0</v>
      </c>
    </row>
    <row r="108" spans="1:37" x14ac:dyDescent="0.2">
      <c r="A108">
        <v>2032</v>
      </c>
      <c r="B108" s="16">
        <v>0</v>
      </c>
      <c r="C108" s="16">
        <v>0</v>
      </c>
      <c r="D108" s="16">
        <v>0</v>
      </c>
      <c r="E108" s="16">
        <v>1E-3</v>
      </c>
      <c r="F108" s="16">
        <v>0</v>
      </c>
      <c r="G108" s="16">
        <v>1E-3</v>
      </c>
      <c r="H108" s="16">
        <v>0</v>
      </c>
      <c r="I108" s="16">
        <v>0</v>
      </c>
      <c r="J108" s="16">
        <v>0</v>
      </c>
      <c r="K108" s="16">
        <v>0</v>
      </c>
      <c r="L108" s="16">
        <v>-1E-3</v>
      </c>
      <c r="M108" s="16">
        <v>0</v>
      </c>
      <c r="N108" s="16">
        <v>0</v>
      </c>
      <c r="O108" s="16">
        <v>-1E-3</v>
      </c>
      <c r="P108" s="16">
        <v>0</v>
      </c>
      <c r="Q108" s="16">
        <v>0</v>
      </c>
      <c r="R108" s="16">
        <v>0</v>
      </c>
      <c r="S108" s="16">
        <v>-1E-3</v>
      </c>
      <c r="T108" s="16">
        <v>-1E-3</v>
      </c>
      <c r="U108" s="16">
        <v>0</v>
      </c>
      <c r="V108" s="16">
        <v>0</v>
      </c>
      <c r="W108" s="16">
        <v>-1E-3</v>
      </c>
      <c r="X108" s="16">
        <v>3.0000000000000001E-3</v>
      </c>
      <c r="Y108" s="16">
        <v>-1E-3</v>
      </c>
      <c r="Z108" s="16">
        <v>-1E-3</v>
      </c>
      <c r="AA108" s="16">
        <v>-1E-3</v>
      </c>
      <c r="AB108" s="16">
        <v>0</v>
      </c>
      <c r="AC108" s="16">
        <v>-1E-3</v>
      </c>
      <c r="AD108" s="16">
        <v>-2E-3</v>
      </c>
      <c r="AE108" s="16">
        <v>-1E-3</v>
      </c>
      <c r="AF108" s="16">
        <v>1E-3</v>
      </c>
      <c r="AG108" s="16">
        <v>-1E-3</v>
      </c>
      <c r="AH108" s="16">
        <v>2E-3</v>
      </c>
      <c r="AI108" s="16">
        <v>0</v>
      </c>
      <c r="AJ108" s="16">
        <v>0</v>
      </c>
      <c r="AK108" s="16">
        <v>0</v>
      </c>
    </row>
    <row r="109" spans="1:37" x14ac:dyDescent="0.2">
      <c r="A109">
        <v>2033</v>
      </c>
      <c r="B109" s="16">
        <v>0</v>
      </c>
      <c r="C109" s="16">
        <v>0</v>
      </c>
      <c r="D109" s="16">
        <v>0</v>
      </c>
      <c r="E109" s="16">
        <v>1E-3</v>
      </c>
      <c r="F109" s="16">
        <v>0</v>
      </c>
      <c r="G109" s="16">
        <v>1E-3</v>
      </c>
      <c r="H109" s="16">
        <v>0</v>
      </c>
      <c r="I109" s="16">
        <v>0</v>
      </c>
      <c r="J109" s="16">
        <v>0</v>
      </c>
      <c r="K109" s="16">
        <v>0</v>
      </c>
      <c r="L109" s="16">
        <v>-1E-3</v>
      </c>
      <c r="M109" s="16">
        <v>0</v>
      </c>
      <c r="N109" s="16">
        <v>-1E-3</v>
      </c>
      <c r="O109" s="16">
        <v>-2E-3</v>
      </c>
      <c r="P109" s="16">
        <v>0</v>
      </c>
      <c r="Q109" s="16">
        <v>-1E-3</v>
      </c>
      <c r="R109" s="16">
        <v>0</v>
      </c>
      <c r="S109" s="16">
        <v>-1E-3</v>
      </c>
      <c r="T109" s="16">
        <v>-1E-3</v>
      </c>
      <c r="U109" s="16">
        <v>-1E-3</v>
      </c>
      <c r="V109" s="16">
        <v>-1E-3</v>
      </c>
      <c r="W109" s="16">
        <v>-2E-3</v>
      </c>
      <c r="X109" s="16">
        <v>3.0000000000000001E-3</v>
      </c>
      <c r="Y109" s="16">
        <v>-1E-3</v>
      </c>
      <c r="Z109" s="16">
        <v>-1E-3</v>
      </c>
      <c r="AA109" s="16">
        <v>-1E-3</v>
      </c>
      <c r="AB109" s="16">
        <v>0</v>
      </c>
      <c r="AC109" s="16">
        <v>-1E-3</v>
      </c>
      <c r="AD109" s="16">
        <v>-2E-3</v>
      </c>
      <c r="AE109" s="16">
        <v>-1E-3</v>
      </c>
      <c r="AF109" s="16">
        <v>1E-3</v>
      </c>
      <c r="AG109" s="16">
        <v>-1E-3</v>
      </c>
      <c r="AH109" s="16">
        <v>2E-3</v>
      </c>
      <c r="AI109" s="16">
        <v>0</v>
      </c>
      <c r="AJ109" s="16">
        <v>0</v>
      </c>
      <c r="AK109" s="16">
        <v>0</v>
      </c>
    </row>
    <row r="110" spans="1:37" x14ac:dyDescent="0.2">
      <c r="A110">
        <v>2034</v>
      </c>
      <c r="B110" s="16">
        <v>0</v>
      </c>
      <c r="C110" s="16">
        <v>0</v>
      </c>
      <c r="D110" s="16">
        <v>0</v>
      </c>
      <c r="E110" s="16">
        <v>1E-3</v>
      </c>
      <c r="F110" s="16">
        <v>0</v>
      </c>
      <c r="G110" s="16">
        <v>2E-3</v>
      </c>
      <c r="H110" s="16">
        <v>0</v>
      </c>
      <c r="I110" s="16">
        <v>0</v>
      </c>
      <c r="J110" s="16">
        <v>0</v>
      </c>
      <c r="K110" s="16">
        <v>0</v>
      </c>
      <c r="L110" s="16">
        <v>-1E-3</v>
      </c>
      <c r="M110" s="16">
        <v>0</v>
      </c>
      <c r="N110" s="16">
        <v>-1E-3</v>
      </c>
      <c r="O110" s="16">
        <v>-2E-3</v>
      </c>
      <c r="P110" s="16">
        <v>0</v>
      </c>
      <c r="Q110" s="16">
        <v>-1E-3</v>
      </c>
      <c r="R110" s="16">
        <v>0</v>
      </c>
      <c r="S110" s="16">
        <v>-2E-3</v>
      </c>
      <c r="T110" s="16">
        <v>-1E-3</v>
      </c>
      <c r="U110" s="16">
        <v>-1E-3</v>
      </c>
      <c r="V110" s="16">
        <v>-1E-3</v>
      </c>
      <c r="W110" s="16">
        <v>-2E-3</v>
      </c>
      <c r="X110" s="16">
        <v>3.0000000000000001E-3</v>
      </c>
      <c r="Y110" s="16">
        <v>-1E-3</v>
      </c>
      <c r="Z110" s="16">
        <v>-1E-3</v>
      </c>
      <c r="AA110" s="16">
        <v>-1E-3</v>
      </c>
      <c r="AB110" s="16">
        <v>-1E-3</v>
      </c>
      <c r="AC110" s="16">
        <v>-1E-3</v>
      </c>
      <c r="AD110" s="16">
        <v>-2E-3</v>
      </c>
      <c r="AE110" s="16">
        <v>-1E-3</v>
      </c>
      <c r="AF110" s="16">
        <v>1E-3</v>
      </c>
      <c r="AG110" s="16">
        <v>-1E-3</v>
      </c>
      <c r="AH110" s="16">
        <v>2E-3</v>
      </c>
      <c r="AI110" s="16">
        <v>0</v>
      </c>
      <c r="AJ110" s="16">
        <v>0</v>
      </c>
      <c r="AK110" s="16">
        <v>0</v>
      </c>
    </row>
    <row r="111" spans="1:37" x14ac:dyDescent="0.2">
      <c r="A111">
        <v>2035</v>
      </c>
      <c r="B111" s="16">
        <v>0</v>
      </c>
      <c r="C111" s="16">
        <v>0</v>
      </c>
      <c r="D111" s="16">
        <v>0</v>
      </c>
      <c r="E111" s="16">
        <v>1E-3</v>
      </c>
      <c r="F111" s="16">
        <v>0</v>
      </c>
      <c r="G111" s="16">
        <v>2E-3</v>
      </c>
      <c r="H111" s="16">
        <v>0</v>
      </c>
      <c r="I111" s="16">
        <v>0</v>
      </c>
      <c r="J111" s="16">
        <v>0</v>
      </c>
      <c r="K111" s="16">
        <v>0</v>
      </c>
      <c r="L111" s="16">
        <v>-1E-3</v>
      </c>
      <c r="M111" s="16">
        <v>0</v>
      </c>
      <c r="N111" s="16">
        <v>-1E-3</v>
      </c>
      <c r="O111" s="16">
        <v>-2E-3</v>
      </c>
      <c r="P111" s="16">
        <v>0</v>
      </c>
      <c r="Q111" s="16">
        <v>-1E-3</v>
      </c>
      <c r="R111" s="16">
        <v>0</v>
      </c>
      <c r="S111" s="16">
        <v>-2E-3</v>
      </c>
      <c r="T111" s="16">
        <v>-1E-3</v>
      </c>
      <c r="U111" s="16">
        <v>-1E-3</v>
      </c>
      <c r="V111" s="16">
        <v>-1E-3</v>
      </c>
      <c r="W111" s="16">
        <v>-2E-3</v>
      </c>
      <c r="X111" s="16">
        <v>3.0000000000000001E-3</v>
      </c>
      <c r="Y111" s="16">
        <v>-1E-3</v>
      </c>
      <c r="Z111" s="16">
        <v>-1E-3</v>
      </c>
      <c r="AA111" s="16">
        <v>-1E-3</v>
      </c>
      <c r="AB111" s="16">
        <v>-1E-3</v>
      </c>
      <c r="AC111" s="16">
        <v>-1E-3</v>
      </c>
      <c r="AD111" s="16">
        <v>-2E-3</v>
      </c>
      <c r="AE111" s="16">
        <v>-1E-3</v>
      </c>
      <c r="AF111" s="16">
        <v>1E-3</v>
      </c>
      <c r="AG111" s="16">
        <v>-1E-3</v>
      </c>
      <c r="AH111" s="16">
        <v>2E-3</v>
      </c>
      <c r="AI111" s="16">
        <v>0</v>
      </c>
      <c r="AJ111" s="16">
        <v>0</v>
      </c>
      <c r="AK111" s="16">
        <v>0</v>
      </c>
    </row>
    <row r="112" spans="1:37" x14ac:dyDescent="0.2">
      <c r="A112">
        <v>2036</v>
      </c>
      <c r="B112" s="16">
        <v>0</v>
      </c>
      <c r="C112" s="16">
        <v>0</v>
      </c>
      <c r="D112" s="16">
        <v>0</v>
      </c>
      <c r="E112" s="16">
        <v>1E-3</v>
      </c>
      <c r="F112" s="16">
        <v>0</v>
      </c>
      <c r="G112" s="16">
        <v>2E-3</v>
      </c>
      <c r="H112" s="16">
        <v>0</v>
      </c>
      <c r="I112" s="16">
        <v>0</v>
      </c>
      <c r="J112" s="16">
        <v>0</v>
      </c>
      <c r="K112" s="16">
        <v>0</v>
      </c>
      <c r="L112" s="16">
        <v>-1E-3</v>
      </c>
      <c r="M112" s="16">
        <v>0</v>
      </c>
      <c r="N112" s="16">
        <v>-1E-3</v>
      </c>
      <c r="O112" s="16">
        <v>-3.0000000000000001E-3</v>
      </c>
      <c r="P112" s="16">
        <v>0</v>
      </c>
      <c r="Q112" s="16">
        <v>-1E-3</v>
      </c>
      <c r="R112" s="16">
        <v>-1E-3</v>
      </c>
      <c r="S112" s="16">
        <v>-2E-3</v>
      </c>
      <c r="T112" s="16">
        <v>-1E-3</v>
      </c>
      <c r="U112" s="16">
        <v>-1E-3</v>
      </c>
      <c r="V112" s="16">
        <v>-1E-3</v>
      </c>
      <c r="W112" s="16">
        <v>-3.0000000000000001E-3</v>
      </c>
      <c r="X112" s="16">
        <v>3.0000000000000001E-3</v>
      </c>
      <c r="Y112" s="16">
        <v>-1E-3</v>
      </c>
      <c r="Z112" s="16">
        <v>-1E-3</v>
      </c>
      <c r="AA112" s="16">
        <v>-2E-3</v>
      </c>
      <c r="AB112" s="16">
        <v>-1E-3</v>
      </c>
      <c r="AC112" s="16">
        <v>-1E-3</v>
      </c>
      <c r="AD112" s="16">
        <v>-2E-3</v>
      </c>
      <c r="AE112" s="16">
        <v>-1E-3</v>
      </c>
      <c r="AF112" s="16">
        <v>1E-3</v>
      </c>
      <c r="AG112" s="16">
        <v>-1E-3</v>
      </c>
      <c r="AH112" s="16">
        <v>2E-3</v>
      </c>
      <c r="AI112" s="16">
        <v>0</v>
      </c>
      <c r="AJ112" s="16">
        <v>0</v>
      </c>
      <c r="AK112" s="16">
        <v>0</v>
      </c>
    </row>
    <row r="113" spans="1:37" x14ac:dyDescent="0.2">
      <c r="A113">
        <v>2037</v>
      </c>
      <c r="B113" s="16">
        <v>0</v>
      </c>
      <c r="C113" s="16">
        <v>0</v>
      </c>
      <c r="D113" s="16">
        <v>0</v>
      </c>
      <c r="E113" s="16">
        <v>1E-3</v>
      </c>
      <c r="F113" s="16">
        <v>0</v>
      </c>
      <c r="G113" s="16">
        <v>2E-3</v>
      </c>
      <c r="H113" s="16">
        <v>1E-3</v>
      </c>
      <c r="I113" s="16">
        <v>0</v>
      </c>
      <c r="J113" s="16">
        <v>0</v>
      </c>
      <c r="K113" s="16">
        <v>0</v>
      </c>
      <c r="L113" s="16">
        <v>-1E-3</v>
      </c>
      <c r="M113" s="16">
        <v>0</v>
      </c>
      <c r="N113" s="16">
        <v>-1E-3</v>
      </c>
      <c r="O113" s="16">
        <v>-3.0000000000000001E-3</v>
      </c>
      <c r="P113" s="16">
        <v>0</v>
      </c>
      <c r="Q113" s="16">
        <v>-1E-3</v>
      </c>
      <c r="R113" s="16">
        <v>-1E-3</v>
      </c>
      <c r="S113" s="16">
        <v>-3.0000000000000001E-3</v>
      </c>
      <c r="T113" s="16">
        <v>-1E-3</v>
      </c>
      <c r="U113" s="16">
        <v>-1E-3</v>
      </c>
      <c r="V113" s="16">
        <v>-1E-3</v>
      </c>
      <c r="W113" s="16">
        <v>-3.0000000000000001E-3</v>
      </c>
      <c r="X113" s="16">
        <v>3.0000000000000001E-3</v>
      </c>
      <c r="Y113" s="16">
        <v>-1E-3</v>
      </c>
      <c r="Z113" s="16">
        <v>-2E-3</v>
      </c>
      <c r="AA113" s="16">
        <v>-2E-3</v>
      </c>
      <c r="AB113" s="16">
        <v>-1E-3</v>
      </c>
      <c r="AC113" s="16">
        <v>-1E-3</v>
      </c>
      <c r="AD113" s="16">
        <v>-2E-3</v>
      </c>
      <c r="AE113" s="16">
        <v>-1E-3</v>
      </c>
      <c r="AF113" s="16">
        <v>1E-3</v>
      </c>
      <c r="AG113" s="16">
        <v>-1E-3</v>
      </c>
      <c r="AH113" s="16">
        <v>2E-3</v>
      </c>
      <c r="AI113" s="16">
        <v>0</v>
      </c>
      <c r="AJ113" s="16">
        <v>0</v>
      </c>
      <c r="AK113" s="16">
        <v>0</v>
      </c>
    </row>
    <row r="114" spans="1:37" x14ac:dyDescent="0.2">
      <c r="A114">
        <v>2038</v>
      </c>
      <c r="B114" s="16">
        <v>0</v>
      </c>
      <c r="C114" s="16">
        <v>0</v>
      </c>
      <c r="D114" s="16">
        <v>0</v>
      </c>
      <c r="E114" s="16">
        <v>1E-3</v>
      </c>
      <c r="F114" s="16">
        <v>0</v>
      </c>
      <c r="G114" s="16">
        <v>2E-3</v>
      </c>
      <c r="H114" s="16">
        <v>1E-3</v>
      </c>
      <c r="I114" s="16">
        <v>0</v>
      </c>
      <c r="J114" s="16">
        <v>0</v>
      </c>
      <c r="K114" s="16">
        <v>0</v>
      </c>
      <c r="L114" s="16">
        <v>-1E-3</v>
      </c>
      <c r="M114" s="16">
        <v>0</v>
      </c>
      <c r="N114" s="16">
        <v>-1E-3</v>
      </c>
      <c r="O114" s="16">
        <v>-3.0000000000000001E-3</v>
      </c>
      <c r="P114" s="16">
        <v>0</v>
      </c>
      <c r="Q114" s="16">
        <v>-1E-3</v>
      </c>
      <c r="R114" s="16">
        <v>-1E-3</v>
      </c>
      <c r="S114" s="16">
        <v>-3.0000000000000001E-3</v>
      </c>
      <c r="T114" s="16">
        <v>-2E-3</v>
      </c>
      <c r="U114" s="16">
        <v>-1E-3</v>
      </c>
      <c r="V114" s="16">
        <v>-1E-3</v>
      </c>
      <c r="W114" s="16">
        <v>-4.0000000000000001E-3</v>
      </c>
      <c r="X114" s="16">
        <v>3.0000000000000001E-3</v>
      </c>
      <c r="Y114" s="16">
        <v>-2E-3</v>
      </c>
      <c r="Z114" s="16">
        <v>-2E-3</v>
      </c>
      <c r="AA114" s="16">
        <v>-2E-3</v>
      </c>
      <c r="AB114" s="16">
        <v>-1E-3</v>
      </c>
      <c r="AC114" s="16">
        <v>-2E-3</v>
      </c>
      <c r="AD114" s="16">
        <v>-2E-3</v>
      </c>
      <c r="AE114" s="16">
        <v>-1E-3</v>
      </c>
      <c r="AF114" s="16">
        <v>1E-3</v>
      </c>
      <c r="AG114" s="16">
        <v>-1E-3</v>
      </c>
      <c r="AH114" s="16">
        <v>2E-3</v>
      </c>
      <c r="AI114" s="16">
        <v>0</v>
      </c>
      <c r="AJ114" s="16">
        <v>0</v>
      </c>
      <c r="AK114" s="16">
        <v>0</v>
      </c>
    </row>
    <row r="115" spans="1:37" x14ac:dyDescent="0.2">
      <c r="A115">
        <v>2039</v>
      </c>
      <c r="B115" s="16">
        <v>0</v>
      </c>
      <c r="C115" s="16">
        <v>0</v>
      </c>
      <c r="D115" s="16">
        <v>0</v>
      </c>
      <c r="E115" s="16">
        <v>1E-3</v>
      </c>
      <c r="F115" s="16">
        <v>0</v>
      </c>
      <c r="G115" s="16">
        <v>3.0000000000000001E-3</v>
      </c>
      <c r="H115" s="16">
        <v>1E-3</v>
      </c>
      <c r="I115" s="16">
        <v>0</v>
      </c>
      <c r="J115" s="16">
        <v>0</v>
      </c>
      <c r="K115" s="16">
        <v>0</v>
      </c>
      <c r="L115" s="16">
        <v>-1E-3</v>
      </c>
      <c r="M115" s="16">
        <v>0</v>
      </c>
      <c r="N115" s="16">
        <v>-1E-3</v>
      </c>
      <c r="O115" s="16">
        <v>-4.0000000000000001E-3</v>
      </c>
      <c r="P115" s="16">
        <v>0</v>
      </c>
      <c r="Q115" s="16">
        <v>-1E-3</v>
      </c>
      <c r="R115" s="16">
        <v>-1E-3</v>
      </c>
      <c r="S115" s="16">
        <v>-3.0000000000000001E-3</v>
      </c>
      <c r="T115" s="16">
        <v>-2E-3</v>
      </c>
      <c r="U115" s="16">
        <v>-1E-3</v>
      </c>
      <c r="V115" s="16">
        <v>-1E-3</v>
      </c>
      <c r="W115" s="16">
        <v>-4.0000000000000001E-3</v>
      </c>
      <c r="X115" s="16">
        <v>3.0000000000000001E-3</v>
      </c>
      <c r="Y115" s="16">
        <v>-2E-3</v>
      </c>
      <c r="Z115" s="16">
        <v>-2E-3</v>
      </c>
      <c r="AA115" s="16">
        <v>-3.0000000000000001E-3</v>
      </c>
      <c r="AB115" s="16">
        <v>-1E-3</v>
      </c>
      <c r="AC115" s="16">
        <v>-2E-3</v>
      </c>
      <c r="AD115" s="16">
        <v>-2E-3</v>
      </c>
      <c r="AE115" s="16">
        <v>-1E-3</v>
      </c>
      <c r="AF115" s="16">
        <v>1E-3</v>
      </c>
      <c r="AG115" s="16">
        <v>-1E-3</v>
      </c>
      <c r="AH115" s="16">
        <v>2E-3</v>
      </c>
      <c r="AI115" s="16">
        <v>0</v>
      </c>
      <c r="AJ115" s="16">
        <v>0</v>
      </c>
      <c r="AK115" s="16">
        <v>0</v>
      </c>
    </row>
    <row r="116" spans="1:37" x14ac:dyDescent="0.2">
      <c r="A116">
        <v>2040</v>
      </c>
      <c r="B116" s="16">
        <v>0</v>
      </c>
      <c r="C116" s="16">
        <v>0</v>
      </c>
      <c r="D116" s="16">
        <v>0</v>
      </c>
      <c r="E116" s="16">
        <v>1E-3</v>
      </c>
      <c r="F116" s="16">
        <v>0</v>
      </c>
      <c r="G116" s="16">
        <v>3.0000000000000001E-3</v>
      </c>
      <c r="H116" s="16">
        <v>1E-3</v>
      </c>
      <c r="I116" s="16">
        <v>0</v>
      </c>
      <c r="J116" s="16">
        <v>0</v>
      </c>
      <c r="K116" s="16">
        <v>0</v>
      </c>
      <c r="L116" s="16">
        <v>-1E-3</v>
      </c>
      <c r="M116" s="16">
        <v>0</v>
      </c>
      <c r="N116" s="16">
        <v>-2E-3</v>
      </c>
      <c r="O116" s="16">
        <v>-4.0000000000000001E-3</v>
      </c>
      <c r="P116" s="16">
        <v>0</v>
      </c>
      <c r="Q116" s="16">
        <v>-2E-3</v>
      </c>
      <c r="R116" s="16">
        <v>-1E-3</v>
      </c>
      <c r="S116" s="16">
        <v>-4.0000000000000001E-3</v>
      </c>
      <c r="T116" s="16">
        <v>-2E-3</v>
      </c>
      <c r="U116" s="16">
        <v>-2E-3</v>
      </c>
      <c r="V116" s="16">
        <v>-2E-3</v>
      </c>
      <c r="W116" s="16">
        <v>-4.0000000000000001E-3</v>
      </c>
      <c r="X116" s="16">
        <v>3.0000000000000001E-3</v>
      </c>
      <c r="Y116" s="16">
        <v>-2E-3</v>
      </c>
      <c r="Z116" s="16">
        <v>-2E-3</v>
      </c>
      <c r="AA116" s="16">
        <v>-3.0000000000000001E-3</v>
      </c>
      <c r="AB116" s="16">
        <v>-1E-3</v>
      </c>
      <c r="AC116" s="16">
        <v>-2E-3</v>
      </c>
      <c r="AD116" s="16">
        <v>-2E-3</v>
      </c>
      <c r="AE116" s="16">
        <v>-1E-3</v>
      </c>
      <c r="AF116" s="16">
        <v>1E-3</v>
      </c>
      <c r="AG116" s="16">
        <v>-1E-3</v>
      </c>
      <c r="AH116" s="16">
        <v>2E-3</v>
      </c>
      <c r="AI116" s="16">
        <v>0</v>
      </c>
      <c r="AJ116" s="16">
        <v>0</v>
      </c>
      <c r="AK116" s="16">
        <v>0</v>
      </c>
    </row>
    <row r="117" spans="1:37" x14ac:dyDescent="0.2">
      <c r="A117">
        <v>2041</v>
      </c>
      <c r="B117" s="16">
        <v>0</v>
      </c>
      <c r="C117" s="16">
        <v>0</v>
      </c>
      <c r="D117" s="16">
        <v>0</v>
      </c>
      <c r="E117" s="16">
        <v>1E-3</v>
      </c>
      <c r="F117" s="16">
        <v>0</v>
      </c>
      <c r="G117" s="16">
        <v>3.0000000000000001E-3</v>
      </c>
      <c r="H117" s="16">
        <v>1E-3</v>
      </c>
      <c r="I117" s="16">
        <v>0</v>
      </c>
      <c r="J117" s="16">
        <v>0</v>
      </c>
      <c r="K117" s="16">
        <v>0</v>
      </c>
      <c r="L117" s="16">
        <v>-1E-3</v>
      </c>
      <c r="M117" s="16">
        <v>0</v>
      </c>
      <c r="N117" s="16">
        <v>-2E-3</v>
      </c>
      <c r="O117" s="16">
        <v>-4.0000000000000001E-3</v>
      </c>
      <c r="P117" s="16">
        <v>0</v>
      </c>
      <c r="Q117" s="16">
        <v>-2E-3</v>
      </c>
      <c r="R117" s="16">
        <v>-1E-3</v>
      </c>
      <c r="S117" s="16">
        <v>-4.0000000000000001E-3</v>
      </c>
      <c r="T117" s="16">
        <v>-2E-3</v>
      </c>
      <c r="U117" s="16">
        <v>-2E-3</v>
      </c>
      <c r="V117" s="16">
        <v>-2E-3</v>
      </c>
      <c r="W117" s="16">
        <v>-5.0000000000000001E-3</v>
      </c>
      <c r="X117" s="16">
        <v>3.0000000000000001E-3</v>
      </c>
      <c r="Y117" s="16">
        <v>-2E-3</v>
      </c>
      <c r="Z117" s="16">
        <v>-2E-3</v>
      </c>
      <c r="AA117" s="16">
        <v>-3.0000000000000001E-3</v>
      </c>
      <c r="AB117" s="16">
        <v>-2E-3</v>
      </c>
      <c r="AC117" s="16">
        <v>-2E-3</v>
      </c>
      <c r="AD117" s="16">
        <v>-2E-3</v>
      </c>
      <c r="AE117" s="16">
        <v>-1E-3</v>
      </c>
      <c r="AF117" s="16">
        <v>1E-3</v>
      </c>
      <c r="AG117" s="16">
        <v>-2E-3</v>
      </c>
      <c r="AH117" s="16">
        <v>2E-3</v>
      </c>
      <c r="AI117" s="16">
        <v>0</v>
      </c>
      <c r="AJ117" s="16">
        <v>0</v>
      </c>
      <c r="AK117" s="16">
        <v>0</v>
      </c>
    </row>
    <row r="118" spans="1:37" x14ac:dyDescent="0.2">
      <c r="A118">
        <v>2042</v>
      </c>
      <c r="B118" s="16">
        <v>0</v>
      </c>
      <c r="C118" s="16">
        <v>0</v>
      </c>
      <c r="D118" s="16">
        <v>0</v>
      </c>
      <c r="E118" s="16">
        <v>1E-3</v>
      </c>
      <c r="F118" s="16">
        <v>0</v>
      </c>
      <c r="G118" s="16">
        <v>3.0000000000000001E-3</v>
      </c>
      <c r="H118" s="16">
        <v>1E-3</v>
      </c>
      <c r="I118" s="16">
        <v>0</v>
      </c>
      <c r="J118" s="16">
        <v>0</v>
      </c>
      <c r="K118" s="16">
        <v>0</v>
      </c>
      <c r="L118" s="16">
        <v>-1E-3</v>
      </c>
      <c r="M118" s="16">
        <v>0</v>
      </c>
      <c r="N118" s="16">
        <v>-2E-3</v>
      </c>
      <c r="O118" s="16">
        <v>-4.0000000000000001E-3</v>
      </c>
      <c r="P118" s="16">
        <v>0</v>
      </c>
      <c r="Q118" s="16">
        <v>-2E-3</v>
      </c>
      <c r="R118" s="16">
        <v>-1E-3</v>
      </c>
      <c r="S118" s="16">
        <v>-4.0000000000000001E-3</v>
      </c>
      <c r="T118" s="16">
        <v>-2E-3</v>
      </c>
      <c r="U118" s="16">
        <v>-2E-3</v>
      </c>
      <c r="V118" s="16">
        <v>-2E-3</v>
      </c>
      <c r="W118" s="16">
        <v>-5.0000000000000001E-3</v>
      </c>
      <c r="X118" s="16">
        <v>3.0000000000000001E-3</v>
      </c>
      <c r="Y118" s="16">
        <v>-2E-3</v>
      </c>
      <c r="Z118" s="16">
        <v>-2E-3</v>
      </c>
      <c r="AA118" s="16">
        <v>-3.0000000000000001E-3</v>
      </c>
      <c r="AB118" s="16">
        <v>-2E-3</v>
      </c>
      <c r="AC118" s="16">
        <v>-2E-3</v>
      </c>
      <c r="AD118" s="16">
        <v>-2E-3</v>
      </c>
      <c r="AE118" s="16">
        <v>-1E-3</v>
      </c>
      <c r="AF118" s="16">
        <v>1E-3</v>
      </c>
      <c r="AG118" s="16">
        <v>-1E-3</v>
      </c>
      <c r="AH118" s="16">
        <v>2E-3</v>
      </c>
      <c r="AI118" s="16">
        <v>0</v>
      </c>
      <c r="AJ118" s="16">
        <v>0</v>
      </c>
      <c r="AK118" s="16">
        <v>0</v>
      </c>
    </row>
    <row r="119" spans="1:37" x14ac:dyDescent="0.2">
      <c r="A119">
        <v>2043</v>
      </c>
      <c r="B119" s="16">
        <v>0</v>
      </c>
      <c r="C119" s="16">
        <v>0</v>
      </c>
      <c r="D119" s="16">
        <v>0</v>
      </c>
      <c r="E119" s="16">
        <v>1E-3</v>
      </c>
      <c r="F119" s="16">
        <v>0</v>
      </c>
      <c r="G119" s="16">
        <v>3.0000000000000001E-3</v>
      </c>
      <c r="H119" s="16">
        <v>1E-3</v>
      </c>
      <c r="I119" s="16">
        <v>0</v>
      </c>
      <c r="J119" s="16">
        <v>0</v>
      </c>
      <c r="K119" s="16">
        <v>0</v>
      </c>
      <c r="L119" s="16">
        <v>-1E-3</v>
      </c>
      <c r="M119" s="16">
        <v>-1E-3</v>
      </c>
      <c r="N119" s="16">
        <v>-2E-3</v>
      </c>
      <c r="O119" s="16">
        <v>-5.0000000000000001E-3</v>
      </c>
      <c r="P119" s="16">
        <v>-1E-3</v>
      </c>
      <c r="Q119" s="16">
        <v>-2E-3</v>
      </c>
      <c r="R119" s="16">
        <v>-1E-3</v>
      </c>
      <c r="S119" s="16">
        <v>-5.0000000000000001E-3</v>
      </c>
      <c r="T119" s="16">
        <v>-3.0000000000000001E-3</v>
      </c>
      <c r="U119" s="16">
        <v>-2E-3</v>
      </c>
      <c r="V119" s="16">
        <v>-2E-3</v>
      </c>
      <c r="W119" s="16">
        <v>-5.0000000000000001E-3</v>
      </c>
      <c r="X119" s="16">
        <v>3.0000000000000001E-3</v>
      </c>
      <c r="Y119" s="16">
        <v>-2E-3</v>
      </c>
      <c r="Z119" s="16">
        <v>-2E-3</v>
      </c>
      <c r="AA119" s="16">
        <v>-4.0000000000000001E-3</v>
      </c>
      <c r="AB119" s="16">
        <v>-2E-3</v>
      </c>
      <c r="AC119" s="16">
        <v>-2E-3</v>
      </c>
      <c r="AD119" s="16">
        <v>-2E-3</v>
      </c>
      <c r="AE119" s="16">
        <v>-1E-3</v>
      </c>
      <c r="AF119" s="16">
        <v>1E-3</v>
      </c>
      <c r="AG119" s="16">
        <v>-1E-3</v>
      </c>
      <c r="AH119" s="16">
        <v>2E-3</v>
      </c>
      <c r="AI119" s="16">
        <v>0</v>
      </c>
      <c r="AJ119" s="16">
        <v>0</v>
      </c>
      <c r="AK119" s="16">
        <v>0</v>
      </c>
    </row>
    <row r="120" spans="1:37" x14ac:dyDescent="0.2">
      <c r="A120">
        <v>2044</v>
      </c>
      <c r="B120" s="16">
        <v>0</v>
      </c>
      <c r="C120" s="16">
        <v>0</v>
      </c>
      <c r="D120" s="16">
        <v>0</v>
      </c>
      <c r="E120" s="16">
        <v>1E-3</v>
      </c>
      <c r="F120" s="16">
        <v>0</v>
      </c>
      <c r="G120" s="16">
        <v>4.0000000000000001E-3</v>
      </c>
      <c r="H120" s="16">
        <v>1E-3</v>
      </c>
      <c r="I120" s="16">
        <v>0</v>
      </c>
      <c r="J120" s="16">
        <v>0</v>
      </c>
      <c r="K120" s="16">
        <v>0</v>
      </c>
      <c r="L120" s="16">
        <v>-1E-3</v>
      </c>
      <c r="M120" s="16">
        <v>-1E-3</v>
      </c>
      <c r="N120" s="16">
        <v>-2E-3</v>
      </c>
      <c r="O120" s="16">
        <v>-5.0000000000000001E-3</v>
      </c>
      <c r="P120" s="16">
        <v>-1E-3</v>
      </c>
      <c r="Q120" s="16">
        <v>-2E-3</v>
      </c>
      <c r="R120" s="16">
        <v>-1E-3</v>
      </c>
      <c r="S120" s="16">
        <v>-5.0000000000000001E-3</v>
      </c>
      <c r="T120" s="16">
        <v>-3.0000000000000001E-3</v>
      </c>
      <c r="U120" s="16">
        <v>-2E-3</v>
      </c>
      <c r="V120" s="16">
        <v>-2E-3</v>
      </c>
      <c r="W120" s="16">
        <v>-6.0000000000000001E-3</v>
      </c>
      <c r="X120" s="16">
        <v>3.0000000000000001E-3</v>
      </c>
      <c r="Y120" s="16">
        <v>-2E-3</v>
      </c>
      <c r="Z120" s="16">
        <v>-2E-3</v>
      </c>
      <c r="AA120" s="16">
        <v>-4.0000000000000001E-3</v>
      </c>
      <c r="AB120" s="16">
        <v>-2E-3</v>
      </c>
      <c r="AC120" s="16">
        <v>-3.0000000000000001E-3</v>
      </c>
      <c r="AD120" s="16">
        <v>-2E-3</v>
      </c>
      <c r="AE120" s="16">
        <v>-1E-3</v>
      </c>
      <c r="AF120" s="16">
        <v>1E-3</v>
      </c>
      <c r="AG120" s="16">
        <v>-2E-3</v>
      </c>
      <c r="AH120" s="16">
        <v>2E-3</v>
      </c>
      <c r="AI120" s="16">
        <v>0</v>
      </c>
      <c r="AJ120" s="16">
        <v>0</v>
      </c>
      <c r="AK120" s="16">
        <v>0</v>
      </c>
    </row>
    <row r="121" spans="1:37" x14ac:dyDescent="0.2">
      <c r="A121">
        <v>2045</v>
      </c>
      <c r="B121" s="16">
        <v>0</v>
      </c>
      <c r="C121" s="16">
        <v>0</v>
      </c>
      <c r="D121" s="16">
        <v>0</v>
      </c>
      <c r="E121" s="16">
        <v>2E-3</v>
      </c>
      <c r="F121" s="16">
        <v>0</v>
      </c>
      <c r="G121" s="16">
        <v>4.0000000000000001E-3</v>
      </c>
      <c r="H121" s="16">
        <v>1E-3</v>
      </c>
      <c r="I121" s="16">
        <v>0</v>
      </c>
      <c r="J121" s="16">
        <v>0</v>
      </c>
      <c r="K121" s="16">
        <v>0</v>
      </c>
      <c r="L121" s="16">
        <v>-1E-3</v>
      </c>
      <c r="M121" s="16">
        <v>-1E-3</v>
      </c>
      <c r="N121" s="16">
        <v>-2E-3</v>
      </c>
      <c r="O121" s="16">
        <v>-5.0000000000000001E-3</v>
      </c>
      <c r="P121" s="16">
        <v>-1E-3</v>
      </c>
      <c r="Q121" s="16">
        <v>-2E-3</v>
      </c>
      <c r="R121" s="16">
        <v>-1E-3</v>
      </c>
      <c r="S121" s="16">
        <v>-6.0000000000000001E-3</v>
      </c>
      <c r="T121" s="16">
        <v>-3.0000000000000001E-3</v>
      </c>
      <c r="U121" s="16">
        <v>-2E-3</v>
      </c>
      <c r="V121" s="16">
        <v>-3.0000000000000001E-3</v>
      </c>
      <c r="W121" s="16">
        <v>-6.0000000000000001E-3</v>
      </c>
      <c r="X121" s="16">
        <v>3.0000000000000001E-3</v>
      </c>
      <c r="Y121" s="16">
        <v>-2E-3</v>
      </c>
      <c r="Z121" s="16">
        <v>-2E-3</v>
      </c>
      <c r="AA121" s="16">
        <v>-4.0000000000000001E-3</v>
      </c>
      <c r="AB121" s="16">
        <v>-2E-3</v>
      </c>
      <c r="AC121" s="16">
        <v>-3.0000000000000001E-3</v>
      </c>
      <c r="AD121" s="16">
        <v>-2E-3</v>
      </c>
      <c r="AE121" s="16">
        <v>-1E-3</v>
      </c>
      <c r="AF121" s="16">
        <v>1E-3</v>
      </c>
      <c r="AG121" s="16">
        <v>-2E-3</v>
      </c>
      <c r="AH121" s="16">
        <v>2E-3</v>
      </c>
      <c r="AI121" s="16">
        <v>0</v>
      </c>
      <c r="AJ121" s="16">
        <v>0</v>
      </c>
      <c r="AK121" s="16">
        <v>0</v>
      </c>
    </row>
    <row r="122" spans="1:37" x14ac:dyDescent="0.2">
      <c r="A122">
        <v>2046</v>
      </c>
      <c r="B122" s="16">
        <v>0</v>
      </c>
      <c r="C122" s="16">
        <v>0</v>
      </c>
      <c r="D122" s="16">
        <v>0</v>
      </c>
      <c r="E122" s="16">
        <v>2E-3</v>
      </c>
      <c r="F122" s="16">
        <v>0</v>
      </c>
      <c r="G122" s="16">
        <v>4.0000000000000001E-3</v>
      </c>
      <c r="H122" s="16">
        <v>1E-3</v>
      </c>
      <c r="I122" s="16">
        <v>0</v>
      </c>
      <c r="J122" s="16">
        <v>0</v>
      </c>
      <c r="K122" s="16">
        <v>0</v>
      </c>
      <c r="L122" s="16">
        <v>-1E-3</v>
      </c>
      <c r="M122" s="16">
        <v>-1E-3</v>
      </c>
      <c r="N122" s="16">
        <v>-2E-3</v>
      </c>
      <c r="O122" s="16">
        <v>-5.0000000000000001E-3</v>
      </c>
      <c r="P122" s="16">
        <v>-1E-3</v>
      </c>
      <c r="Q122" s="16">
        <v>-3.0000000000000001E-3</v>
      </c>
      <c r="R122" s="16">
        <v>-2E-3</v>
      </c>
      <c r="S122" s="16">
        <v>-6.0000000000000001E-3</v>
      </c>
      <c r="T122" s="16">
        <v>-3.0000000000000001E-3</v>
      </c>
      <c r="U122" s="16">
        <v>-3.0000000000000001E-3</v>
      </c>
      <c r="V122" s="16">
        <v>-3.0000000000000001E-3</v>
      </c>
      <c r="W122" s="16">
        <v>-6.0000000000000001E-3</v>
      </c>
      <c r="X122" s="16">
        <v>3.0000000000000001E-3</v>
      </c>
      <c r="Y122" s="16">
        <v>-2E-3</v>
      </c>
      <c r="Z122" s="16">
        <v>-2E-3</v>
      </c>
      <c r="AA122" s="16">
        <v>-5.0000000000000001E-3</v>
      </c>
      <c r="AB122" s="16">
        <v>-3.0000000000000001E-3</v>
      </c>
      <c r="AC122" s="16">
        <v>-3.0000000000000001E-3</v>
      </c>
      <c r="AD122" s="16">
        <v>-2E-3</v>
      </c>
      <c r="AE122" s="16">
        <v>-1E-3</v>
      </c>
      <c r="AF122" s="16">
        <v>2E-3</v>
      </c>
      <c r="AG122" s="16">
        <v>-2E-3</v>
      </c>
      <c r="AH122" s="16">
        <v>2E-3</v>
      </c>
      <c r="AI122" s="16">
        <v>0</v>
      </c>
      <c r="AJ122" s="16">
        <v>0</v>
      </c>
      <c r="AK122" s="16">
        <v>0</v>
      </c>
    </row>
    <row r="123" spans="1:37" x14ac:dyDescent="0.2">
      <c r="A123">
        <v>2047</v>
      </c>
      <c r="B123" s="16">
        <v>0</v>
      </c>
      <c r="C123" s="16">
        <v>0</v>
      </c>
      <c r="D123" s="16">
        <v>0</v>
      </c>
      <c r="E123" s="16">
        <v>2E-3</v>
      </c>
      <c r="F123" s="16">
        <v>0</v>
      </c>
      <c r="G123" s="16">
        <v>4.0000000000000001E-3</v>
      </c>
      <c r="H123" s="16">
        <v>1E-3</v>
      </c>
      <c r="I123" s="16">
        <v>0</v>
      </c>
      <c r="J123" s="16">
        <v>0</v>
      </c>
      <c r="K123" s="16">
        <v>0</v>
      </c>
      <c r="L123" s="16">
        <v>-2E-3</v>
      </c>
      <c r="M123" s="16">
        <v>-1E-3</v>
      </c>
      <c r="N123" s="16">
        <v>-2E-3</v>
      </c>
      <c r="O123" s="16">
        <v>-6.0000000000000001E-3</v>
      </c>
      <c r="P123" s="16">
        <v>-1E-3</v>
      </c>
      <c r="Q123" s="16">
        <v>-3.0000000000000001E-3</v>
      </c>
      <c r="R123" s="16">
        <v>-2E-3</v>
      </c>
      <c r="S123" s="16">
        <v>-6.0000000000000001E-3</v>
      </c>
      <c r="T123" s="16">
        <v>-4.0000000000000001E-3</v>
      </c>
      <c r="U123" s="16">
        <v>-3.0000000000000001E-3</v>
      </c>
      <c r="V123" s="16">
        <v>-3.0000000000000001E-3</v>
      </c>
      <c r="W123" s="16">
        <v>-6.0000000000000001E-3</v>
      </c>
      <c r="X123" s="16">
        <v>3.0000000000000001E-3</v>
      </c>
      <c r="Y123" s="16">
        <v>-2E-3</v>
      </c>
      <c r="Z123" s="16">
        <v>-2E-3</v>
      </c>
      <c r="AA123" s="16">
        <v>-5.0000000000000001E-3</v>
      </c>
      <c r="AB123" s="16">
        <v>-3.0000000000000001E-3</v>
      </c>
      <c r="AC123" s="16">
        <v>-3.0000000000000001E-3</v>
      </c>
      <c r="AD123" s="16">
        <v>-2E-3</v>
      </c>
      <c r="AE123" s="16">
        <v>-1E-3</v>
      </c>
      <c r="AF123" s="16">
        <v>2E-3</v>
      </c>
      <c r="AG123" s="16">
        <v>-2E-3</v>
      </c>
      <c r="AH123" s="16">
        <v>2E-3</v>
      </c>
      <c r="AI123" s="16">
        <v>0</v>
      </c>
      <c r="AJ123" s="16">
        <v>0</v>
      </c>
      <c r="AK123" s="16">
        <v>0</v>
      </c>
    </row>
    <row r="124" spans="1:37" x14ac:dyDescent="0.2">
      <c r="A124">
        <v>2048</v>
      </c>
      <c r="B124" s="16">
        <v>0</v>
      </c>
      <c r="C124" s="16">
        <v>0</v>
      </c>
      <c r="D124" s="16">
        <v>0</v>
      </c>
      <c r="E124" s="16">
        <v>2E-3</v>
      </c>
      <c r="F124" s="16">
        <v>0</v>
      </c>
      <c r="G124" s="16">
        <v>4.0000000000000001E-3</v>
      </c>
      <c r="H124" s="16">
        <v>1E-3</v>
      </c>
      <c r="I124" s="16">
        <v>0</v>
      </c>
      <c r="J124" s="16">
        <v>0</v>
      </c>
      <c r="K124" s="16">
        <v>0</v>
      </c>
      <c r="L124" s="16">
        <v>-2E-3</v>
      </c>
      <c r="M124" s="16">
        <v>-1E-3</v>
      </c>
      <c r="N124" s="16">
        <v>-2E-3</v>
      </c>
      <c r="O124" s="16">
        <v>-6.0000000000000001E-3</v>
      </c>
      <c r="P124" s="16">
        <v>-1E-3</v>
      </c>
      <c r="Q124" s="16">
        <v>-3.0000000000000001E-3</v>
      </c>
      <c r="R124" s="16">
        <v>-2E-3</v>
      </c>
      <c r="S124" s="16">
        <v>-6.9999999999999993E-3</v>
      </c>
      <c r="T124" s="16">
        <v>-4.0000000000000001E-3</v>
      </c>
      <c r="U124" s="16">
        <v>-3.0000000000000001E-3</v>
      </c>
      <c r="V124" s="16">
        <v>-3.0000000000000001E-3</v>
      </c>
      <c r="W124" s="16">
        <v>-6.9999999999999993E-3</v>
      </c>
      <c r="X124" s="16">
        <v>3.0000000000000001E-3</v>
      </c>
      <c r="Y124" s="16">
        <v>-2E-3</v>
      </c>
      <c r="Z124" s="16">
        <v>-2E-3</v>
      </c>
      <c r="AA124" s="16">
        <v>-5.0000000000000001E-3</v>
      </c>
      <c r="AB124" s="16">
        <v>-3.0000000000000001E-3</v>
      </c>
      <c r="AC124" s="16">
        <v>-3.0000000000000001E-3</v>
      </c>
      <c r="AD124" s="16">
        <v>-2E-3</v>
      </c>
      <c r="AE124" s="16">
        <v>-1E-3</v>
      </c>
      <c r="AF124" s="16">
        <v>2E-3</v>
      </c>
      <c r="AG124" s="16">
        <v>-2E-3</v>
      </c>
      <c r="AH124" s="16">
        <v>2E-3</v>
      </c>
      <c r="AI124" s="16">
        <v>0</v>
      </c>
      <c r="AJ124" s="16">
        <v>0</v>
      </c>
      <c r="AK124" s="16">
        <v>0</v>
      </c>
    </row>
    <row r="125" spans="1:37" x14ac:dyDescent="0.2">
      <c r="A125">
        <v>2049</v>
      </c>
      <c r="B125" s="16">
        <v>0</v>
      </c>
      <c r="C125" s="16">
        <v>0</v>
      </c>
      <c r="D125" s="16">
        <v>0</v>
      </c>
      <c r="E125" s="16">
        <v>2E-3</v>
      </c>
      <c r="F125" s="16">
        <v>0</v>
      </c>
      <c r="G125" s="16">
        <v>4.0000000000000001E-3</v>
      </c>
      <c r="H125" s="16">
        <v>1E-3</v>
      </c>
      <c r="I125" s="16">
        <v>-1E-3</v>
      </c>
      <c r="J125" s="16">
        <v>0</v>
      </c>
      <c r="K125" s="16">
        <v>0</v>
      </c>
      <c r="L125" s="16">
        <v>-2E-3</v>
      </c>
      <c r="M125" s="16">
        <v>-1E-3</v>
      </c>
      <c r="N125" s="16">
        <v>-2E-3</v>
      </c>
      <c r="O125" s="16">
        <v>-6.0000000000000001E-3</v>
      </c>
      <c r="P125" s="16">
        <v>-1E-3</v>
      </c>
      <c r="Q125" s="16">
        <v>-3.0000000000000001E-3</v>
      </c>
      <c r="R125" s="16">
        <v>-2E-3</v>
      </c>
      <c r="S125" s="16">
        <v>-6.9999999999999993E-3</v>
      </c>
      <c r="T125" s="16">
        <v>-4.0000000000000001E-3</v>
      </c>
      <c r="U125" s="16">
        <v>-3.0000000000000001E-3</v>
      </c>
      <c r="V125" s="16">
        <v>-3.0000000000000001E-3</v>
      </c>
      <c r="W125" s="16">
        <v>-6.9999999999999993E-3</v>
      </c>
      <c r="X125" s="16">
        <v>2E-3</v>
      </c>
      <c r="Y125" s="16">
        <v>-3.0000000000000001E-3</v>
      </c>
      <c r="Z125" s="16">
        <v>-2E-3</v>
      </c>
      <c r="AA125" s="16">
        <v>-5.0000000000000001E-3</v>
      </c>
      <c r="AB125" s="16">
        <v>-3.0000000000000001E-3</v>
      </c>
      <c r="AC125" s="16">
        <v>-3.0000000000000001E-3</v>
      </c>
      <c r="AD125" s="16">
        <v>-2E-3</v>
      </c>
      <c r="AE125" s="16">
        <v>-1E-3</v>
      </c>
      <c r="AF125" s="16">
        <v>1E-3</v>
      </c>
      <c r="AG125" s="16">
        <v>-2E-3</v>
      </c>
      <c r="AH125" s="16">
        <v>2E-3</v>
      </c>
      <c r="AI125" s="16">
        <v>0</v>
      </c>
      <c r="AJ125" s="16">
        <v>0</v>
      </c>
      <c r="AK125" s="16">
        <v>0</v>
      </c>
    </row>
    <row r="126" spans="1:37" x14ac:dyDescent="0.2">
      <c r="A126">
        <v>2050</v>
      </c>
      <c r="B126" s="16">
        <v>0</v>
      </c>
      <c r="C126" s="16">
        <v>0</v>
      </c>
      <c r="D126" s="16">
        <v>0</v>
      </c>
      <c r="E126" s="16">
        <v>2E-3</v>
      </c>
      <c r="F126" s="16">
        <v>0</v>
      </c>
      <c r="G126" s="16">
        <v>4.0000000000000001E-3</v>
      </c>
      <c r="H126" s="16">
        <v>1E-3</v>
      </c>
      <c r="I126" s="16">
        <v>0</v>
      </c>
      <c r="J126" s="16">
        <v>0</v>
      </c>
      <c r="K126" s="16">
        <v>0</v>
      </c>
      <c r="L126" s="16">
        <v>-2E-3</v>
      </c>
      <c r="M126" s="16">
        <v>-1E-3</v>
      </c>
      <c r="N126" s="16">
        <v>-2E-3</v>
      </c>
      <c r="O126" s="16">
        <v>-6.0000000000000001E-3</v>
      </c>
      <c r="P126" s="16">
        <v>-1E-3</v>
      </c>
      <c r="Q126" s="16">
        <v>-3.0000000000000001E-3</v>
      </c>
      <c r="R126" s="16">
        <v>-2E-3</v>
      </c>
      <c r="S126" s="16">
        <v>-8.0000000000000002E-3</v>
      </c>
      <c r="T126" s="16">
        <v>-4.0000000000000001E-3</v>
      </c>
      <c r="U126" s="16">
        <v>-3.0000000000000001E-3</v>
      </c>
      <c r="V126" s="16">
        <v>-4.0000000000000001E-3</v>
      </c>
      <c r="W126" s="16">
        <v>-6.9999999999999993E-3</v>
      </c>
      <c r="X126" s="16">
        <v>3.0000000000000001E-3</v>
      </c>
      <c r="Y126" s="16">
        <v>-3.0000000000000001E-3</v>
      </c>
      <c r="Z126" s="16">
        <v>-2E-3</v>
      </c>
      <c r="AA126" s="16">
        <v>-6.0000000000000001E-3</v>
      </c>
      <c r="AB126" s="16">
        <v>-3.0000000000000001E-3</v>
      </c>
      <c r="AC126" s="16">
        <v>-3.0000000000000001E-3</v>
      </c>
      <c r="AD126" s="16">
        <v>-2E-3</v>
      </c>
      <c r="AE126" s="16">
        <v>-1E-3</v>
      </c>
      <c r="AF126" s="16">
        <v>2E-3</v>
      </c>
      <c r="AG126" s="16">
        <v>-2E-3</v>
      </c>
      <c r="AH126" s="16">
        <v>2E-3</v>
      </c>
      <c r="AI126" s="16">
        <v>0</v>
      </c>
      <c r="AJ126" s="16">
        <v>0</v>
      </c>
      <c r="AK126" s="16">
        <v>0</v>
      </c>
    </row>
    <row r="127" spans="1:37" x14ac:dyDescent="0.2">
      <c r="A127">
        <v>2051</v>
      </c>
      <c r="B127" s="16">
        <v>0</v>
      </c>
      <c r="C127" s="16">
        <v>0</v>
      </c>
      <c r="D127" s="16">
        <v>0</v>
      </c>
      <c r="E127" s="16">
        <v>2E-3</v>
      </c>
      <c r="F127" s="16">
        <v>0</v>
      </c>
      <c r="G127" s="16">
        <v>5.0000000000000001E-3</v>
      </c>
      <c r="H127" s="16">
        <v>1E-3</v>
      </c>
      <c r="I127" s="16">
        <v>0</v>
      </c>
      <c r="J127" s="16">
        <v>0</v>
      </c>
      <c r="K127" s="16">
        <v>0</v>
      </c>
      <c r="L127" s="16">
        <v>-2E-3</v>
      </c>
      <c r="M127" s="16">
        <v>-1E-3</v>
      </c>
      <c r="N127" s="16">
        <v>-2E-3</v>
      </c>
      <c r="O127" s="16">
        <v>-6.0000000000000001E-3</v>
      </c>
      <c r="P127" s="16">
        <v>-1E-3</v>
      </c>
      <c r="Q127" s="16">
        <v>-4.0000000000000001E-3</v>
      </c>
      <c r="R127" s="16">
        <v>-2E-3</v>
      </c>
      <c r="S127" s="16">
        <v>-8.0000000000000002E-3</v>
      </c>
      <c r="T127" s="16">
        <v>-5.0000000000000001E-3</v>
      </c>
      <c r="U127" s="16">
        <v>-4.0000000000000001E-3</v>
      </c>
      <c r="V127" s="16">
        <v>-4.0000000000000001E-3</v>
      </c>
      <c r="W127" s="16">
        <v>-6.9999999999999993E-3</v>
      </c>
      <c r="X127" s="16">
        <v>3.0000000000000001E-3</v>
      </c>
      <c r="Y127" s="16">
        <v>-3.0000000000000001E-3</v>
      </c>
      <c r="Z127" s="16">
        <v>-2E-3</v>
      </c>
      <c r="AA127" s="16">
        <v>-6.0000000000000001E-3</v>
      </c>
      <c r="AB127" s="16">
        <v>-3.0000000000000001E-3</v>
      </c>
      <c r="AC127" s="16">
        <v>-4.0000000000000001E-3</v>
      </c>
      <c r="AD127" s="16">
        <v>-2E-3</v>
      </c>
      <c r="AE127" s="16">
        <v>-1E-3</v>
      </c>
      <c r="AF127" s="16">
        <v>2E-3</v>
      </c>
      <c r="AG127" s="16">
        <v>-2E-3</v>
      </c>
      <c r="AH127" s="16">
        <v>2E-3</v>
      </c>
      <c r="AI127" s="16">
        <v>0</v>
      </c>
      <c r="AJ127" s="16">
        <v>0</v>
      </c>
      <c r="AK127" s="16">
        <v>0</v>
      </c>
    </row>
    <row r="128" spans="1:37" x14ac:dyDescent="0.2">
      <c r="A128">
        <v>2052</v>
      </c>
      <c r="B128" s="16">
        <v>0</v>
      </c>
      <c r="C128" s="16">
        <v>0</v>
      </c>
      <c r="D128" s="16">
        <v>0</v>
      </c>
      <c r="E128" s="16">
        <v>2E-3</v>
      </c>
      <c r="F128" s="16">
        <v>0</v>
      </c>
      <c r="G128" s="16">
        <v>5.0000000000000001E-3</v>
      </c>
      <c r="H128" s="16">
        <v>1E-3</v>
      </c>
      <c r="I128" s="16">
        <v>0</v>
      </c>
      <c r="J128" s="16">
        <v>0</v>
      </c>
      <c r="K128" s="16">
        <v>0</v>
      </c>
      <c r="L128" s="16">
        <v>-2E-3</v>
      </c>
      <c r="M128" s="16">
        <v>-2E-3</v>
      </c>
      <c r="N128" s="16">
        <v>-2E-3</v>
      </c>
      <c r="O128" s="16">
        <v>-6.9999999999999993E-3</v>
      </c>
      <c r="P128" s="16">
        <v>-1E-3</v>
      </c>
      <c r="Q128" s="16">
        <v>-4.0000000000000001E-3</v>
      </c>
      <c r="R128" s="16">
        <v>-2E-3</v>
      </c>
      <c r="S128" s="16">
        <v>-9.0000000000000011E-3</v>
      </c>
      <c r="T128" s="16">
        <v>-5.0000000000000001E-3</v>
      </c>
      <c r="U128" s="16">
        <v>-4.0000000000000001E-3</v>
      </c>
      <c r="V128" s="16">
        <v>-4.0000000000000001E-3</v>
      </c>
      <c r="W128" s="16">
        <v>-6.9999999999999993E-3</v>
      </c>
      <c r="X128" s="16">
        <v>2E-3</v>
      </c>
      <c r="Y128" s="16">
        <v>-3.0000000000000001E-3</v>
      </c>
      <c r="Z128" s="16">
        <v>-2E-3</v>
      </c>
      <c r="AA128" s="16">
        <v>-6.0000000000000001E-3</v>
      </c>
      <c r="AB128" s="16">
        <v>-4.0000000000000001E-3</v>
      </c>
      <c r="AC128" s="16">
        <v>-4.0000000000000001E-3</v>
      </c>
      <c r="AD128" s="16">
        <v>-2E-3</v>
      </c>
      <c r="AE128" s="16">
        <v>-1E-3</v>
      </c>
      <c r="AF128" s="16">
        <v>2E-3</v>
      </c>
      <c r="AG128" s="16">
        <v>-2E-3</v>
      </c>
      <c r="AH128" s="16">
        <v>2E-3</v>
      </c>
      <c r="AI128" s="16">
        <v>0</v>
      </c>
      <c r="AJ128" s="16">
        <v>0</v>
      </c>
      <c r="AK128" s="16">
        <v>0</v>
      </c>
    </row>
    <row r="129" spans="1:37" x14ac:dyDescent="0.2">
      <c r="A129">
        <v>2053</v>
      </c>
      <c r="B129" s="16">
        <v>0</v>
      </c>
      <c r="C129" s="16">
        <v>0</v>
      </c>
      <c r="D129" s="16">
        <v>0</v>
      </c>
      <c r="E129" s="16">
        <v>2E-3</v>
      </c>
      <c r="F129" s="16">
        <v>0</v>
      </c>
      <c r="G129" s="16">
        <v>5.0000000000000001E-3</v>
      </c>
      <c r="H129" s="16">
        <v>1E-3</v>
      </c>
      <c r="I129" s="16">
        <v>0</v>
      </c>
      <c r="J129" s="16">
        <v>0</v>
      </c>
      <c r="K129" s="16">
        <v>0</v>
      </c>
      <c r="L129" s="16">
        <v>-2E-3</v>
      </c>
      <c r="M129" s="16">
        <v>-2E-3</v>
      </c>
      <c r="N129" s="16">
        <v>-2E-3</v>
      </c>
      <c r="O129" s="16">
        <v>-6.9999999999999993E-3</v>
      </c>
      <c r="P129" s="16">
        <v>-1E-3</v>
      </c>
      <c r="Q129" s="16">
        <v>-4.0000000000000001E-3</v>
      </c>
      <c r="R129" s="16">
        <v>-2E-3</v>
      </c>
      <c r="S129" s="16">
        <v>-9.0000000000000011E-3</v>
      </c>
      <c r="T129" s="16">
        <v>-5.0000000000000001E-3</v>
      </c>
      <c r="U129" s="16">
        <v>-4.0000000000000001E-3</v>
      </c>
      <c r="V129" s="16">
        <v>-4.0000000000000001E-3</v>
      </c>
      <c r="W129" s="16">
        <v>-8.0000000000000002E-3</v>
      </c>
      <c r="X129" s="16">
        <v>3.0000000000000001E-3</v>
      </c>
      <c r="Y129" s="16">
        <v>-3.0000000000000001E-3</v>
      </c>
      <c r="Z129" s="16">
        <v>-2E-3</v>
      </c>
      <c r="AA129" s="16">
        <v>-6.0000000000000001E-3</v>
      </c>
      <c r="AB129" s="16">
        <v>-4.0000000000000001E-3</v>
      </c>
      <c r="AC129" s="16">
        <v>-4.0000000000000001E-3</v>
      </c>
      <c r="AD129" s="16">
        <v>-2E-3</v>
      </c>
      <c r="AE129" s="16">
        <v>-1E-3</v>
      </c>
      <c r="AF129" s="16">
        <v>2E-3</v>
      </c>
      <c r="AG129" s="16">
        <v>-2E-3</v>
      </c>
      <c r="AH129" s="16">
        <v>2E-3</v>
      </c>
      <c r="AI129" s="16">
        <v>0</v>
      </c>
      <c r="AJ129" s="16">
        <v>0</v>
      </c>
      <c r="AK129" s="16">
        <v>0</v>
      </c>
    </row>
    <row r="130" spans="1:37" x14ac:dyDescent="0.2">
      <c r="A130">
        <v>2054</v>
      </c>
      <c r="B130" s="16">
        <v>0</v>
      </c>
      <c r="C130" s="16">
        <v>0</v>
      </c>
      <c r="D130" s="16">
        <v>0</v>
      </c>
      <c r="E130" s="16">
        <v>2E-3</v>
      </c>
      <c r="F130" s="16">
        <v>0</v>
      </c>
      <c r="G130" s="16">
        <v>5.0000000000000001E-3</v>
      </c>
      <c r="H130" s="16">
        <v>1E-3</v>
      </c>
      <c r="I130" s="16">
        <v>0</v>
      </c>
      <c r="J130" s="16">
        <v>0</v>
      </c>
      <c r="K130" s="16">
        <v>0</v>
      </c>
      <c r="L130" s="16">
        <v>-2E-3</v>
      </c>
      <c r="M130" s="16">
        <v>-2E-3</v>
      </c>
      <c r="N130" s="16">
        <v>-2E-3</v>
      </c>
      <c r="O130" s="16">
        <v>-6.9999999999999993E-3</v>
      </c>
      <c r="P130" s="16">
        <v>-1E-3</v>
      </c>
      <c r="Q130" s="16">
        <v>-4.0000000000000001E-3</v>
      </c>
      <c r="R130" s="16">
        <v>-3.0000000000000001E-3</v>
      </c>
      <c r="S130" s="16">
        <v>-0.01</v>
      </c>
      <c r="T130" s="16">
        <v>-6.0000000000000001E-3</v>
      </c>
      <c r="U130" s="16">
        <v>-4.0000000000000001E-3</v>
      </c>
      <c r="V130" s="16">
        <v>-5.0000000000000001E-3</v>
      </c>
      <c r="W130" s="16">
        <v>-8.0000000000000002E-3</v>
      </c>
      <c r="X130" s="16">
        <v>3.0000000000000001E-3</v>
      </c>
      <c r="Y130" s="16">
        <v>-3.0000000000000001E-3</v>
      </c>
      <c r="Z130" s="16">
        <v>-3.0000000000000001E-3</v>
      </c>
      <c r="AA130" s="16">
        <v>-6.0000000000000001E-3</v>
      </c>
      <c r="AB130" s="16">
        <v>-4.0000000000000001E-3</v>
      </c>
      <c r="AC130" s="16">
        <v>-4.0000000000000001E-3</v>
      </c>
      <c r="AD130" s="16">
        <v>-2E-3</v>
      </c>
      <c r="AE130" s="16">
        <v>-1E-3</v>
      </c>
      <c r="AF130" s="16">
        <v>2E-3</v>
      </c>
      <c r="AG130" s="16">
        <v>-2E-3</v>
      </c>
      <c r="AH130" s="16">
        <v>2E-3</v>
      </c>
      <c r="AI130" s="16">
        <v>0</v>
      </c>
      <c r="AJ130" s="16">
        <v>0</v>
      </c>
      <c r="AK130" s="16">
        <v>0</v>
      </c>
    </row>
    <row r="131" spans="1:37" x14ac:dyDescent="0.2">
      <c r="A131">
        <v>2055</v>
      </c>
      <c r="B131" s="16">
        <v>0</v>
      </c>
      <c r="C131" s="16">
        <v>0</v>
      </c>
      <c r="D131" s="16">
        <v>0</v>
      </c>
      <c r="E131" s="16">
        <v>2E-3</v>
      </c>
      <c r="F131" s="16">
        <v>0</v>
      </c>
      <c r="G131" s="16">
        <v>5.0000000000000001E-3</v>
      </c>
      <c r="H131" s="16">
        <v>1E-3</v>
      </c>
      <c r="I131" s="16">
        <v>0</v>
      </c>
      <c r="J131" s="16">
        <v>0</v>
      </c>
      <c r="K131" s="16">
        <v>0</v>
      </c>
      <c r="L131" s="16">
        <v>-2E-3</v>
      </c>
      <c r="M131" s="16">
        <v>-2E-3</v>
      </c>
      <c r="N131" s="16">
        <v>-2E-3</v>
      </c>
      <c r="O131" s="16">
        <v>-6.9999999999999993E-3</v>
      </c>
      <c r="P131" s="16">
        <v>-1E-3</v>
      </c>
      <c r="Q131" s="16">
        <v>-4.0000000000000001E-3</v>
      </c>
      <c r="R131" s="16">
        <v>-3.0000000000000001E-3</v>
      </c>
      <c r="S131" s="16">
        <v>-1.1000000000000001E-2</v>
      </c>
      <c r="T131" s="16">
        <v>-6.0000000000000001E-3</v>
      </c>
      <c r="U131" s="16">
        <v>-5.0000000000000001E-3</v>
      </c>
      <c r="V131" s="16">
        <v>-5.0000000000000001E-3</v>
      </c>
      <c r="W131" s="16">
        <v>-8.0000000000000002E-3</v>
      </c>
      <c r="X131" s="16">
        <v>3.0000000000000001E-3</v>
      </c>
      <c r="Y131" s="16">
        <v>-3.0000000000000001E-3</v>
      </c>
      <c r="Z131" s="16">
        <v>-2E-3</v>
      </c>
      <c r="AA131" s="16">
        <v>-6.0000000000000001E-3</v>
      </c>
      <c r="AB131" s="16">
        <v>-4.0000000000000001E-3</v>
      </c>
      <c r="AC131" s="16">
        <v>-4.0000000000000001E-3</v>
      </c>
      <c r="AD131" s="16">
        <v>-2E-3</v>
      </c>
      <c r="AE131" s="16">
        <v>-1E-3</v>
      </c>
      <c r="AF131" s="16">
        <v>2E-3</v>
      </c>
      <c r="AG131" s="16">
        <v>-2E-3</v>
      </c>
      <c r="AH131" s="16">
        <v>2E-3</v>
      </c>
      <c r="AI131" s="16">
        <v>0</v>
      </c>
      <c r="AJ131" s="16">
        <v>0</v>
      </c>
      <c r="AK131" s="16">
        <v>0</v>
      </c>
    </row>
    <row r="132" spans="1:37" x14ac:dyDescent="0.2">
      <c r="A132">
        <v>2056</v>
      </c>
      <c r="B132" s="16">
        <v>0</v>
      </c>
      <c r="C132" s="16">
        <v>0</v>
      </c>
      <c r="D132" s="16">
        <v>0</v>
      </c>
      <c r="E132" s="16">
        <v>2E-3</v>
      </c>
      <c r="F132" s="16">
        <v>0</v>
      </c>
      <c r="G132" s="16">
        <v>5.0000000000000001E-3</v>
      </c>
      <c r="H132" s="16">
        <v>1E-3</v>
      </c>
      <c r="I132" s="16">
        <v>-1E-3</v>
      </c>
      <c r="J132" s="16">
        <v>0</v>
      </c>
      <c r="K132" s="16">
        <v>0</v>
      </c>
      <c r="L132" s="16">
        <v>-2E-3</v>
      </c>
      <c r="M132" s="16">
        <v>-2E-3</v>
      </c>
      <c r="N132" s="16">
        <v>-2E-3</v>
      </c>
      <c r="O132" s="16">
        <v>-6.9999999999999993E-3</v>
      </c>
      <c r="P132" s="16">
        <v>-1E-3</v>
      </c>
      <c r="Q132" s="16">
        <v>-5.0000000000000001E-3</v>
      </c>
      <c r="R132" s="16">
        <v>-3.0000000000000001E-3</v>
      </c>
      <c r="S132" s="16">
        <v>-1.1000000000000001E-2</v>
      </c>
      <c r="T132" s="16">
        <v>-6.0000000000000001E-3</v>
      </c>
      <c r="U132" s="16">
        <v>-5.0000000000000001E-3</v>
      </c>
      <c r="V132" s="16">
        <v>-5.0000000000000001E-3</v>
      </c>
      <c r="W132" s="16">
        <v>-8.0000000000000002E-3</v>
      </c>
      <c r="X132" s="16">
        <v>3.0000000000000001E-3</v>
      </c>
      <c r="Y132" s="16">
        <v>-3.0000000000000001E-3</v>
      </c>
      <c r="Z132" s="16">
        <v>-3.0000000000000001E-3</v>
      </c>
      <c r="AA132" s="16">
        <v>-6.9999999999999993E-3</v>
      </c>
      <c r="AB132" s="16">
        <v>-4.0000000000000001E-3</v>
      </c>
      <c r="AC132" s="16">
        <v>-5.0000000000000001E-3</v>
      </c>
      <c r="AD132" s="16">
        <v>-2E-3</v>
      </c>
      <c r="AE132" s="16">
        <v>-1E-3</v>
      </c>
      <c r="AF132" s="16">
        <v>2E-3</v>
      </c>
      <c r="AG132" s="16">
        <v>-2E-3</v>
      </c>
      <c r="AH132" s="16">
        <v>2E-3</v>
      </c>
      <c r="AI132" s="16">
        <v>0</v>
      </c>
      <c r="AJ132" s="16">
        <v>0</v>
      </c>
      <c r="AK132" s="16">
        <v>0</v>
      </c>
    </row>
    <row r="133" spans="1:37" x14ac:dyDescent="0.2">
      <c r="A133">
        <v>2057</v>
      </c>
      <c r="B133" s="16">
        <v>0</v>
      </c>
      <c r="C133" s="16">
        <v>0</v>
      </c>
      <c r="D133" s="16">
        <v>0</v>
      </c>
      <c r="E133" s="16">
        <v>2E-3</v>
      </c>
      <c r="F133" s="16">
        <v>0</v>
      </c>
      <c r="G133" s="16">
        <v>5.0000000000000001E-3</v>
      </c>
      <c r="H133" s="16">
        <v>1E-3</v>
      </c>
      <c r="I133" s="16">
        <v>-1E-3</v>
      </c>
      <c r="J133" s="16">
        <v>0</v>
      </c>
      <c r="K133" s="16">
        <v>0</v>
      </c>
      <c r="L133" s="16">
        <v>-2E-3</v>
      </c>
      <c r="M133" s="16">
        <v>-2E-3</v>
      </c>
      <c r="N133" s="16">
        <v>-2E-3</v>
      </c>
      <c r="O133" s="16">
        <v>-6.9999999999999993E-3</v>
      </c>
      <c r="P133" s="16">
        <v>-1E-3</v>
      </c>
      <c r="Q133" s="16">
        <v>-5.0000000000000001E-3</v>
      </c>
      <c r="R133" s="16">
        <v>-3.0000000000000001E-3</v>
      </c>
      <c r="S133" s="16">
        <v>-1.2E-2</v>
      </c>
      <c r="T133" s="16">
        <v>-6.9999999999999993E-3</v>
      </c>
      <c r="U133" s="16">
        <v>-5.0000000000000001E-3</v>
      </c>
      <c r="V133" s="16">
        <v>-6.0000000000000001E-3</v>
      </c>
      <c r="W133" s="16">
        <v>-9.0000000000000011E-3</v>
      </c>
      <c r="X133" s="16">
        <v>2E-3</v>
      </c>
      <c r="Y133" s="16">
        <v>-3.0000000000000001E-3</v>
      </c>
      <c r="Z133" s="16">
        <v>-3.0000000000000001E-3</v>
      </c>
      <c r="AA133" s="16">
        <v>-6.9999999999999993E-3</v>
      </c>
      <c r="AB133" s="16">
        <v>-5.0000000000000001E-3</v>
      </c>
      <c r="AC133" s="16">
        <v>-5.0000000000000001E-3</v>
      </c>
      <c r="AD133" s="16">
        <v>-2E-3</v>
      </c>
      <c r="AE133" s="16">
        <v>-1E-3</v>
      </c>
      <c r="AF133" s="16">
        <v>2E-3</v>
      </c>
      <c r="AG133" s="16">
        <v>-2E-3</v>
      </c>
      <c r="AH133" s="16">
        <v>2E-3</v>
      </c>
      <c r="AI133" s="16">
        <v>0</v>
      </c>
      <c r="AJ133" s="16">
        <v>0</v>
      </c>
      <c r="AK133" s="16">
        <v>-1E-3</v>
      </c>
    </row>
    <row r="134" spans="1:37" x14ac:dyDescent="0.2">
      <c r="A134">
        <v>2058</v>
      </c>
      <c r="B134" s="16">
        <v>0</v>
      </c>
      <c r="C134" s="16">
        <v>0</v>
      </c>
      <c r="D134" s="16">
        <v>0</v>
      </c>
      <c r="E134" s="16">
        <v>3.0000000000000001E-3</v>
      </c>
      <c r="F134" s="16">
        <v>0</v>
      </c>
      <c r="G134" s="16">
        <v>6.0000000000000001E-3</v>
      </c>
      <c r="H134" s="16">
        <v>1E-3</v>
      </c>
      <c r="I134" s="16">
        <v>0</v>
      </c>
      <c r="J134" s="16">
        <v>0</v>
      </c>
      <c r="K134" s="16">
        <v>0</v>
      </c>
      <c r="L134" s="16">
        <v>-2E-3</v>
      </c>
      <c r="M134" s="16">
        <v>-3.0000000000000001E-3</v>
      </c>
      <c r="N134" s="16">
        <v>-2E-3</v>
      </c>
      <c r="O134" s="16">
        <v>-8.0000000000000002E-3</v>
      </c>
      <c r="P134" s="16">
        <v>-1E-3</v>
      </c>
      <c r="Q134" s="16">
        <v>-5.0000000000000001E-3</v>
      </c>
      <c r="R134" s="16">
        <v>-3.0000000000000001E-3</v>
      </c>
      <c r="S134" s="16">
        <v>-1.2E-2</v>
      </c>
      <c r="T134" s="16">
        <v>-6.9999999999999993E-3</v>
      </c>
      <c r="U134" s="16">
        <v>-5.0000000000000001E-3</v>
      </c>
      <c r="V134" s="16">
        <v>-6.0000000000000001E-3</v>
      </c>
      <c r="W134" s="16">
        <v>-9.0000000000000011E-3</v>
      </c>
      <c r="X134" s="16">
        <v>3.0000000000000001E-3</v>
      </c>
      <c r="Y134" s="16">
        <v>-3.0000000000000001E-3</v>
      </c>
      <c r="Z134" s="16">
        <v>-3.0000000000000001E-3</v>
      </c>
      <c r="AA134" s="16">
        <v>-6.9999999999999993E-3</v>
      </c>
      <c r="AB134" s="16">
        <v>-5.0000000000000001E-3</v>
      </c>
      <c r="AC134" s="16">
        <v>-5.0000000000000001E-3</v>
      </c>
      <c r="AD134" s="16">
        <v>-2E-3</v>
      </c>
      <c r="AE134" s="16">
        <v>-1E-3</v>
      </c>
      <c r="AF134" s="16">
        <v>2E-3</v>
      </c>
      <c r="AG134" s="16">
        <v>-1E-3</v>
      </c>
      <c r="AH134" s="16">
        <v>2E-3</v>
      </c>
      <c r="AI134" s="16">
        <v>0</v>
      </c>
      <c r="AJ134" s="16">
        <v>0</v>
      </c>
      <c r="AK134" s="16">
        <v>-1E-3</v>
      </c>
    </row>
    <row r="135" spans="1:37" x14ac:dyDescent="0.2">
      <c r="A135">
        <v>2059</v>
      </c>
      <c r="B135" s="16">
        <v>0</v>
      </c>
      <c r="C135" s="16">
        <v>0</v>
      </c>
      <c r="D135" s="16">
        <v>0</v>
      </c>
      <c r="E135" s="16">
        <v>3.0000000000000001E-3</v>
      </c>
      <c r="F135" s="16">
        <v>0</v>
      </c>
      <c r="G135" s="16">
        <v>5.0000000000000001E-3</v>
      </c>
      <c r="H135" s="16">
        <v>1E-3</v>
      </c>
      <c r="I135" s="16">
        <v>-1E-3</v>
      </c>
      <c r="J135" s="16">
        <v>0</v>
      </c>
      <c r="K135" s="16">
        <v>0</v>
      </c>
      <c r="L135" s="16">
        <v>-2E-3</v>
      </c>
      <c r="M135" s="16">
        <v>-3.0000000000000001E-3</v>
      </c>
      <c r="N135" s="16">
        <v>-3.0000000000000001E-3</v>
      </c>
      <c r="O135" s="16">
        <v>-8.0000000000000002E-3</v>
      </c>
      <c r="P135" s="16">
        <v>-1E-3</v>
      </c>
      <c r="Q135" s="16">
        <v>-6.0000000000000001E-3</v>
      </c>
      <c r="R135" s="16">
        <v>-3.0000000000000001E-3</v>
      </c>
      <c r="S135" s="16">
        <v>-1.3000000000000001E-2</v>
      </c>
      <c r="T135" s="16">
        <v>-8.0000000000000002E-3</v>
      </c>
      <c r="U135" s="16">
        <v>-6.0000000000000001E-3</v>
      </c>
      <c r="V135" s="16">
        <v>-6.0000000000000001E-3</v>
      </c>
      <c r="W135" s="16">
        <v>-9.0000000000000011E-3</v>
      </c>
      <c r="X135" s="16">
        <v>3.0000000000000001E-3</v>
      </c>
      <c r="Y135" s="16">
        <v>-3.0000000000000001E-3</v>
      </c>
      <c r="Z135" s="16">
        <v>-3.0000000000000001E-3</v>
      </c>
      <c r="AA135" s="16">
        <v>-6.9999999999999993E-3</v>
      </c>
      <c r="AB135" s="16">
        <v>-5.0000000000000001E-3</v>
      </c>
      <c r="AC135" s="16">
        <v>-5.0000000000000001E-3</v>
      </c>
      <c r="AD135" s="16">
        <v>-2E-3</v>
      </c>
      <c r="AE135" s="16">
        <v>-1E-3</v>
      </c>
      <c r="AF135" s="16">
        <v>2E-3</v>
      </c>
      <c r="AG135" s="16">
        <v>-2E-3</v>
      </c>
      <c r="AH135" s="16">
        <v>2E-3</v>
      </c>
      <c r="AI135" s="16">
        <v>0</v>
      </c>
      <c r="AJ135" s="16">
        <v>0</v>
      </c>
      <c r="AK135" s="16">
        <v>-1E-3</v>
      </c>
    </row>
    <row r="136" spans="1:37" x14ac:dyDescent="0.2">
      <c r="A136">
        <v>2060</v>
      </c>
      <c r="B136" s="16">
        <v>0</v>
      </c>
      <c r="C136" s="16">
        <v>0</v>
      </c>
      <c r="D136" s="16">
        <v>0</v>
      </c>
      <c r="E136" s="16">
        <v>3.0000000000000001E-3</v>
      </c>
      <c r="F136" s="16">
        <v>0</v>
      </c>
      <c r="G136" s="16">
        <v>6.0000000000000001E-3</v>
      </c>
      <c r="H136" s="16">
        <v>2E-3</v>
      </c>
      <c r="I136" s="16">
        <v>0</v>
      </c>
      <c r="J136" s="16">
        <v>0</v>
      </c>
      <c r="K136" s="16">
        <v>0</v>
      </c>
      <c r="L136" s="16">
        <v>-2E-3</v>
      </c>
      <c r="M136" s="16">
        <v>-3.0000000000000001E-3</v>
      </c>
      <c r="N136" s="16">
        <v>-3.0000000000000001E-3</v>
      </c>
      <c r="O136" s="16">
        <v>-8.0000000000000002E-3</v>
      </c>
      <c r="P136" s="16">
        <v>-1E-3</v>
      </c>
      <c r="Q136" s="16">
        <v>-6.0000000000000001E-3</v>
      </c>
      <c r="R136" s="16">
        <v>-4.0000000000000001E-3</v>
      </c>
      <c r="S136" s="16">
        <v>-1.3999999999999999E-2</v>
      </c>
      <c r="T136" s="16">
        <v>-8.0000000000000002E-3</v>
      </c>
      <c r="U136" s="16">
        <v>-6.0000000000000001E-3</v>
      </c>
      <c r="V136" s="16">
        <v>-6.9999999999999993E-3</v>
      </c>
      <c r="W136" s="16">
        <v>-9.0000000000000011E-3</v>
      </c>
      <c r="X136" s="16">
        <v>3.0000000000000001E-3</v>
      </c>
      <c r="Y136" s="16">
        <v>-3.0000000000000001E-3</v>
      </c>
      <c r="Z136" s="16">
        <v>-3.0000000000000001E-3</v>
      </c>
      <c r="AA136" s="16">
        <v>-6.9999999999999993E-3</v>
      </c>
      <c r="AB136" s="16">
        <v>-5.0000000000000001E-3</v>
      </c>
      <c r="AC136" s="16">
        <v>-5.0000000000000001E-3</v>
      </c>
      <c r="AD136" s="16">
        <v>-2E-3</v>
      </c>
      <c r="AE136" s="16">
        <v>-1E-3</v>
      </c>
      <c r="AF136" s="16">
        <v>2E-3</v>
      </c>
      <c r="AG136" s="16">
        <v>-2E-3</v>
      </c>
      <c r="AH136" s="16">
        <v>2E-3</v>
      </c>
      <c r="AI136" s="16">
        <v>0</v>
      </c>
      <c r="AJ136" s="16">
        <v>0</v>
      </c>
      <c r="AK136" s="16">
        <v>-1E-3</v>
      </c>
    </row>
    <row r="137" spans="1:37" x14ac:dyDescent="0.2">
      <c r="A137">
        <v>2061</v>
      </c>
      <c r="B137" s="16">
        <v>0</v>
      </c>
      <c r="C137" s="16">
        <v>0</v>
      </c>
      <c r="D137" s="16">
        <v>0</v>
      </c>
      <c r="E137" s="16">
        <v>3.0000000000000001E-3</v>
      </c>
      <c r="F137" s="16">
        <v>0</v>
      </c>
      <c r="G137" s="16">
        <v>6.0000000000000001E-3</v>
      </c>
      <c r="H137" s="16">
        <v>1E-3</v>
      </c>
      <c r="I137" s="16">
        <v>-1E-3</v>
      </c>
      <c r="J137" s="16">
        <v>0</v>
      </c>
      <c r="K137" s="16">
        <v>0</v>
      </c>
      <c r="L137" s="16">
        <v>-2E-3</v>
      </c>
      <c r="M137" s="16">
        <v>-3.0000000000000001E-3</v>
      </c>
      <c r="N137" s="16">
        <v>-3.0000000000000001E-3</v>
      </c>
      <c r="O137" s="16">
        <v>-8.0000000000000002E-3</v>
      </c>
      <c r="P137" s="16">
        <v>-1E-3</v>
      </c>
      <c r="Q137" s="16">
        <v>-6.0000000000000001E-3</v>
      </c>
      <c r="R137" s="16">
        <v>-4.0000000000000001E-3</v>
      </c>
      <c r="S137" s="16">
        <v>-1.3999999999999999E-2</v>
      </c>
      <c r="T137" s="16">
        <v>-8.0000000000000002E-3</v>
      </c>
      <c r="U137" s="16">
        <v>-6.9999999999999993E-3</v>
      </c>
      <c r="V137" s="16">
        <v>-6.9999999999999993E-3</v>
      </c>
      <c r="W137" s="16">
        <v>-9.0000000000000011E-3</v>
      </c>
      <c r="X137" s="16">
        <v>2E-3</v>
      </c>
      <c r="Y137" s="16">
        <v>-3.0000000000000001E-3</v>
      </c>
      <c r="Z137" s="16">
        <v>-3.0000000000000001E-3</v>
      </c>
      <c r="AA137" s="16">
        <v>-6.9999999999999993E-3</v>
      </c>
      <c r="AB137" s="16">
        <v>-6.0000000000000001E-3</v>
      </c>
      <c r="AC137" s="16">
        <v>-6.0000000000000001E-3</v>
      </c>
      <c r="AD137" s="16">
        <v>-2E-3</v>
      </c>
      <c r="AE137" s="16">
        <v>-1E-3</v>
      </c>
      <c r="AF137" s="16">
        <v>2E-3</v>
      </c>
      <c r="AG137" s="16">
        <v>-2E-3</v>
      </c>
      <c r="AH137" s="16">
        <v>2E-3</v>
      </c>
      <c r="AI137" s="16">
        <v>0</v>
      </c>
      <c r="AJ137" s="16">
        <v>0</v>
      </c>
      <c r="AK137" s="16">
        <v>-1E-3</v>
      </c>
    </row>
    <row r="138" spans="1:37" x14ac:dyDescent="0.2">
      <c r="A138">
        <v>2062</v>
      </c>
      <c r="B138" s="16">
        <v>0</v>
      </c>
      <c r="C138" s="16">
        <v>0</v>
      </c>
      <c r="D138" s="16">
        <v>0</v>
      </c>
      <c r="E138" s="16">
        <v>3.0000000000000001E-3</v>
      </c>
      <c r="F138" s="16">
        <v>0</v>
      </c>
      <c r="G138" s="16">
        <v>6.0000000000000001E-3</v>
      </c>
      <c r="H138" s="16">
        <v>2E-3</v>
      </c>
      <c r="I138" s="16">
        <v>-1E-3</v>
      </c>
      <c r="J138" s="16">
        <v>0</v>
      </c>
      <c r="K138" s="16">
        <v>0</v>
      </c>
      <c r="L138" s="16">
        <v>-2E-3</v>
      </c>
      <c r="M138" s="16">
        <v>-3.0000000000000001E-3</v>
      </c>
      <c r="N138" s="16">
        <v>-3.0000000000000001E-3</v>
      </c>
      <c r="O138" s="16">
        <v>-8.0000000000000002E-3</v>
      </c>
      <c r="P138" s="16">
        <v>-1E-3</v>
      </c>
      <c r="Q138" s="16">
        <v>-6.0000000000000001E-3</v>
      </c>
      <c r="R138" s="16">
        <v>-4.0000000000000001E-3</v>
      </c>
      <c r="S138" s="16">
        <v>-1.4999999999999999E-2</v>
      </c>
      <c r="T138" s="16">
        <v>-9.0000000000000011E-3</v>
      </c>
      <c r="U138" s="16">
        <v>-6.9999999999999993E-3</v>
      </c>
      <c r="V138" s="16">
        <v>-6.9999999999999993E-3</v>
      </c>
      <c r="W138" s="16">
        <v>-9.0000000000000011E-3</v>
      </c>
      <c r="X138" s="16">
        <v>3.0000000000000001E-3</v>
      </c>
      <c r="Y138" s="16">
        <v>-3.0000000000000001E-3</v>
      </c>
      <c r="Z138" s="16">
        <v>-3.0000000000000001E-3</v>
      </c>
      <c r="AA138" s="16">
        <v>-6.9999999999999993E-3</v>
      </c>
      <c r="AB138" s="16">
        <v>-6.0000000000000001E-3</v>
      </c>
      <c r="AC138" s="16">
        <v>-5.0000000000000001E-3</v>
      </c>
      <c r="AD138" s="16">
        <v>-2E-3</v>
      </c>
      <c r="AE138" s="16">
        <v>-1E-3</v>
      </c>
      <c r="AF138" s="16">
        <v>2E-3</v>
      </c>
      <c r="AG138" s="16">
        <v>-1E-3</v>
      </c>
      <c r="AH138" s="16">
        <v>2E-3</v>
      </c>
      <c r="AI138" s="16">
        <v>0</v>
      </c>
      <c r="AJ138" s="16">
        <v>0</v>
      </c>
      <c r="AK138" s="16">
        <v>-1E-3</v>
      </c>
    </row>
    <row r="139" spans="1:37" x14ac:dyDescent="0.2">
      <c r="A139">
        <v>2063</v>
      </c>
      <c r="B139" s="16">
        <v>0</v>
      </c>
      <c r="C139" s="16">
        <v>0</v>
      </c>
      <c r="D139" s="16">
        <v>0</v>
      </c>
      <c r="E139" s="16">
        <v>3.0000000000000001E-3</v>
      </c>
      <c r="F139" s="16">
        <v>0</v>
      </c>
      <c r="G139" s="16">
        <v>6.0000000000000001E-3</v>
      </c>
      <c r="H139" s="16">
        <v>2E-3</v>
      </c>
      <c r="I139" s="16">
        <v>0</v>
      </c>
      <c r="J139" s="16">
        <v>0</v>
      </c>
      <c r="K139" s="16">
        <v>0</v>
      </c>
      <c r="L139" s="16">
        <v>-2E-3</v>
      </c>
      <c r="M139" s="16">
        <v>-4.0000000000000001E-3</v>
      </c>
      <c r="N139" s="16">
        <v>-3.0000000000000001E-3</v>
      </c>
      <c r="O139" s="16">
        <v>-8.0000000000000002E-3</v>
      </c>
      <c r="P139" s="16">
        <v>-1E-3</v>
      </c>
      <c r="Q139" s="16">
        <v>-6.9999999999999993E-3</v>
      </c>
      <c r="R139" s="16">
        <v>-4.0000000000000001E-3</v>
      </c>
      <c r="S139" s="16">
        <v>-1.6E-2</v>
      </c>
      <c r="T139" s="16">
        <v>-9.0000000000000011E-3</v>
      </c>
      <c r="U139" s="16">
        <v>-6.9999999999999993E-3</v>
      </c>
      <c r="V139" s="16">
        <v>-8.0000000000000002E-3</v>
      </c>
      <c r="W139" s="16">
        <v>-0.01</v>
      </c>
      <c r="X139" s="16">
        <v>3.0000000000000001E-3</v>
      </c>
      <c r="Y139" s="16">
        <v>-4.0000000000000001E-3</v>
      </c>
      <c r="Z139" s="16">
        <v>-3.0000000000000001E-3</v>
      </c>
      <c r="AA139" s="16">
        <v>-8.0000000000000002E-3</v>
      </c>
      <c r="AB139" s="16">
        <v>-6.0000000000000001E-3</v>
      </c>
      <c r="AC139" s="16">
        <v>-6.0000000000000001E-3</v>
      </c>
      <c r="AD139" s="16">
        <v>-2E-3</v>
      </c>
      <c r="AE139" s="16">
        <v>-1E-3</v>
      </c>
      <c r="AF139" s="16">
        <v>2E-3</v>
      </c>
      <c r="AG139" s="16">
        <v>-2E-3</v>
      </c>
      <c r="AH139" s="16">
        <v>2E-3</v>
      </c>
      <c r="AI139" s="16">
        <v>0</v>
      </c>
      <c r="AJ139" s="16">
        <v>0</v>
      </c>
      <c r="AK139" s="16">
        <v>-1E-3</v>
      </c>
    </row>
    <row r="140" spans="1:37" x14ac:dyDescent="0.2">
      <c r="A140">
        <v>2064</v>
      </c>
      <c r="B140" s="16">
        <v>0</v>
      </c>
      <c r="C140" s="16">
        <v>0</v>
      </c>
      <c r="D140" s="16">
        <v>0</v>
      </c>
      <c r="E140" s="16">
        <v>3.0000000000000001E-3</v>
      </c>
      <c r="F140" s="16">
        <v>0</v>
      </c>
      <c r="G140" s="16">
        <v>6.0000000000000001E-3</v>
      </c>
      <c r="H140" s="16">
        <v>2E-3</v>
      </c>
      <c r="I140" s="16">
        <v>-1E-3</v>
      </c>
      <c r="J140" s="16">
        <v>0</v>
      </c>
      <c r="K140" s="16">
        <v>0</v>
      </c>
      <c r="L140" s="16">
        <v>-2E-3</v>
      </c>
      <c r="M140" s="16">
        <v>-4.0000000000000001E-3</v>
      </c>
      <c r="N140" s="16">
        <v>-3.0000000000000001E-3</v>
      </c>
      <c r="O140" s="16">
        <v>-8.0000000000000002E-3</v>
      </c>
      <c r="P140" s="16">
        <v>-1E-3</v>
      </c>
      <c r="Q140" s="16">
        <v>-6.9999999999999993E-3</v>
      </c>
      <c r="R140" s="16">
        <v>-4.0000000000000001E-3</v>
      </c>
      <c r="S140" s="16">
        <v>-1.6E-2</v>
      </c>
      <c r="T140" s="16">
        <v>-9.0000000000000011E-3</v>
      </c>
      <c r="U140" s="16">
        <v>-6.9999999999999993E-3</v>
      </c>
      <c r="V140" s="16">
        <v>-8.0000000000000002E-3</v>
      </c>
      <c r="W140" s="16">
        <v>-0.01</v>
      </c>
      <c r="X140" s="16">
        <v>2E-3</v>
      </c>
      <c r="Y140" s="16">
        <v>-4.0000000000000001E-3</v>
      </c>
      <c r="Z140" s="16">
        <v>-3.0000000000000001E-3</v>
      </c>
      <c r="AA140" s="16">
        <v>-8.0000000000000002E-3</v>
      </c>
      <c r="AB140" s="16">
        <v>-6.0000000000000001E-3</v>
      </c>
      <c r="AC140" s="16">
        <v>-6.0000000000000001E-3</v>
      </c>
      <c r="AD140" s="16">
        <v>-2E-3</v>
      </c>
      <c r="AE140" s="16">
        <v>-1E-3</v>
      </c>
      <c r="AF140" s="16">
        <v>2E-3</v>
      </c>
      <c r="AG140" s="16">
        <v>-2E-3</v>
      </c>
      <c r="AH140" s="16">
        <v>2E-3</v>
      </c>
      <c r="AI140" s="16">
        <v>0</v>
      </c>
      <c r="AJ140" s="16">
        <v>0</v>
      </c>
      <c r="AK140" s="16">
        <v>-1E-3</v>
      </c>
    </row>
    <row r="141" spans="1:37" x14ac:dyDescent="0.2">
      <c r="A141">
        <v>2065</v>
      </c>
      <c r="B141" s="16">
        <v>0</v>
      </c>
      <c r="C141" s="16">
        <v>0</v>
      </c>
      <c r="D141" s="16">
        <v>0</v>
      </c>
      <c r="E141" s="16">
        <v>3.0000000000000001E-3</v>
      </c>
      <c r="F141" s="16">
        <v>0</v>
      </c>
      <c r="G141" s="16">
        <v>6.0000000000000001E-3</v>
      </c>
      <c r="H141" s="16">
        <v>2E-3</v>
      </c>
      <c r="I141" s="16">
        <v>-1E-3</v>
      </c>
      <c r="J141" s="16">
        <v>0</v>
      </c>
      <c r="K141" s="16">
        <v>0</v>
      </c>
      <c r="L141" s="16">
        <v>-2E-3</v>
      </c>
      <c r="M141" s="16">
        <v>-4.0000000000000001E-3</v>
      </c>
      <c r="N141" s="16">
        <v>-3.0000000000000001E-3</v>
      </c>
      <c r="O141" s="16">
        <v>-8.0000000000000002E-3</v>
      </c>
      <c r="P141" s="16">
        <v>-1E-3</v>
      </c>
      <c r="Q141" s="16">
        <v>-6.9999999999999993E-3</v>
      </c>
      <c r="R141" s="16">
        <v>-4.0000000000000001E-3</v>
      </c>
      <c r="S141" s="16">
        <v>-1.7000000000000001E-2</v>
      </c>
      <c r="T141" s="16">
        <v>-0.01</v>
      </c>
      <c r="U141" s="16">
        <v>-8.0000000000000002E-3</v>
      </c>
      <c r="V141" s="16">
        <v>-8.0000000000000002E-3</v>
      </c>
      <c r="W141" s="16">
        <v>-0.01</v>
      </c>
      <c r="X141" s="16">
        <v>3.0000000000000001E-3</v>
      </c>
      <c r="Y141" s="16">
        <v>-4.0000000000000001E-3</v>
      </c>
      <c r="Z141" s="16">
        <v>-3.0000000000000001E-3</v>
      </c>
      <c r="AA141" s="16">
        <v>-8.0000000000000002E-3</v>
      </c>
      <c r="AB141" s="16">
        <v>-6.0000000000000001E-3</v>
      </c>
      <c r="AC141" s="16">
        <v>-6.0000000000000001E-3</v>
      </c>
      <c r="AD141" s="16">
        <v>-2E-3</v>
      </c>
      <c r="AE141" s="16">
        <v>-1E-3</v>
      </c>
      <c r="AF141" s="16">
        <v>2E-3</v>
      </c>
      <c r="AG141" s="16">
        <v>-2E-3</v>
      </c>
      <c r="AH141" s="16">
        <v>2E-3</v>
      </c>
      <c r="AI141" s="16">
        <v>0</v>
      </c>
      <c r="AJ141" s="16">
        <v>0</v>
      </c>
      <c r="AK141" s="16">
        <v>-1E-3</v>
      </c>
    </row>
    <row r="142" spans="1:37" x14ac:dyDescent="0.2">
      <c r="A142">
        <v>2066</v>
      </c>
      <c r="B142" s="16">
        <v>0</v>
      </c>
      <c r="C142" s="16">
        <v>0</v>
      </c>
      <c r="D142" s="16">
        <v>0</v>
      </c>
      <c r="E142" s="16">
        <v>3.0000000000000001E-3</v>
      </c>
      <c r="F142" s="16">
        <v>0</v>
      </c>
      <c r="G142" s="16">
        <v>6.0000000000000001E-3</v>
      </c>
      <c r="H142" s="16">
        <v>2E-3</v>
      </c>
      <c r="I142" s="16">
        <v>-1E-3</v>
      </c>
      <c r="J142" s="16">
        <v>0</v>
      </c>
      <c r="K142" s="16">
        <v>0</v>
      </c>
      <c r="L142" s="16">
        <v>-2E-3</v>
      </c>
      <c r="M142" s="16">
        <v>-4.0000000000000001E-3</v>
      </c>
      <c r="N142" s="16">
        <v>-3.0000000000000001E-3</v>
      </c>
      <c r="O142" s="16">
        <v>-8.0000000000000002E-3</v>
      </c>
      <c r="P142" s="16">
        <v>-1E-3</v>
      </c>
      <c r="Q142" s="16">
        <v>-6.9999999999999993E-3</v>
      </c>
      <c r="R142" s="16">
        <v>-5.0000000000000001E-3</v>
      </c>
      <c r="S142" s="16">
        <v>-1.7000000000000001E-2</v>
      </c>
      <c r="T142" s="16">
        <v>-0.01</v>
      </c>
      <c r="U142" s="16">
        <v>-8.0000000000000002E-3</v>
      </c>
      <c r="V142" s="16">
        <v>-8.0000000000000002E-3</v>
      </c>
      <c r="W142" s="16">
        <v>-0.01</v>
      </c>
      <c r="X142" s="16">
        <v>3.0000000000000001E-3</v>
      </c>
      <c r="Y142" s="16">
        <v>-4.0000000000000001E-3</v>
      </c>
      <c r="Z142" s="16">
        <v>-3.0000000000000001E-3</v>
      </c>
      <c r="AA142" s="16">
        <v>-8.0000000000000002E-3</v>
      </c>
      <c r="AB142" s="16">
        <v>-6.0000000000000001E-3</v>
      </c>
      <c r="AC142" s="16">
        <v>-6.0000000000000001E-3</v>
      </c>
      <c r="AD142" s="16">
        <v>-2E-3</v>
      </c>
      <c r="AE142" s="16">
        <v>-1E-3</v>
      </c>
      <c r="AF142" s="16">
        <v>2E-3</v>
      </c>
      <c r="AG142" s="16">
        <v>-2E-3</v>
      </c>
      <c r="AH142" s="16">
        <v>2E-3</v>
      </c>
      <c r="AI142" s="16">
        <v>0</v>
      </c>
      <c r="AJ142" s="16">
        <v>0</v>
      </c>
      <c r="AK142" s="16">
        <v>-1E-3</v>
      </c>
    </row>
    <row r="143" spans="1:37" x14ac:dyDescent="0.2">
      <c r="A143">
        <v>2067</v>
      </c>
      <c r="B143" s="16">
        <v>0</v>
      </c>
      <c r="C143" s="16">
        <v>0</v>
      </c>
      <c r="D143" s="16">
        <v>0</v>
      </c>
      <c r="E143" s="16">
        <v>3.0000000000000001E-3</v>
      </c>
      <c r="F143" s="16">
        <v>0</v>
      </c>
      <c r="G143" s="16">
        <v>6.0000000000000001E-3</v>
      </c>
      <c r="H143" s="16">
        <v>2E-3</v>
      </c>
      <c r="I143" s="16">
        <v>-1E-3</v>
      </c>
      <c r="J143" s="16">
        <v>0</v>
      </c>
      <c r="K143" s="16">
        <v>0</v>
      </c>
      <c r="L143" s="16">
        <v>-2E-3</v>
      </c>
      <c r="M143" s="16">
        <v>-4.0000000000000001E-3</v>
      </c>
      <c r="N143" s="16">
        <v>-3.0000000000000001E-3</v>
      </c>
      <c r="O143" s="16">
        <v>-9.0000000000000011E-3</v>
      </c>
      <c r="P143" s="16">
        <v>-1E-3</v>
      </c>
      <c r="Q143" s="16">
        <v>-8.0000000000000002E-3</v>
      </c>
      <c r="R143" s="16">
        <v>-5.0000000000000001E-3</v>
      </c>
      <c r="S143" s="16">
        <v>-1.8000000000000002E-2</v>
      </c>
      <c r="T143" s="16">
        <v>-0.01</v>
      </c>
      <c r="U143" s="16">
        <v>-8.0000000000000002E-3</v>
      </c>
      <c r="V143" s="16">
        <v>-9.0000000000000011E-3</v>
      </c>
      <c r="W143" s="16">
        <v>-0.01</v>
      </c>
      <c r="X143" s="16">
        <v>3.0000000000000001E-3</v>
      </c>
      <c r="Y143" s="16">
        <v>-4.0000000000000001E-3</v>
      </c>
      <c r="Z143" s="16">
        <v>-3.0000000000000001E-3</v>
      </c>
      <c r="AA143" s="16">
        <v>-8.0000000000000002E-3</v>
      </c>
      <c r="AB143" s="16">
        <v>-6.9999999999999993E-3</v>
      </c>
      <c r="AC143" s="16">
        <v>-6.0000000000000001E-3</v>
      </c>
      <c r="AD143" s="16">
        <v>-2E-3</v>
      </c>
      <c r="AE143" s="16">
        <v>-1E-3</v>
      </c>
      <c r="AF143" s="16">
        <v>2E-3</v>
      </c>
      <c r="AG143" s="16">
        <v>-1E-3</v>
      </c>
      <c r="AH143" s="16">
        <v>2E-3</v>
      </c>
      <c r="AI143" s="16">
        <v>0</v>
      </c>
      <c r="AJ143" s="16">
        <v>0</v>
      </c>
      <c r="AK143" s="16">
        <v>-1E-3</v>
      </c>
    </row>
    <row r="144" spans="1:37" x14ac:dyDescent="0.2">
      <c r="A144">
        <v>2068</v>
      </c>
      <c r="B144" s="16">
        <v>0</v>
      </c>
      <c r="C144" s="16">
        <v>0</v>
      </c>
      <c r="D144" s="16">
        <v>0</v>
      </c>
      <c r="E144" s="16">
        <v>3.0000000000000001E-3</v>
      </c>
      <c r="F144" s="16">
        <v>0</v>
      </c>
      <c r="G144" s="16">
        <v>6.0000000000000001E-3</v>
      </c>
      <c r="H144" s="16">
        <v>2E-3</v>
      </c>
      <c r="I144" s="16">
        <v>-1E-3</v>
      </c>
      <c r="J144" s="16">
        <v>0</v>
      </c>
      <c r="K144" s="16">
        <v>0</v>
      </c>
      <c r="L144" s="16">
        <v>-2E-3</v>
      </c>
      <c r="M144" s="16">
        <v>-4.0000000000000001E-3</v>
      </c>
      <c r="N144" s="16">
        <v>-3.0000000000000001E-3</v>
      </c>
      <c r="O144" s="16">
        <v>-9.0000000000000011E-3</v>
      </c>
      <c r="P144" s="16">
        <v>-1E-3</v>
      </c>
      <c r="Q144" s="16">
        <v>-8.0000000000000002E-3</v>
      </c>
      <c r="R144" s="16">
        <v>-5.0000000000000001E-3</v>
      </c>
      <c r="S144" s="16">
        <v>-1.9E-2</v>
      </c>
      <c r="T144" s="16">
        <v>-1.1000000000000001E-2</v>
      </c>
      <c r="U144" s="16">
        <v>-8.0000000000000002E-3</v>
      </c>
      <c r="V144" s="16">
        <v>-9.0000000000000011E-3</v>
      </c>
      <c r="W144" s="16">
        <v>-0.01</v>
      </c>
      <c r="X144" s="16">
        <v>2E-3</v>
      </c>
      <c r="Y144" s="16">
        <v>-4.0000000000000001E-3</v>
      </c>
      <c r="Z144" s="16">
        <v>-3.0000000000000001E-3</v>
      </c>
      <c r="AA144" s="16">
        <v>-8.0000000000000002E-3</v>
      </c>
      <c r="AB144" s="16">
        <v>-6.9999999999999993E-3</v>
      </c>
      <c r="AC144" s="16">
        <v>-6.0000000000000001E-3</v>
      </c>
      <c r="AD144" s="16">
        <v>-2E-3</v>
      </c>
      <c r="AE144" s="16">
        <v>-1E-3</v>
      </c>
      <c r="AF144" s="16">
        <v>2E-3</v>
      </c>
      <c r="AG144" s="16">
        <v>-2E-3</v>
      </c>
      <c r="AH144" s="16">
        <v>2E-3</v>
      </c>
      <c r="AI144" s="16">
        <v>0</v>
      </c>
      <c r="AJ144" s="16">
        <v>0</v>
      </c>
      <c r="AK144" s="16">
        <v>-1E-3</v>
      </c>
    </row>
    <row r="145" spans="1:37" x14ac:dyDescent="0.2">
      <c r="A145">
        <v>2069</v>
      </c>
      <c r="B145" s="16">
        <v>0</v>
      </c>
      <c r="C145" s="16">
        <v>0</v>
      </c>
      <c r="D145" s="16">
        <v>0</v>
      </c>
      <c r="E145" s="16">
        <v>3.0000000000000001E-3</v>
      </c>
      <c r="F145" s="16">
        <v>0</v>
      </c>
      <c r="G145" s="16">
        <v>6.0000000000000001E-3</v>
      </c>
      <c r="H145" s="16">
        <v>2E-3</v>
      </c>
      <c r="I145" s="16">
        <v>-1E-3</v>
      </c>
      <c r="J145" s="16">
        <v>0</v>
      </c>
      <c r="K145" s="16">
        <v>0</v>
      </c>
      <c r="L145" s="16">
        <v>-2E-3</v>
      </c>
      <c r="M145" s="16">
        <v>-4.0000000000000001E-3</v>
      </c>
      <c r="N145" s="16">
        <v>-3.0000000000000001E-3</v>
      </c>
      <c r="O145" s="16">
        <v>-9.0000000000000011E-3</v>
      </c>
      <c r="P145" s="16">
        <v>-1E-3</v>
      </c>
      <c r="Q145" s="16">
        <v>-8.0000000000000002E-3</v>
      </c>
      <c r="R145" s="16">
        <v>-5.0000000000000001E-3</v>
      </c>
      <c r="S145" s="16">
        <v>-1.9E-2</v>
      </c>
      <c r="T145" s="16">
        <v>-1.1000000000000001E-2</v>
      </c>
      <c r="U145" s="16">
        <v>-9.0000000000000011E-3</v>
      </c>
      <c r="V145" s="16">
        <v>-9.0000000000000011E-3</v>
      </c>
      <c r="W145" s="16">
        <v>-0.01</v>
      </c>
      <c r="X145" s="16">
        <v>3.0000000000000001E-3</v>
      </c>
      <c r="Y145" s="16">
        <v>-4.0000000000000001E-3</v>
      </c>
      <c r="Z145" s="16">
        <v>-3.0000000000000001E-3</v>
      </c>
      <c r="AA145" s="16">
        <v>-8.0000000000000002E-3</v>
      </c>
      <c r="AB145" s="16">
        <v>-6.9999999999999993E-3</v>
      </c>
      <c r="AC145" s="16">
        <v>-6.0000000000000001E-3</v>
      </c>
      <c r="AD145" s="16">
        <v>-2E-3</v>
      </c>
      <c r="AE145" s="16">
        <v>-1E-3</v>
      </c>
      <c r="AF145" s="16">
        <v>2E-3</v>
      </c>
      <c r="AG145" s="16">
        <v>-2E-3</v>
      </c>
      <c r="AH145" s="16">
        <v>2E-3</v>
      </c>
      <c r="AI145" s="16">
        <v>0</v>
      </c>
      <c r="AJ145" s="16">
        <v>0</v>
      </c>
      <c r="AK145" s="16">
        <v>-1E-3</v>
      </c>
    </row>
    <row r="146" spans="1:37" x14ac:dyDescent="0.2">
      <c r="A146">
        <v>2070</v>
      </c>
      <c r="B146" s="16">
        <v>0</v>
      </c>
      <c r="C146" s="16">
        <v>0</v>
      </c>
      <c r="D146" s="16">
        <v>0</v>
      </c>
      <c r="E146" s="16">
        <v>3.0000000000000001E-3</v>
      </c>
      <c r="F146" s="16">
        <v>0</v>
      </c>
      <c r="G146" s="16">
        <v>6.0000000000000001E-3</v>
      </c>
      <c r="H146" s="16">
        <v>2E-3</v>
      </c>
      <c r="I146" s="16">
        <v>-1E-3</v>
      </c>
      <c r="J146" s="16">
        <v>0</v>
      </c>
      <c r="K146" s="16">
        <v>0</v>
      </c>
      <c r="L146" s="16">
        <v>-2E-3</v>
      </c>
      <c r="M146" s="16">
        <v>-4.0000000000000001E-3</v>
      </c>
      <c r="N146" s="16">
        <v>-3.0000000000000001E-3</v>
      </c>
      <c r="O146" s="16">
        <v>-9.0000000000000011E-3</v>
      </c>
      <c r="P146" s="16">
        <v>-1E-3</v>
      </c>
      <c r="Q146" s="16">
        <v>-9.0000000000000011E-3</v>
      </c>
      <c r="R146" s="16">
        <v>-5.0000000000000001E-3</v>
      </c>
      <c r="S146" s="16">
        <v>-0.02</v>
      </c>
      <c r="T146" s="16">
        <v>-1.1000000000000001E-2</v>
      </c>
      <c r="U146" s="16">
        <v>-9.0000000000000011E-3</v>
      </c>
      <c r="V146" s="16">
        <v>-0.01</v>
      </c>
      <c r="W146" s="16">
        <v>-0.01</v>
      </c>
      <c r="X146" s="16">
        <v>2E-3</v>
      </c>
      <c r="Y146" s="16">
        <v>-4.0000000000000001E-3</v>
      </c>
      <c r="Z146" s="16">
        <v>-3.0000000000000001E-3</v>
      </c>
      <c r="AA146" s="16">
        <v>-8.0000000000000002E-3</v>
      </c>
      <c r="AB146" s="16">
        <v>-6.9999999999999993E-3</v>
      </c>
      <c r="AC146" s="16">
        <v>-6.9999999999999993E-3</v>
      </c>
      <c r="AD146" s="16">
        <v>-2E-3</v>
      </c>
      <c r="AE146" s="16">
        <v>-2E-3</v>
      </c>
      <c r="AF146" s="16">
        <v>2E-3</v>
      </c>
      <c r="AG146" s="16">
        <v>-2E-3</v>
      </c>
      <c r="AH146" s="16">
        <v>2E-3</v>
      </c>
      <c r="AI146" s="16">
        <v>0</v>
      </c>
      <c r="AJ146" s="16">
        <v>0</v>
      </c>
      <c r="AK146" s="16">
        <v>-1E-3</v>
      </c>
    </row>
    <row r="147" spans="1:37" x14ac:dyDescent="0.2">
      <c r="A147">
        <v>2071</v>
      </c>
      <c r="B147" s="16">
        <v>0</v>
      </c>
      <c r="C147" s="16">
        <v>0</v>
      </c>
      <c r="D147" s="16">
        <v>0</v>
      </c>
      <c r="E147" s="16">
        <v>3.0000000000000001E-3</v>
      </c>
      <c r="F147" s="16">
        <v>0</v>
      </c>
      <c r="G147" s="16">
        <v>6.0000000000000001E-3</v>
      </c>
      <c r="H147" s="16">
        <v>2E-3</v>
      </c>
      <c r="I147" s="16">
        <v>-1E-3</v>
      </c>
      <c r="J147" s="16">
        <v>0</v>
      </c>
      <c r="K147" s="16">
        <v>0</v>
      </c>
      <c r="L147" s="16">
        <v>-2E-3</v>
      </c>
      <c r="M147" s="16">
        <v>-5.0000000000000001E-3</v>
      </c>
      <c r="N147" s="16">
        <v>-3.0000000000000001E-3</v>
      </c>
      <c r="O147" s="16">
        <v>-9.0000000000000011E-3</v>
      </c>
      <c r="P147" s="16">
        <v>-1E-3</v>
      </c>
      <c r="Q147" s="16">
        <v>-9.0000000000000011E-3</v>
      </c>
      <c r="R147" s="16">
        <v>-5.0000000000000001E-3</v>
      </c>
      <c r="S147" s="16">
        <v>-0.02</v>
      </c>
      <c r="T147" s="16">
        <v>-1.2E-2</v>
      </c>
      <c r="U147" s="16">
        <v>-9.0000000000000011E-3</v>
      </c>
      <c r="V147" s="16">
        <v>-0.01</v>
      </c>
      <c r="W147" s="16">
        <v>-0.01</v>
      </c>
      <c r="X147" s="16">
        <v>3.0000000000000001E-3</v>
      </c>
      <c r="Y147" s="16">
        <v>-4.0000000000000001E-3</v>
      </c>
      <c r="Z147" s="16">
        <v>-3.0000000000000001E-3</v>
      </c>
      <c r="AA147" s="16">
        <v>-8.0000000000000002E-3</v>
      </c>
      <c r="AB147" s="16">
        <v>-6.9999999999999993E-3</v>
      </c>
      <c r="AC147" s="16">
        <v>-6.9999999999999993E-3</v>
      </c>
      <c r="AD147" s="16">
        <v>-2E-3</v>
      </c>
      <c r="AE147" s="16">
        <v>-1E-3</v>
      </c>
      <c r="AF147" s="16">
        <v>2E-3</v>
      </c>
      <c r="AG147" s="16">
        <v>-2E-3</v>
      </c>
      <c r="AH147" s="16">
        <v>2E-3</v>
      </c>
      <c r="AI147" s="16">
        <v>0</v>
      </c>
      <c r="AJ147" s="16">
        <v>0</v>
      </c>
      <c r="AK147" s="16">
        <v>-1E-3</v>
      </c>
    </row>
    <row r="148" spans="1:37" x14ac:dyDescent="0.2">
      <c r="A148">
        <v>2072</v>
      </c>
      <c r="B148" s="16">
        <v>0</v>
      </c>
      <c r="C148" s="16">
        <v>0</v>
      </c>
      <c r="D148" s="16">
        <v>0</v>
      </c>
      <c r="E148" s="16">
        <v>3.0000000000000001E-3</v>
      </c>
      <c r="F148" s="16">
        <v>0</v>
      </c>
      <c r="G148" s="16">
        <v>6.9999999999999993E-3</v>
      </c>
      <c r="H148" s="16">
        <v>2E-3</v>
      </c>
      <c r="I148" s="16">
        <v>-1E-3</v>
      </c>
      <c r="J148" s="16">
        <v>0</v>
      </c>
      <c r="K148" s="16">
        <v>0</v>
      </c>
      <c r="L148" s="16">
        <v>-2E-3</v>
      </c>
      <c r="M148" s="16">
        <v>-5.0000000000000001E-3</v>
      </c>
      <c r="N148" s="16">
        <v>-3.0000000000000001E-3</v>
      </c>
      <c r="O148" s="16">
        <v>-9.0000000000000011E-3</v>
      </c>
      <c r="P148" s="16">
        <v>-1E-3</v>
      </c>
      <c r="Q148" s="16">
        <v>-9.0000000000000011E-3</v>
      </c>
      <c r="R148" s="16">
        <v>-6.0000000000000001E-3</v>
      </c>
      <c r="S148" s="16">
        <v>-2.1000000000000001E-2</v>
      </c>
      <c r="T148" s="16">
        <v>-1.2E-2</v>
      </c>
      <c r="U148" s="16">
        <v>-0.01</v>
      </c>
      <c r="V148" s="16">
        <v>-0.01</v>
      </c>
      <c r="W148" s="16">
        <v>-0.01</v>
      </c>
      <c r="X148" s="16">
        <v>2E-3</v>
      </c>
      <c r="Y148" s="16">
        <v>-4.0000000000000001E-3</v>
      </c>
      <c r="Z148" s="16">
        <v>-3.0000000000000001E-3</v>
      </c>
      <c r="AA148" s="16">
        <v>-8.0000000000000002E-3</v>
      </c>
      <c r="AB148" s="16">
        <v>-8.0000000000000002E-3</v>
      </c>
      <c r="AC148" s="16">
        <v>-6.9999999999999993E-3</v>
      </c>
      <c r="AD148" s="16">
        <v>-2E-3</v>
      </c>
      <c r="AE148" s="16">
        <v>-1E-3</v>
      </c>
      <c r="AF148" s="16">
        <v>2E-3</v>
      </c>
      <c r="AG148" s="16">
        <v>-2E-3</v>
      </c>
      <c r="AH148" s="16">
        <v>2E-3</v>
      </c>
      <c r="AI148" s="16">
        <v>0</v>
      </c>
      <c r="AJ148" s="16">
        <v>0</v>
      </c>
      <c r="AK148" s="16">
        <v>-1E-3</v>
      </c>
    </row>
    <row r="149" spans="1:37" x14ac:dyDescent="0.2">
      <c r="A149">
        <v>2073</v>
      </c>
      <c r="B149" s="16">
        <v>0</v>
      </c>
      <c r="C149" s="16">
        <v>0</v>
      </c>
      <c r="D149" s="16">
        <v>0</v>
      </c>
      <c r="E149" s="16">
        <v>3.0000000000000001E-3</v>
      </c>
      <c r="F149" s="16">
        <v>0</v>
      </c>
      <c r="G149" s="16">
        <v>6.9999999999999993E-3</v>
      </c>
      <c r="H149" s="16">
        <v>2E-3</v>
      </c>
      <c r="I149" s="16">
        <v>0</v>
      </c>
      <c r="J149" s="16">
        <v>0</v>
      </c>
      <c r="K149" s="16">
        <v>0</v>
      </c>
      <c r="L149" s="16">
        <v>-2E-3</v>
      </c>
      <c r="M149" s="16">
        <v>-5.0000000000000001E-3</v>
      </c>
      <c r="N149" s="16">
        <v>-3.0000000000000001E-3</v>
      </c>
      <c r="O149" s="16">
        <v>-9.0000000000000011E-3</v>
      </c>
      <c r="P149" s="16">
        <v>-1E-3</v>
      </c>
      <c r="Q149" s="16">
        <v>-9.0000000000000011E-3</v>
      </c>
      <c r="R149" s="16">
        <v>-6.0000000000000001E-3</v>
      </c>
      <c r="S149" s="16">
        <v>-2.1000000000000001E-2</v>
      </c>
      <c r="T149" s="16">
        <v>-1.2E-2</v>
      </c>
      <c r="U149" s="16">
        <v>-0.01</v>
      </c>
      <c r="V149" s="16">
        <v>-1.1000000000000001E-2</v>
      </c>
      <c r="W149" s="16">
        <v>-0.01</v>
      </c>
      <c r="X149" s="16">
        <v>3.0000000000000001E-3</v>
      </c>
      <c r="Y149" s="16">
        <v>-4.0000000000000001E-3</v>
      </c>
      <c r="Z149" s="16">
        <v>-3.0000000000000001E-3</v>
      </c>
      <c r="AA149" s="16">
        <v>-8.0000000000000002E-3</v>
      </c>
      <c r="AB149" s="16">
        <v>-8.0000000000000002E-3</v>
      </c>
      <c r="AC149" s="16">
        <v>-6.9999999999999993E-3</v>
      </c>
      <c r="AD149" s="16">
        <v>-2E-3</v>
      </c>
      <c r="AE149" s="16">
        <v>-1E-3</v>
      </c>
      <c r="AF149" s="16">
        <v>2E-3</v>
      </c>
      <c r="AG149" s="16">
        <v>-2E-3</v>
      </c>
      <c r="AH149" s="16">
        <v>2E-3</v>
      </c>
      <c r="AI149" s="16">
        <v>0</v>
      </c>
      <c r="AJ149" s="16">
        <v>0</v>
      </c>
      <c r="AK149" s="16">
        <v>-1E-3</v>
      </c>
    </row>
    <row r="150" spans="1:37" x14ac:dyDescent="0.2">
      <c r="A150">
        <v>2074</v>
      </c>
      <c r="B150" s="16">
        <v>0</v>
      </c>
      <c r="C150" s="16">
        <v>0</v>
      </c>
      <c r="D150" s="16">
        <v>0</v>
      </c>
      <c r="E150" s="16">
        <v>3.0000000000000001E-3</v>
      </c>
      <c r="F150" s="16">
        <v>0</v>
      </c>
      <c r="G150" s="16">
        <v>6.9999999999999993E-3</v>
      </c>
      <c r="H150" s="16">
        <v>2E-3</v>
      </c>
      <c r="I150" s="16">
        <v>-1E-3</v>
      </c>
      <c r="J150" s="16">
        <v>0</v>
      </c>
      <c r="K150" s="16">
        <v>0</v>
      </c>
      <c r="L150" s="16">
        <v>-2E-3</v>
      </c>
      <c r="M150" s="16">
        <v>-5.0000000000000001E-3</v>
      </c>
      <c r="N150" s="16">
        <v>-3.0000000000000001E-3</v>
      </c>
      <c r="O150" s="16">
        <v>-9.0000000000000011E-3</v>
      </c>
      <c r="P150" s="16">
        <v>-1E-3</v>
      </c>
      <c r="Q150" s="16">
        <v>-9.0000000000000011E-3</v>
      </c>
      <c r="R150" s="16">
        <v>-6.0000000000000001E-3</v>
      </c>
      <c r="S150" s="16">
        <v>-2.2000000000000002E-2</v>
      </c>
      <c r="T150" s="16">
        <v>-1.3000000000000001E-2</v>
      </c>
      <c r="U150" s="16">
        <v>-0.01</v>
      </c>
      <c r="V150" s="16">
        <v>-1.1000000000000001E-2</v>
      </c>
      <c r="W150" s="16">
        <v>-1.1000000000000001E-2</v>
      </c>
      <c r="X150" s="16">
        <v>3.0000000000000001E-3</v>
      </c>
      <c r="Y150" s="16">
        <v>-4.0000000000000001E-3</v>
      </c>
      <c r="Z150" s="16">
        <v>-3.0000000000000001E-3</v>
      </c>
      <c r="AA150" s="16">
        <v>-8.0000000000000002E-3</v>
      </c>
      <c r="AB150" s="16">
        <v>-8.0000000000000002E-3</v>
      </c>
      <c r="AC150" s="16">
        <v>-6.9999999999999993E-3</v>
      </c>
      <c r="AD150" s="16">
        <v>-2E-3</v>
      </c>
      <c r="AE150" s="16">
        <v>-1E-3</v>
      </c>
      <c r="AF150" s="16">
        <v>2E-3</v>
      </c>
      <c r="AG150" s="16">
        <v>-2E-3</v>
      </c>
      <c r="AH150" s="16">
        <v>2E-3</v>
      </c>
      <c r="AI150" s="16">
        <v>0</v>
      </c>
      <c r="AJ150" s="16">
        <v>0</v>
      </c>
      <c r="AK150" s="16">
        <v>-1E-3</v>
      </c>
    </row>
    <row r="151" spans="1:37" x14ac:dyDescent="0.2">
      <c r="A151">
        <v>2075</v>
      </c>
      <c r="B151" s="16">
        <v>0</v>
      </c>
      <c r="C151" s="16">
        <v>0</v>
      </c>
      <c r="D151" s="16">
        <v>0</v>
      </c>
      <c r="E151" s="16">
        <v>3.0000000000000001E-3</v>
      </c>
      <c r="F151" s="16">
        <v>0</v>
      </c>
      <c r="G151" s="16">
        <v>6.9999999999999993E-3</v>
      </c>
      <c r="H151" s="16">
        <v>2E-3</v>
      </c>
      <c r="I151" s="16">
        <v>-1E-3</v>
      </c>
      <c r="J151" s="16">
        <v>0</v>
      </c>
      <c r="K151" s="16">
        <v>0</v>
      </c>
      <c r="L151" s="16">
        <v>-2E-3</v>
      </c>
      <c r="M151" s="16">
        <v>-5.0000000000000001E-3</v>
      </c>
      <c r="N151" s="16">
        <v>-3.0000000000000001E-3</v>
      </c>
      <c r="O151" s="16">
        <v>-9.0000000000000011E-3</v>
      </c>
      <c r="P151" s="16">
        <v>-1E-3</v>
      </c>
      <c r="Q151" s="16">
        <v>-0.01</v>
      </c>
      <c r="R151" s="16">
        <v>-6.0000000000000001E-3</v>
      </c>
      <c r="S151" s="16">
        <v>-2.3E-2</v>
      </c>
      <c r="T151" s="16">
        <v>-1.3000000000000001E-2</v>
      </c>
      <c r="U151" s="16">
        <v>-0.01</v>
      </c>
      <c r="V151" s="16">
        <v>-1.1000000000000001E-2</v>
      </c>
      <c r="W151" s="16">
        <v>-1.1000000000000001E-2</v>
      </c>
      <c r="X151" s="16">
        <v>2E-3</v>
      </c>
      <c r="Y151" s="16">
        <v>-4.0000000000000001E-3</v>
      </c>
      <c r="Z151" s="16">
        <v>-3.0000000000000001E-3</v>
      </c>
      <c r="AA151" s="16">
        <v>-8.0000000000000002E-3</v>
      </c>
      <c r="AB151" s="16">
        <v>-8.0000000000000002E-3</v>
      </c>
      <c r="AC151" s="16">
        <v>-6.9999999999999993E-3</v>
      </c>
      <c r="AD151" s="16">
        <v>-2E-3</v>
      </c>
      <c r="AE151" s="16">
        <v>-1E-3</v>
      </c>
      <c r="AF151" s="16">
        <v>2E-3</v>
      </c>
      <c r="AG151" s="16">
        <v>-2E-3</v>
      </c>
      <c r="AH151" s="16">
        <v>2E-3</v>
      </c>
      <c r="AI151" s="16">
        <v>0</v>
      </c>
      <c r="AJ151" s="16">
        <v>0</v>
      </c>
      <c r="AK151" s="16">
        <v>-1E-3</v>
      </c>
    </row>
    <row r="152" spans="1:37" x14ac:dyDescent="0.2">
      <c r="A152">
        <v>2076</v>
      </c>
      <c r="B152" s="16">
        <v>0</v>
      </c>
      <c r="C152" s="16">
        <v>0</v>
      </c>
      <c r="D152" s="16">
        <v>0</v>
      </c>
      <c r="E152" s="16">
        <v>3.0000000000000001E-3</v>
      </c>
      <c r="F152" s="16">
        <v>0</v>
      </c>
      <c r="G152" s="16">
        <v>6.9999999999999993E-3</v>
      </c>
      <c r="H152" s="16">
        <v>2E-3</v>
      </c>
      <c r="I152" s="16">
        <v>-1E-3</v>
      </c>
      <c r="J152" s="16">
        <v>0</v>
      </c>
      <c r="K152" s="16">
        <v>0</v>
      </c>
      <c r="L152" s="16">
        <v>-2E-3</v>
      </c>
      <c r="M152" s="16">
        <v>-5.0000000000000001E-3</v>
      </c>
      <c r="N152" s="16">
        <v>-3.0000000000000001E-3</v>
      </c>
      <c r="O152" s="16">
        <v>-9.0000000000000011E-3</v>
      </c>
      <c r="P152" s="16">
        <v>-1E-3</v>
      </c>
      <c r="Q152" s="16">
        <v>-0.01</v>
      </c>
      <c r="R152" s="16">
        <v>-6.0000000000000001E-3</v>
      </c>
      <c r="S152" s="16">
        <v>-2.3E-2</v>
      </c>
      <c r="T152" s="16">
        <v>-1.3000000000000001E-2</v>
      </c>
      <c r="U152" s="16">
        <v>-1.1000000000000001E-2</v>
      </c>
      <c r="V152" s="16">
        <v>-1.2E-2</v>
      </c>
      <c r="W152" s="16">
        <v>-1.1000000000000001E-2</v>
      </c>
      <c r="X152" s="16">
        <v>3.0000000000000001E-3</v>
      </c>
      <c r="Y152" s="16">
        <v>-4.0000000000000001E-3</v>
      </c>
      <c r="Z152" s="16">
        <v>-3.0000000000000001E-3</v>
      </c>
      <c r="AA152" s="16">
        <v>-8.0000000000000002E-3</v>
      </c>
      <c r="AB152" s="16">
        <v>-9.0000000000000011E-3</v>
      </c>
      <c r="AC152" s="16">
        <v>-6.9999999999999993E-3</v>
      </c>
      <c r="AD152" s="16">
        <v>-2E-3</v>
      </c>
      <c r="AE152" s="16">
        <v>-1E-3</v>
      </c>
      <c r="AF152" s="16">
        <v>2E-3</v>
      </c>
      <c r="AG152" s="16">
        <v>-2E-3</v>
      </c>
      <c r="AH152" s="16">
        <v>2E-3</v>
      </c>
      <c r="AI152" s="16">
        <v>0</v>
      </c>
      <c r="AJ152" s="16">
        <v>0</v>
      </c>
      <c r="AK152" s="16">
        <v>-1E-3</v>
      </c>
    </row>
    <row r="153" spans="1:37" x14ac:dyDescent="0.2">
      <c r="A153">
        <v>2077</v>
      </c>
      <c r="B153" s="16">
        <v>0</v>
      </c>
      <c r="C153" s="16">
        <v>0</v>
      </c>
      <c r="D153" s="16">
        <v>0</v>
      </c>
      <c r="E153" s="16">
        <v>3.0000000000000001E-3</v>
      </c>
      <c r="F153" s="16">
        <v>0</v>
      </c>
      <c r="G153" s="16">
        <v>6.9999999999999993E-3</v>
      </c>
      <c r="H153" s="16">
        <v>2E-3</v>
      </c>
      <c r="I153" s="16">
        <v>-1E-3</v>
      </c>
      <c r="J153" s="16">
        <v>0</v>
      </c>
      <c r="K153" s="16">
        <v>0</v>
      </c>
      <c r="L153" s="16">
        <v>-2E-3</v>
      </c>
      <c r="M153" s="16">
        <v>-5.0000000000000001E-3</v>
      </c>
      <c r="N153" s="16">
        <v>-3.0000000000000001E-3</v>
      </c>
      <c r="O153" s="16">
        <v>-9.0000000000000011E-3</v>
      </c>
      <c r="P153" s="16">
        <v>-1E-3</v>
      </c>
      <c r="Q153" s="16">
        <v>-0.01</v>
      </c>
      <c r="R153" s="16">
        <v>-6.0000000000000001E-3</v>
      </c>
      <c r="S153" s="16">
        <v>-2.4E-2</v>
      </c>
      <c r="T153" s="16">
        <v>-1.3999999999999999E-2</v>
      </c>
      <c r="U153" s="16">
        <v>-1.1000000000000001E-2</v>
      </c>
      <c r="V153" s="16">
        <v>-1.2E-2</v>
      </c>
      <c r="W153" s="16">
        <v>-1.1000000000000001E-2</v>
      </c>
      <c r="X153" s="16">
        <v>3.0000000000000001E-3</v>
      </c>
      <c r="Y153" s="16">
        <v>-4.0000000000000001E-3</v>
      </c>
      <c r="Z153" s="16">
        <v>-3.0000000000000001E-3</v>
      </c>
      <c r="AA153" s="16">
        <v>-8.0000000000000002E-3</v>
      </c>
      <c r="AB153" s="16">
        <v>-9.0000000000000011E-3</v>
      </c>
      <c r="AC153" s="16">
        <v>-8.0000000000000002E-3</v>
      </c>
      <c r="AD153" s="16">
        <v>-2E-3</v>
      </c>
      <c r="AE153" s="16">
        <v>-1E-3</v>
      </c>
      <c r="AF153" s="16">
        <v>2E-3</v>
      </c>
      <c r="AG153" s="16">
        <v>-2E-3</v>
      </c>
      <c r="AH153" s="16">
        <v>2E-3</v>
      </c>
      <c r="AI153" s="16">
        <v>0</v>
      </c>
      <c r="AJ153" s="16">
        <v>0</v>
      </c>
      <c r="AK153" s="16">
        <v>-1E-3</v>
      </c>
    </row>
    <row r="154" spans="1:37" x14ac:dyDescent="0.2">
      <c r="A154">
        <v>2078</v>
      </c>
      <c r="B154" s="16">
        <v>0</v>
      </c>
      <c r="C154" s="16">
        <v>0</v>
      </c>
      <c r="D154" s="16">
        <v>0</v>
      </c>
      <c r="E154" s="16">
        <v>3.0000000000000001E-3</v>
      </c>
      <c r="F154" s="16">
        <v>0</v>
      </c>
      <c r="G154" s="16">
        <v>6.9999999999999993E-3</v>
      </c>
      <c r="H154" s="16">
        <v>2E-3</v>
      </c>
      <c r="I154" s="16">
        <v>-1E-3</v>
      </c>
      <c r="J154" s="16">
        <v>0</v>
      </c>
      <c r="K154" s="16">
        <v>0</v>
      </c>
      <c r="L154" s="16">
        <v>-2E-3</v>
      </c>
      <c r="M154" s="16">
        <v>-5.0000000000000001E-3</v>
      </c>
      <c r="N154" s="16">
        <v>-3.0000000000000001E-3</v>
      </c>
      <c r="O154" s="16">
        <v>-9.0000000000000011E-3</v>
      </c>
      <c r="P154" s="16">
        <v>-1E-3</v>
      </c>
      <c r="Q154" s="16">
        <v>-1.1000000000000001E-2</v>
      </c>
      <c r="R154" s="16">
        <v>-6.0000000000000001E-3</v>
      </c>
      <c r="S154" s="16">
        <v>-2.4E-2</v>
      </c>
      <c r="T154" s="16">
        <v>-1.3999999999999999E-2</v>
      </c>
      <c r="U154" s="16">
        <v>-1.1000000000000001E-2</v>
      </c>
      <c r="V154" s="16">
        <v>-1.2E-2</v>
      </c>
      <c r="W154" s="16">
        <v>-1.1000000000000001E-2</v>
      </c>
      <c r="X154" s="16">
        <v>3.0000000000000001E-3</v>
      </c>
      <c r="Y154" s="16">
        <v>-4.0000000000000001E-3</v>
      </c>
      <c r="Z154" s="16">
        <v>-3.0000000000000001E-3</v>
      </c>
      <c r="AA154" s="16">
        <v>-8.0000000000000002E-3</v>
      </c>
      <c r="AB154" s="16">
        <v>-9.0000000000000011E-3</v>
      </c>
      <c r="AC154" s="16">
        <v>-8.0000000000000002E-3</v>
      </c>
      <c r="AD154" s="16">
        <v>-2E-3</v>
      </c>
      <c r="AE154" s="16">
        <v>-1E-3</v>
      </c>
      <c r="AF154" s="16">
        <v>2E-3</v>
      </c>
      <c r="AG154" s="16">
        <v>-2E-3</v>
      </c>
      <c r="AH154" s="16">
        <v>2E-3</v>
      </c>
      <c r="AI154" s="16">
        <v>0</v>
      </c>
      <c r="AJ154" s="16">
        <v>0</v>
      </c>
      <c r="AK154" s="16">
        <v>-1E-3</v>
      </c>
    </row>
    <row r="155" spans="1:37" x14ac:dyDescent="0.2">
      <c r="A155">
        <v>2079</v>
      </c>
      <c r="B155" s="16">
        <v>0</v>
      </c>
      <c r="C155" s="16">
        <v>-1E-3</v>
      </c>
      <c r="D155" s="16">
        <v>-1E-3</v>
      </c>
      <c r="E155" s="16">
        <v>3.0000000000000001E-3</v>
      </c>
      <c r="F155" s="16">
        <v>0</v>
      </c>
      <c r="G155" s="16">
        <v>6.9999999999999993E-3</v>
      </c>
      <c r="H155" s="16">
        <v>2E-3</v>
      </c>
      <c r="I155" s="16">
        <v>-1E-3</v>
      </c>
      <c r="J155" s="16">
        <v>0</v>
      </c>
      <c r="K155" s="16">
        <v>0</v>
      </c>
      <c r="L155" s="16">
        <v>-2E-3</v>
      </c>
      <c r="M155" s="16">
        <v>-5.0000000000000001E-3</v>
      </c>
      <c r="N155" s="16">
        <v>-3.0000000000000001E-3</v>
      </c>
      <c r="O155" s="16">
        <v>-9.0000000000000011E-3</v>
      </c>
      <c r="P155" s="16">
        <v>-1E-3</v>
      </c>
      <c r="Q155" s="16">
        <v>-1.1000000000000001E-2</v>
      </c>
      <c r="R155" s="16">
        <v>-6.9999999999999993E-3</v>
      </c>
      <c r="S155" s="16">
        <v>-2.5000000000000001E-2</v>
      </c>
      <c r="T155" s="16">
        <v>-1.3999999999999999E-2</v>
      </c>
      <c r="U155" s="16">
        <v>-1.1000000000000001E-2</v>
      </c>
      <c r="V155" s="16">
        <v>-1.2E-2</v>
      </c>
      <c r="W155" s="16">
        <v>-1.1000000000000001E-2</v>
      </c>
      <c r="X155" s="16">
        <v>2E-3</v>
      </c>
      <c r="Y155" s="16">
        <v>-4.0000000000000001E-3</v>
      </c>
      <c r="Z155" s="16">
        <v>-3.0000000000000001E-3</v>
      </c>
      <c r="AA155" s="16">
        <v>-8.0000000000000002E-3</v>
      </c>
      <c r="AB155" s="16">
        <v>-9.0000000000000011E-3</v>
      </c>
      <c r="AC155" s="16">
        <v>-8.0000000000000002E-3</v>
      </c>
      <c r="AD155" s="16">
        <v>-2E-3</v>
      </c>
      <c r="AE155" s="16">
        <v>-2E-3</v>
      </c>
      <c r="AF155" s="16">
        <v>2E-3</v>
      </c>
      <c r="AG155" s="16">
        <v>-2E-3</v>
      </c>
      <c r="AH155" s="16">
        <v>2E-3</v>
      </c>
      <c r="AI155" s="16">
        <v>0</v>
      </c>
      <c r="AJ155" s="16">
        <v>0</v>
      </c>
      <c r="AK155" s="16">
        <v>-1E-3</v>
      </c>
    </row>
    <row r="156" spans="1:37" x14ac:dyDescent="0.2">
      <c r="A156">
        <v>2080</v>
      </c>
      <c r="B156" s="16">
        <v>0</v>
      </c>
      <c r="C156" s="16">
        <v>0</v>
      </c>
      <c r="D156" s="16">
        <v>0</v>
      </c>
      <c r="E156" s="16">
        <v>3.0000000000000001E-3</v>
      </c>
      <c r="F156" s="16">
        <v>0</v>
      </c>
      <c r="G156" s="16">
        <v>6.9999999999999993E-3</v>
      </c>
      <c r="H156" s="16">
        <v>2E-3</v>
      </c>
      <c r="I156" s="16">
        <v>-1E-3</v>
      </c>
      <c r="J156" s="16">
        <v>0</v>
      </c>
      <c r="K156" s="16">
        <v>0</v>
      </c>
      <c r="L156" s="16">
        <v>-2E-3</v>
      </c>
      <c r="M156" s="16">
        <v>-5.0000000000000001E-3</v>
      </c>
      <c r="N156" s="16">
        <v>-3.0000000000000001E-3</v>
      </c>
      <c r="O156" s="16">
        <v>-9.0000000000000011E-3</v>
      </c>
      <c r="P156" s="16">
        <v>-1E-3</v>
      </c>
      <c r="Q156" s="16">
        <v>-1.1000000000000001E-2</v>
      </c>
      <c r="R156" s="16">
        <v>-6.9999999999999993E-3</v>
      </c>
      <c r="S156" s="16">
        <v>-2.5000000000000001E-2</v>
      </c>
      <c r="T156" s="16">
        <v>-1.4999999999999999E-2</v>
      </c>
      <c r="U156" s="16">
        <v>-1.1000000000000001E-2</v>
      </c>
      <c r="V156" s="16">
        <v>-1.3000000000000001E-2</v>
      </c>
      <c r="W156" s="16">
        <v>-1.1000000000000001E-2</v>
      </c>
      <c r="X156" s="16">
        <v>3.0000000000000001E-3</v>
      </c>
      <c r="Y156" s="16">
        <v>-4.0000000000000001E-3</v>
      </c>
      <c r="Z156" s="16">
        <v>-3.0000000000000001E-3</v>
      </c>
      <c r="AA156" s="16">
        <v>-8.0000000000000002E-3</v>
      </c>
      <c r="AB156" s="16">
        <v>-9.0000000000000011E-3</v>
      </c>
      <c r="AC156" s="16">
        <v>-8.0000000000000002E-3</v>
      </c>
      <c r="AD156" s="16">
        <v>-2E-3</v>
      </c>
      <c r="AE156" s="16">
        <v>-1E-3</v>
      </c>
      <c r="AF156" s="16">
        <v>2E-3</v>
      </c>
      <c r="AG156" s="16">
        <v>-2E-3</v>
      </c>
      <c r="AH156" s="16">
        <v>2E-3</v>
      </c>
      <c r="AI156" s="16">
        <v>0</v>
      </c>
      <c r="AJ156" s="16">
        <v>0</v>
      </c>
      <c r="AK156" s="16">
        <v>-1E-3</v>
      </c>
    </row>
    <row r="157" spans="1:37" x14ac:dyDescent="0.2">
      <c r="A157">
        <v>2081</v>
      </c>
      <c r="B157" s="16">
        <v>0</v>
      </c>
      <c r="C157" s="16">
        <v>0</v>
      </c>
      <c r="D157" s="16">
        <v>0</v>
      </c>
      <c r="E157" s="16">
        <v>3.0000000000000001E-3</v>
      </c>
      <c r="F157" s="16">
        <v>0</v>
      </c>
      <c r="G157" s="16">
        <v>6.9999999999999993E-3</v>
      </c>
      <c r="H157" s="16">
        <v>2E-3</v>
      </c>
      <c r="I157" s="16">
        <v>-1E-3</v>
      </c>
      <c r="J157" s="16">
        <v>0</v>
      </c>
      <c r="K157" s="16">
        <v>0</v>
      </c>
      <c r="L157" s="16">
        <v>-2E-3</v>
      </c>
      <c r="M157" s="16">
        <v>-5.0000000000000001E-3</v>
      </c>
      <c r="N157" s="16">
        <v>-3.0000000000000001E-3</v>
      </c>
      <c r="O157" s="16">
        <v>-9.0000000000000011E-3</v>
      </c>
      <c r="P157" s="16">
        <v>-1E-3</v>
      </c>
      <c r="Q157" s="16">
        <v>-1.1000000000000001E-2</v>
      </c>
      <c r="R157" s="16">
        <v>-6.9999999999999993E-3</v>
      </c>
      <c r="S157" s="16">
        <v>-2.5000000000000001E-2</v>
      </c>
      <c r="T157" s="16">
        <v>-1.4999999999999999E-2</v>
      </c>
      <c r="U157" s="16">
        <v>-1.2E-2</v>
      </c>
      <c r="V157" s="16">
        <v>-1.3000000000000001E-2</v>
      </c>
      <c r="W157" s="16">
        <v>-1.1000000000000001E-2</v>
      </c>
      <c r="X157" s="16">
        <v>3.0000000000000001E-3</v>
      </c>
      <c r="Y157" s="16">
        <v>-4.0000000000000001E-3</v>
      </c>
      <c r="Z157" s="16">
        <v>-3.0000000000000001E-3</v>
      </c>
      <c r="AA157" s="16">
        <v>-8.0000000000000002E-3</v>
      </c>
      <c r="AB157" s="16">
        <v>-9.0000000000000011E-3</v>
      </c>
      <c r="AC157" s="16">
        <v>-8.0000000000000002E-3</v>
      </c>
      <c r="AD157" s="16">
        <v>-2E-3</v>
      </c>
      <c r="AE157" s="16">
        <v>-1E-3</v>
      </c>
      <c r="AF157" s="16">
        <v>2E-3</v>
      </c>
      <c r="AG157" s="16">
        <v>-2E-3</v>
      </c>
      <c r="AH157" s="16">
        <v>2E-3</v>
      </c>
      <c r="AI157" s="16">
        <v>0</v>
      </c>
      <c r="AJ157" s="16">
        <v>0</v>
      </c>
      <c r="AK157" s="16">
        <v>-1E-3</v>
      </c>
    </row>
    <row r="158" spans="1:37" x14ac:dyDescent="0.2">
      <c r="A158">
        <v>2082</v>
      </c>
      <c r="B158" s="16">
        <v>0</v>
      </c>
      <c r="C158" s="16">
        <v>-1E-3</v>
      </c>
      <c r="D158" s="16">
        <v>-1E-3</v>
      </c>
      <c r="E158" s="16">
        <v>3.0000000000000001E-3</v>
      </c>
      <c r="F158" s="16">
        <v>0</v>
      </c>
      <c r="G158" s="16">
        <v>6.9999999999999993E-3</v>
      </c>
      <c r="H158" s="16">
        <v>2E-3</v>
      </c>
      <c r="I158" s="16">
        <v>-1E-3</v>
      </c>
      <c r="J158" s="16">
        <v>0</v>
      </c>
      <c r="K158" s="16">
        <v>0</v>
      </c>
      <c r="L158" s="16">
        <v>-2E-3</v>
      </c>
      <c r="M158" s="16">
        <v>-5.0000000000000001E-3</v>
      </c>
      <c r="N158" s="16">
        <v>-3.0000000000000001E-3</v>
      </c>
      <c r="O158" s="16">
        <v>-9.0000000000000011E-3</v>
      </c>
      <c r="P158" s="16">
        <v>-1E-3</v>
      </c>
      <c r="Q158" s="16">
        <v>-1.2E-2</v>
      </c>
      <c r="R158" s="16">
        <v>-6.9999999999999993E-3</v>
      </c>
      <c r="S158" s="16">
        <v>-2.6000000000000002E-2</v>
      </c>
      <c r="T158" s="16">
        <v>-1.4999999999999999E-2</v>
      </c>
      <c r="U158" s="16">
        <v>-1.2E-2</v>
      </c>
      <c r="V158" s="16">
        <v>-1.3000000000000001E-2</v>
      </c>
      <c r="W158" s="16">
        <v>-1.1000000000000001E-2</v>
      </c>
      <c r="X158" s="16">
        <v>2E-3</v>
      </c>
      <c r="Y158" s="16">
        <v>-4.0000000000000001E-3</v>
      </c>
      <c r="Z158" s="16">
        <v>-3.0000000000000001E-3</v>
      </c>
      <c r="AA158" s="16">
        <v>-8.0000000000000002E-3</v>
      </c>
      <c r="AB158" s="16">
        <v>-0.01</v>
      </c>
      <c r="AC158" s="16">
        <v>-8.0000000000000002E-3</v>
      </c>
      <c r="AD158" s="16">
        <v>-3.0000000000000001E-3</v>
      </c>
      <c r="AE158" s="16">
        <v>-2E-3</v>
      </c>
      <c r="AF158" s="16">
        <v>2E-3</v>
      </c>
      <c r="AG158" s="16">
        <v>-2E-3</v>
      </c>
      <c r="AH158" s="16">
        <v>2E-3</v>
      </c>
      <c r="AI158" s="16">
        <v>0</v>
      </c>
      <c r="AJ158" s="16">
        <v>0</v>
      </c>
      <c r="AK158" s="16">
        <v>-1E-3</v>
      </c>
    </row>
    <row r="159" spans="1:37" x14ac:dyDescent="0.2">
      <c r="A159">
        <v>2083</v>
      </c>
      <c r="B159" s="16">
        <v>0</v>
      </c>
      <c r="C159" s="16">
        <v>-1E-3</v>
      </c>
      <c r="D159" s="16">
        <v>0</v>
      </c>
      <c r="E159" s="16">
        <v>3.0000000000000001E-3</v>
      </c>
      <c r="F159" s="16">
        <v>0</v>
      </c>
      <c r="G159" s="16">
        <v>6.9999999999999993E-3</v>
      </c>
      <c r="H159" s="16">
        <v>2E-3</v>
      </c>
      <c r="I159" s="16">
        <v>-1E-3</v>
      </c>
      <c r="J159" s="16">
        <v>0</v>
      </c>
      <c r="K159" s="16">
        <v>0</v>
      </c>
      <c r="L159" s="16">
        <v>-2E-3</v>
      </c>
      <c r="M159" s="16">
        <v>-5.0000000000000001E-3</v>
      </c>
      <c r="N159" s="16">
        <v>-3.0000000000000001E-3</v>
      </c>
      <c r="O159" s="16">
        <v>-9.0000000000000011E-3</v>
      </c>
      <c r="P159" s="16">
        <v>-1E-3</v>
      </c>
      <c r="Q159" s="16">
        <v>-1.2E-2</v>
      </c>
      <c r="R159" s="16">
        <v>-6.9999999999999993E-3</v>
      </c>
      <c r="S159" s="16">
        <v>-2.6000000000000002E-2</v>
      </c>
      <c r="T159" s="16">
        <v>-1.4999999999999999E-2</v>
      </c>
      <c r="U159" s="16">
        <v>-1.2E-2</v>
      </c>
      <c r="V159" s="16">
        <v>-1.3000000000000001E-2</v>
      </c>
      <c r="W159" s="16">
        <v>-1.1000000000000001E-2</v>
      </c>
      <c r="X159" s="16">
        <v>3.0000000000000001E-3</v>
      </c>
      <c r="Y159" s="16">
        <v>-4.0000000000000001E-3</v>
      </c>
      <c r="Z159" s="16">
        <v>-3.0000000000000001E-3</v>
      </c>
      <c r="AA159" s="16">
        <v>-8.0000000000000002E-3</v>
      </c>
      <c r="AB159" s="16">
        <v>-0.01</v>
      </c>
      <c r="AC159" s="16">
        <v>-8.0000000000000002E-3</v>
      </c>
      <c r="AD159" s="16">
        <v>-2E-3</v>
      </c>
      <c r="AE159" s="16">
        <v>-1E-3</v>
      </c>
      <c r="AF159" s="16">
        <v>2E-3</v>
      </c>
      <c r="AG159" s="16">
        <v>-2E-3</v>
      </c>
      <c r="AH159" s="16">
        <v>2E-3</v>
      </c>
      <c r="AI159" s="16">
        <v>0</v>
      </c>
      <c r="AJ159" s="16">
        <v>0</v>
      </c>
      <c r="AK159" s="16">
        <v>-1E-3</v>
      </c>
    </row>
    <row r="160" spans="1:37" x14ac:dyDescent="0.2">
      <c r="A160">
        <v>2084</v>
      </c>
      <c r="B160" s="16">
        <v>0</v>
      </c>
      <c r="C160" s="16">
        <v>0</v>
      </c>
      <c r="D160" s="16">
        <v>0</v>
      </c>
      <c r="E160" s="16">
        <v>3.0000000000000001E-3</v>
      </c>
      <c r="F160" s="16">
        <v>0</v>
      </c>
      <c r="G160" s="16">
        <v>6.9999999999999993E-3</v>
      </c>
      <c r="H160" s="16">
        <v>2E-3</v>
      </c>
      <c r="I160" s="16">
        <v>-1E-3</v>
      </c>
      <c r="J160" s="16">
        <v>0</v>
      </c>
      <c r="K160" s="16">
        <v>0</v>
      </c>
      <c r="L160" s="16">
        <v>-2E-3</v>
      </c>
      <c r="M160" s="16">
        <v>-5.0000000000000001E-3</v>
      </c>
      <c r="N160" s="16">
        <v>-3.0000000000000001E-3</v>
      </c>
      <c r="O160" s="16">
        <v>-9.0000000000000011E-3</v>
      </c>
      <c r="P160" s="16">
        <v>-1E-3</v>
      </c>
      <c r="Q160" s="16">
        <v>-1.2E-2</v>
      </c>
      <c r="R160" s="16">
        <v>-6.9999999999999993E-3</v>
      </c>
      <c r="S160" s="16">
        <v>-2.7000000000000003E-2</v>
      </c>
      <c r="T160" s="16">
        <v>-1.6E-2</v>
      </c>
      <c r="U160" s="16">
        <v>-1.2E-2</v>
      </c>
      <c r="V160" s="16">
        <v>-1.3999999999999999E-2</v>
      </c>
      <c r="W160" s="16">
        <v>-1.1000000000000001E-2</v>
      </c>
      <c r="X160" s="16">
        <v>3.0000000000000001E-3</v>
      </c>
      <c r="Y160" s="16">
        <v>-4.0000000000000001E-3</v>
      </c>
      <c r="Z160" s="16">
        <v>-3.0000000000000001E-3</v>
      </c>
      <c r="AA160" s="16">
        <v>-8.0000000000000002E-3</v>
      </c>
      <c r="AB160" s="16">
        <v>-0.01</v>
      </c>
      <c r="AC160" s="16">
        <v>-9.0000000000000011E-3</v>
      </c>
      <c r="AD160" s="16">
        <v>-2E-3</v>
      </c>
      <c r="AE160" s="16">
        <v>-1E-3</v>
      </c>
      <c r="AF160" s="16">
        <v>2E-3</v>
      </c>
      <c r="AG160" s="16">
        <v>-2E-3</v>
      </c>
      <c r="AH160" s="16">
        <v>2E-3</v>
      </c>
      <c r="AI160" s="16">
        <v>0</v>
      </c>
      <c r="AJ160" s="16">
        <v>0</v>
      </c>
      <c r="AK160" s="16">
        <v>-1E-3</v>
      </c>
    </row>
    <row r="161" spans="1:76" x14ac:dyDescent="0.2">
      <c r="A161">
        <v>2085</v>
      </c>
      <c r="B161" s="16">
        <v>0</v>
      </c>
      <c r="C161" s="16">
        <v>0</v>
      </c>
      <c r="D161" s="16">
        <v>0</v>
      </c>
      <c r="E161" s="16">
        <v>3.0000000000000001E-3</v>
      </c>
      <c r="F161" s="16">
        <v>0</v>
      </c>
      <c r="G161" s="16">
        <v>6.9999999999999993E-3</v>
      </c>
      <c r="H161" s="16">
        <v>2E-3</v>
      </c>
      <c r="I161" s="16">
        <v>-1E-3</v>
      </c>
      <c r="J161" s="16">
        <v>0</v>
      </c>
      <c r="K161" s="16">
        <v>0</v>
      </c>
      <c r="L161" s="16">
        <v>-2E-3</v>
      </c>
      <c r="M161" s="16">
        <v>-5.0000000000000001E-3</v>
      </c>
      <c r="N161" s="16">
        <v>-3.0000000000000001E-3</v>
      </c>
      <c r="O161" s="16">
        <v>-9.0000000000000011E-3</v>
      </c>
      <c r="P161" s="16">
        <v>-1E-3</v>
      </c>
      <c r="Q161" s="16">
        <v>-1.2E-2</v>
      </c>
      <c r="R161" s="16">
        <v>-6.9999999999999993E-3</v>
      </c>
      <c r="S161" s="16">
        <v>-2.7999999999999997E-2</v>
      </c>
      <c r="T161" s="16">
        <v>-1.6E-2</v>
      </c>
      <c r="U161" s="16">
        <v>-1.2E-2</v>
      </c>
      <c r="V161" s="16">
        <v>-1.3999999999999999E-2</v>
      </c>
      <c r="W161" s="16">
        <v>-1.1000000000000001E-2</v>
      </c>
      <c r="X161" s="16">
        <v>3.0000000000000001E-3</v>
      </c>
      <c r="Y161" s="16">
        <v>-4.0000000000000001E-3</v>
      </c>
      <c r="Z161" s="16">
        <v>-3.0000000000000001E-3</v>
      </c>
      <c r="AA161" s="16">
        <v>-8.0000000000000002E-3</v>
      </c>
      <c r="AB161" s="16">
        <v>-0.01</v>
      </c>
      <c r="AC161" s="16">
        <v>-9.0000000000000011E-3</v>
      </c>
      <c r="AD161" s="16">
        <v>-3.0000000000000001E-3</v>
      </c>
      <c r="AE161" s="16">
        <v>-1E-3</v>
      </c>
      <c r="AF161" s="16">
        <v>2E-3</v>
      </c>
      <c r="AG161" s="16">
        <v>-2E-3</v>
      </c>
      <c r="AH161" s="16">
        <v>2E-3</v>
      </c>
      <c r="AI161" s="16">
        <v>0</v>
      </c>
      <c r="AJ161" s="16">
        <v>0</v>
      </c>
      <c r="AK161" s="16">
        <v>-1E-3</v>
      </c>
    </row>
    <row r="162" spans="1:76" x14ac:dyDescent="0.2">
      <c r="A162">
        <v>2086</v>
      </c>
      <c r="B162" s="16">
        <v>0</v>
      </c>
      <c r="C162" s="16">
        <v>0</v>
      </c>
      <c r="D162" s="16">
        <v>0</v>
      </c>
      <c r="E162" s="16">
        <v>4.0000000000000001E-3</v>
      </c>
      <c r="F162" s="16">
        <v>0</v>
      </c>
      <c r="G162" s="16">
        <v>6.9999999999999993E-3</v>
      </c>
      <c r="H162" s="16">
        <v>2E-3</v>
      </c>
      <c r="I162" s="16">
        <v>-1E-3</v>
      </c>
      <c r="J162" s="16">
        <v>0</v>
      </c>
      <c r="K162" s="16">
        <v>0</v>
      </c>
      <c r="L162" s="16">
        <v>-2E-3</v>
      </c>
      <c r="M162" s="16">
        <v>-5.0000000000000001E-3</v>
      </c>
      <c r="N162" s="16">
        <v>-3.0000000000000001E-3</v>
      </c>
      <c r="O162" s="16">
        <v>-9.0000000000000011E-3</v>
      </c>
      <c r="P162" s="16">
        <v>-1E-3</v>
      </c>
      <c r="Q162" s="16">
        <v>-1.3000000000000001E-2</v>
      </c>
      <c r="R162" s="16">
        <v>-8.0000000000000002E-3</v>
      </c>
      <c r="S162" s="16">
        <v>-2.7999999999999997E-2</v>
      </c>
      <c r="T162" s="16">
        <v>-1.6E-2</v>
      </c>
      <c r="U162" s="16">
        <v>-1.3000000000000001E-2</v>
      </c>
      <c r="V162" s="16">
        <v>-1.3999999999999999E-2</v>
      </c>
      <c r="W162" s="16">
        <v>-1.1000000000000001E-2</v>
      </c>
      <c r="X162" s="16">
        <v>3.0000000000000001E-3</v>
      </c>
      <c r="Y162" s="16">
        <v>-4.0000000000000001E-3</v>
      </c>
      <c r="Z162" s="16">
        <v>-3.0000000000000001E-3</v>
      </c>
      <c r="AA162" s="16">
        <v>-8.0000000000000002E-3</v>
      </c>
      <c r="AB162" s="16">
        <v>-1.1000000000000001E-2</v>
      </c>
      <c r="AC162" s="16">
        <v>-9.0000000000000011E-3</v>
      </c>
      <c r="AD162" s="16">
        <v>-2E-3</v>
      </c>
      <c r="AE162" s="16">
        <v>-1E-3</v>
      </c>
      <c r="AF162" s="16">
        <v>2E-3</v>
      </c>
      <c r="AG162" s="16">
        <v>-2E-3</v>
      </c>
      <c r="AH162" s="16">
        <v>2E-3</v>
      </c>
      <c r="AI162" s="16">
        <v>0</v>
      </c>
      <c r="AJ162" s="16">
        <v>0</v>
      </c>
      <c r="AK162" s="16">
        <v>-1E-3</v>
      </c>
    </row>
    <row r="163" spans="1:76" x14ac:dyDescent="0.2">
      <c r="A163">
        <v>2087</v>
      </c>
      <c r="B163" s="16">
        <v>0</v>
      </c>
      <c r="C163" s="16">
        <v>0</v>
      </c>
      <c r="D163" s="16">
        <v>-1E-3</v>
      </c>
      <c r="E163" s="16">
        <v>4.0000000000000001E-3</v>
      </c>
      <c r="F163" s="16">
        <v>0</v>
      </c>
      <c r="G163" s="16">
        <v>6.9999999999999993E-3</v>
      </c>
      <c r="H163" s="16">
        <v>2E-3</v>
      </c>
      <c r="I163" s="16">
        <v>-1E-3</v>
      </c>
      <c r="J163" s="16">
        <v>0</v>
      </c>
      <c r="K163" s="16">
        <v>0</v>
      </c>
      <c r="L163" s="16">
        <v>-2E-3</v>
      </c>
      <c r="M163" s="16">
        <v>-6.0000000000000001E-3</v>
      </c>
      <c r="N163" s="16">
        <v>-3.0000000000000001E-3</v>
      </c>
      <c r="O163" s="16">
        <v>-9.0000000000000011E-3</v>
      </c>
      <c r="P163" s="16">
        <v>-1E-3</v>
      </c>
      <c r="Q163" s="16">
        <v>-1.3000000000000001E-2</v>
      </c>
      <c r="R163" s="16">
        <v>-8.0000000000000002E-3</v>
      </c>
      <c r="S163" s="16">
        <v>-2.8999999999999998E-2</v>
      </c>
      <c r="T163" s="16">
        <v>-1.7000000000000001E-2</v>
      </c>
      <c r="U163" s="16">
        <v>-1.3000000000000001E-2</v>
      </c>
      <c r="V163" s="16">
        <v>-1.4999999999999999E-2</v>
      </c>
      <c r="W163" s="16">
        <v>-1.1000000000000001E-2</v>
      </c>
      <c r="X163" s="16">
        <v>3.0000000000000001E-3</v>
      </c>
      <c r="Y163" s="16">
        <v>-4.0000000000000001E-3</v>
      </c>
      <c r="Z163" s="16">
        <v>-3.0000000000000001E-3</v>
      </c>
      <c r="AA163" s="16">
        <v>-8.0000000000000002E-3</v>
      </c>
      <c r="AB163" s="16">
        <v>-1.1000000000000001E-2</v>
      </c>
      <c r="AC163" s="16">
        <v>-9.0000000000000011E-3</v>
      </c>
      <c r="AD163" s="16">
        <v>-3.0000000000000001E-3</v>
      </c>
      <c r="AE163" s="16">
        <v>-1E-3</v>
      </c>
      <c r="AF163" s="16">
        <v>2E-3</v>
      </c>
      <c r="AG163" s="16">
        <v>-2E-3</v>
      </c>
      <c r="AH163" s="16">
        <v>2E-3</v>
      </c>
      <c r="AI163" s="16">
        <v>0</v>
      </c>
      <c r="AJ163" s="16">
        <v>0</v>
      </c>
      <c r="AK163" s="16">
        <v>-1E-3</v>
      </c>
    </row>
    <row r="164" spans="1:76" x14ac:dyDescent="0.2">
      <c r="A164">
        <v>2088</v>
      </c>
      <c r="B164" s="16">
        <v>0</v>
      </c>
      <c r="C164" s="16">
        <v>0</v>
      </c>
      <c r="D164" s="16">
        <v>-1E-3</v>
      </c>
      <c r="E164" s="16">
        <v>3.0000000000000001E-3</v>
      </c>
      <c r="F164" s="16">
        <v>0</v>
      </c>
      <c r="G164" s="16">
        <v>6.9999999999999993E-3</v>
      </c>
      <c r="H164" s="16">
        <v>2E-3</v>
      </c>
      <c r="I164" s="16">
        <v>-1E-3</v>
      </c>
      <c r="J164" s="16">
        <v>0</v>
      </c>
      <c r="K164" s="16">
        <v>0</v>
      </c>
      <c r="L164" s="16">
        <v>-2E-3</v>
      </c>
      <c r="M164" s="16">
        <v>-6.0000000000000001E-3</v>
      </c>
      <c r="N164" s="16">
        <v>-3.0000000000000001E-3</v>
      </c>
      <c r="O164" s="16">
        <v>-9.0000000000000011E-3</v>
      </c>
      <c r="P164" s="16">
        <v>-1E-3</v>
      </c>
      <c r="Q164" s="16">
        <v>-1.3000000000000001E-2</v>
      </c>
      <c r="R164" s="16">
        <v>-8.0000000000000002E-3</v>
      </c>
      <c r="S164" s="16">
        <v>-2.8999999999999998E-2</v>
      </c>
      <c r="T164" s="16">
        <v>-1.7000000000000001E-2</v>
      </c>
      <c r="U164" s="16">
        <v>-1.3000000000000001E-2</v>
      </c>
      <c r="V164" s="16">
        <v>-1.4999999999999999E-2</v>
      </c>
      <c r="W164" s="16">
        <v>-1.1000000000000001E-2</v>
      </c>
      <c r="X164" s="16">
        <v>3.0000000000000001E-3</v>
      </c>
      <c r="Y164" s="16">
        <v>-4.0000000000000001E-3</v>
      </c>
      <c r="Z164" s="16">
        <v>-3.0000000000000001E-3</v>
      </c>
      <c r="AA164" s="16">
        <v>-8.0000000000000002E-3</v>
      </c>
      <c r="AB164" s="16">
        <v>-1.1000000000000001E-2</v>
      </c>
      <c r="AC164" s="16">
        <v>-9.0000000000000011E-3</v>
      </c>
      <c r="AD164" s="16">
        <v>-3.0000000000000001E-3</v>
      </c>
      <c r="AE164" s="16">
        <v>-2E-3</v>
      </c>
      <c r="AF164" s="16">
        <v>2E-3</v>
      </c>
      <c r="AG164" s="16">
        <v>-2E-3</v>
      </c>
      <c r="AH164" s="16">
        <v>2E-3</v>
      </c>
      <c r="AI164" s="16">
        <v>0</v>
      </c>
      <c r="AJ164" s="16">
        <v>0</v>
      </c>
      <c r="AK164" s="16">
        <v>-1E-3</v>
      </c>
    </row>
    <row r="165" spans="1:76" x14ac:dyDescent="0.2">
      <c r="A165">
        <v>2089</v>
      </c>
      <c r="B165" s="16">
        <v>0</v>
      </c>
      <c r="C165" s="16">
        <v>0</v>
      </c>
      <c r="D165" s="16">
        <v>-1E-3</v>
      </c>
      <c r="E165" s="16">
        <v>4.0000000000000001E-3</v>
      </c>
      <c r="F165" s="16">
        <v>0</v>
      </c>
      <c r="G165" s="16">
        <v>6.9999999999999993E-3</v>
      </c>
      <c r="H165" s="16">
        <v>2E-3</v>
      </c>
      <c r="I165" s="16">
        <v>-1E-3</v>
      </c>
      <c r="J165" s="16">
        <v>0</v>
      </c>
      <c r="K165" s="16">
        <v>0</v>
      </c>
      <c r="L165" s="16">
        <v>-2E-3</v>
      </c>
      <c r="M165" s="16">
        <v>-6.0000000000000001E-3</v>
      </c>
      <c r="N165" s="16">
        <v>-3.0000000000000001E-3</v>
      </c>
      <c r="O165" s="16">
        <v>-9.0000000000000011E-3</v>
      </c>
      <c r="P165" s="16">
        <v>-1E-3</v>
      </c>
      <c r="Q165" s="16">
        <v>-1.3999999999999999E-2</v>
      </c>
      <c r="R165" s="16">
        <v>-8.0000000000000002E-3</v>
      </c>
      <c r="S165" s="16">
        <v>-0.03</v>
      </c>
      <c r="T165" s="16">
        <v>-1.7000000000000001E-2</v>
      </c>
      <c r="U165" s="16">
        <v>-1.3000000000000001E-2</v>
      </c>
      <c r="V165" s="16">
        <v>-1.4999999999999999E-2</v>
      </c>
      <c r="W165" s="16">
        <v>-1.1000000000000001E-2</v>
      </c>
      <c r="X165" s="16">
        <v>3.0000000000000001E-3</v>
      </c>
      <c r="Y165" s="16">
        <v>-4.0000000000000001E-3</v>
      </c>
      <c r="Z165" s="16">
        <v>-3.0000000000000001E-3</v>
      </c>
      <c r="AA165" s="16">
        <v>-9.0000000000000011E-3</v>
      </c>
      <c r="AB165" s="16">
        <v>-1.1000000000000001E-2</v>
      </c>
      <c r="AC165" s="16">
        <v>-0.01</v>
      </c>
      <c r="AD165" s="16">
        <v>-3.0000000000000001E-3</v>
      </c>
      <c r="AE165" s="16">
        <v>-1E-3</v>
      </c>
      <c r="AF165" s="16">
        <v>2E-3</v>
      </c>
      <c r="AG165" s="16">
        <v>-2E-3</v>
      </c>
      <c r="AH165" s="16">
        <v>2E-3</v>
      </c>
      <c r="AI165" s="16">
        <v>0</v>
      </c>
      <c r="AJ165" s="16">
        <v>0</v>
      </c>
      <c r="AK165" s="16">
        <v>-1E-3</v>
      </c>
    </row>
    <row r="166" spans="1:76" x14ac:dyDescent="0.2">
      <c r="A166">
        <v>2090</v>
      </c>
      <c r="B166" s="16">
        <v>0</v>
      </c>
      <c r="C166" s="16">
        <v>0</v>
      </c>
      <c r="D166" s="16">
        <v>-1E-3</v>
      </c>
      <c r="E166" s="16">
        <v>4.0000000000000001E-3</v>
      </c>
      <c r="F166" s="16">
        <v>0</v>
      </c>
      <c r="G166" s="16">
        <v>6.9999999999999993E-3</v>
      </c>
      <c r="H166" s="16">
        <v>2E-3</v>
      </c>
      <c r="I166" s="16">
        <v>-1E-3</v>
      </c>
      <c r="J166" s="16">
        <v>0</v>
      </c>
      <c r="K166" s="16">
        <v>0</v>
      </c>
      <c r="L166" s="16">
        <v>-2E-3</v>
      </c>
      <c r="M166" s="16">
        <v>-6.0000000000000001E-3</v>
      </c>
      <c r="N166" s="16">
        <v>-3.0000000000000001E-3</v>
      </c>
      <c r="O166" s="16">
        <v>-9.0000000000000011E-3</v>
      </c>
      <c r="P166" s="16">
        <v>-1E-3</v>
      </c>
      <c r="Q166" s="16">
        <v>-1.3999999999999999E-2</v>
      </c>
      <c r="R166" s="16">
        <v>-8.0000000000000002E-3</v>
      </c>
      <c r="S166" s="16">
        <v>-0.03</v>
      </c>
      <c r="T166" s="16">
        <v>-1.7000000000000001E-2</v>
      </c>
      <c r="U166" s="16">
        <v>-1.3000000000000001E-2</v>
      </c>
      <c r="V166" s="16">
        <v>-1.4999999999999999E-2</v>
      </c>
      <c r="W166" s="16">
        <v>-1.1000000000000001E-2</v>
      </c>
      <c r="X166" s="16">
        <v>3.0000000000000001E-3</v>
      </c>
      <c r="Y166" s="16">
        <v>-4.0000000000000001E-3</v>
      </c>
      <c r="Z166" s="16">
        <v>-3.0000000000000001E-3</v>
      </c>
      <c r="AA166" s="16">
        <v>-9.0000000000000011E-3</v>
      </c>
      <c r="AB166" s="16">
        <v>-1.1000000000000001E-2</v>
      </c>
      <c r="AC166" s="16">
        <v>-0.01</v>
      </c>
      <c r="AD166" s="16">
        <v>-3.0000000000000001E-3</v>
      </c>
      <c r="AE166" s="16">
        <v>-1E-3</v>
      </c>
      <c r="AF166" s="16">
        <v>2E-3</v>
      </c>
      <c r="AG166" s="16">
        <v>-2E-3</v>
      </c>
      <c r="AH166" s="16">
        <v>2E-3</v>
      </c>
      <c r="AI166" s="16">
        <v>0</v>
      </c>
      <c r="AJ166" s="16">
        <v>0</v>
      </c>
      <c r="AK166" s="16">
        <v>-1E-3</v>
      </c>
    </row>
    <row r="167" spans="1:76" x14ac:dyDescent="0.2">
      <c r="A167">
        <v>2091</v>
      </c>
      <c r="B167" s="16">
        <v>0</v>
      </c>
      <c r="C167" s="16">
        <v>0</v>
      </c>
      <c r="D167" s="16">
        <v>-1E-3</v>
      </c>
      <c r="E167" s="16">
        <v>4.0000000000000001E-3</v>
      </c>
      <c r="F167" s="16">
        <v>0</v>
      </c>
      <c r="G167" s="16">
        <v>6.9999999999999993E-3</v>
      </c>
      <c r="H167" s="16">
        <v>2E-3</v>
      </c>
      <c r="I167" s="16">
        <v>-1E-3</v>
      </c>
      <c r="J167" s="16">
        <v>0</v>
      </c>
      <c r="K167" s="16">
        <v>0</v>
      </c>
      <c r="L167" s="16">
        <v>-2E-3</v>
      </c>
      <c r="M167" s="16">
        <v>-6.0000000000000001E-3</v>
      </c>
      <c r="N167" s="16">
        <v>-3.0000000000000001E-3</v>
      </c>
      <c r="O167" s="16">
        <v>-9.0000000000000011E-3</v>
      </c>
      <c r="P167" s="16">
        <v>-1E-3</v>
      </c>
      <c r="Q167" s="16">
        <v>-1.3999999999999999E-2</v>
      </c>
      <c r="R167" s="16">
        <v>-8.0000000000000002E-3</v>
      </c>
      <c r="S167" s="16">
        <v>-0.03</v>
      </c>
      <c r="T167" s="16">
        <v>-1.7000000000000001E-2</v>
      </c>
      <c r="U167" s="16">
        <v>-1.3000000000000001E-2</v>
      </c>
      <c r="V167" s="16">
        <v>-1.4999999999999999E-2</v>
      </c>
      <c r="W167" s="16">
        <v>-1.1000000000000001E-2</v>
      </c>
      <c r="X167" s="16">
        <v>3.0000000000000001E-3</v>
      </c>
      <c r="Y167" s="16">
        <v>-4.0000000000000001E-3</v>
      </c>
      <c r="Z167" s="16">
        <v>-3.0000000000000001E-3</v>
      </c>
      <c r="AA167" s="16">
        <v>-9.0000000000000011E-3</v>
      </c>
      <c r="AB167" s="16">
        <v>-1.1000000000000001E-2</v>
      </c>
      <c r="AC167" s="16">
        <v>-0.01</v>
      </c>
      <c r="AD167" s="16">
        <v>-3.0000000000000001E-3</v>
      </c>
      <c r="AE167" s="16">
        <v>-1E-3</v>
      </c>
      <c r="AF167" s="16">
        <v>2E-3</v>
      </c>
      <c r="AG167" s="16">
        <v>-2E-3</v>
      </c>
      <c r="AH167" s="16">
        <v>2E-3</v>
      </c>
      <c r="AI167" s="16">
        <v>0</v>
      </c>
      <c r="AJ167" s="16">
        <v>0</v>
      </c>
      <c r="AK167" s="16">
        <v>-1E-3</v>
      </c>
    </row>
    <row r="168" spans="1:76" x14ac:dyDescent="0.2">
      <c r="A168">
        <v>2092</v>
      </c>
      <c r="B168" s="16">
        <v>0</v>
      </c>
      <c r="C168" s="16">
        <v>0</v>
      </c>
      <c r="D168" s="16">
        <v>-1E-3</v>
      </c>
      <c r="E168" s="16">
        <v>4.0000000000000001E-3</v>
      </c>
      <c r="F168" s="16">
        <v>0</v>
      </c>
      <c r="G168" s="16">
        <v>6.9999999999999993E-3</v>
      </c>
      <c r="H168" s="16">
        <v>2E-3</v>
      </c>
      <c r="I168" s="16">
        <v>-1E-3</v>
      </c>
      <c r="J168" s="16">
        <v>0</v>
      </c>
      <c r="K168" s="16">
        <v>0</v>
      </c>
      <c r="L168" s="16">
        <v>-2E-3</v>
      </c>
      <c r="M168" s="16">
        <v>-6.0000000000000001E-3</v>
      </c>
      <c r="N168" s="16">
        <v>-3.0000000000000001E-3</v>
      </c>
      <c r="O168" s="16">
        <v>-9.0000000000000011E-3</v>
      </c>
      <c r="P168" s="16">
        <v>-1E-3</v>
      </c>
      <c r="Q168" s="16">
        <v>-1.3999999999999999E-2</v>
      </c>
      <c r="R168" s="16">
        <v>-8.0000000000000002E-3</v>
      </c>
      <c r="S168" s="16">
        <v>-0.03</v>
      </c>
      <c r="T168" s="16">
        <v>-1.7000000000000001E-2</v>
      </c>
      <c r="U168" s="16">
        <v>-1.3000000000000001E-2</v>
      </c>
      <c r="V168" s="16">
        <v>-1.4999999999999999E-2</v>
      </c>
      <c r="W168" s="16">
        <v>-1.1000000000000001E-2</v>
      </c>
      <c r="X168" s="16">
        <v>3.0000000000000001E-3</v>
      </c>
      <c r="Y168" s="16">
        <v>-4.0000000000000001E-3</v>
      </c>
      <c r="Z168" s="16">
        <v>-3.0000000000000001E-3</v>
      </c>
      <c r="AA168" s="16">
        <v>-9.0000000000000011E-3</v>
      </c>
      <c r="AB168" s="16">
        <v>-1.1000000000000001E-2</v>
      </c>
      <c r="AC168" s="16">
        <v>-0.01</v>
      </c>
      <c r="AD168" s="16">
        <v>-3.0000000000000001E-3</v>
      </c>
      <c r="AE168" s="16">
        <v>-1E-3</v>
      </c>
      <c r="AF168" s="16">
        <v>2E-3</v>
      </c>
      <c r="AG168" s="16">
        <v>-2E-3</v>
      </c>
      <c r="AH168" s="16">
        <v>2E-3</v>
      </c>
      <c r="AI168" s="16">
        <v>0</v>
      </c>
      <c r="AJ168" s="16">
        <v>0</v>
      </c>
      <c r="AK168" s="16">
        <v>-1E-3</v>
      </c>
    </row>
    <row r="169" spans="1:76" x14ac:dyDescent="0.2">
      <c r="A169">
        <v>2093</v>
      </c>
      <c r="B169" s="16">
        <v>0</v>
      </c>
      <c r="C169" s="16">
        <v>0</v>
      </c>
      <c r="D169" s="16">
        <v>-1E-3</v>
      </c>
      <c r="E169" s="16">
        <v>4.0000000000000001E-3</v>
      </c>
      <c r="F169" s="16">
        <v>0</v>
      </c>
      <c r="G169" s="16">
        <v>6.9999999999999993E-3</v>
      </c>
      <c r="H169" s="16">
        <v>2E-3</v>
      </c>
      <c r="I169" s="16">
        <v>-1E-3</v>
      </c>
      <c r="J169" s="16">
        <v>0</v>
      </c>
      <c r="K169" s="16">
        <v>0</v>
      </c>
      <c r="L169" s="16">
        <v>-2E-3</v>
      </c>
      <c r="M169" s="16">
        <v>-6.0000000000000001E-3</v>
      </c>
      <c r="N169" s="16">
        <v>-3.0000000000000001E-3</v>
      </c>
      <c r="O169" s="16">
        <v>-9.0000000000000011E-3</v>
      </c>
      <c r="P169" s="16">
        <v>-1E-3</v>
      </c>
      <c r="Q169" s="16">
        <v>-1.3999999999999999E-2</v>
      </c>
      <c r="R169" s="16">
        <v>-8.0000000000000002E-3</v>
      </c>
      <c r="S169" s="16">
        <v>-0.03</v>
      </c>
      <c r="T169" s="16">
        <v>-1.7000000000000001E-2</v>
      </c>
      <c r="U169" s="16">
        <v>-1.3000000000000001E-2</v>
      </c>
      <c r="V169" s="16">
        <v>-1.4999999999999999E-2</v>
      </c>
      <c r="W169" s="16">
        <v>-1.1000000000000001E-2</v>
      </c>
      <c r="X169" s="16">
        <v>3.0000000000000001E-3</v>
      </c>
      <c r="Y169" s="16">
        <v>-4.0000000000000001E-3</v>
      </c>
      <c r="Z169" s="16">
        <v>-3.0000000000000001E-3</v>
      </c>
      <c r="AA169" s="16">
        <v>-9.0000000000000011E-3</v>
      </c>
      <c r="AB169" s="16">
        <v>-1.1000000000000001E-2</v>
      </c>
      <c r="AC169" s="16">
        <v>-0.01</v>
      </c>
      <c r="AD169" s="16">
        <v>-3.0000000000000001E-3</v>
      </c>
      <c r="AE169" s="16">
        <v>-1E-3</v>
      </c>
      <c r="AF169" s="16">
        <v>2E-3</v>
      </c>
      <c r="AG169" s="16">
        <v>-2E-3</v>
      </c>
      <c r="AH169" s="16">
        <v>2E-3</v>
      </c>
      <c r="AI169" s="16">
        <v>0</v>
      </c>
      <c r="AJ169" s="16">
        <v>0</v>
      </c>
      <c r="AK169" s="16">
        <v>-1E-3</v>
      </c>
    </row>
    <row r="170" spans="1:76" x14ac:dyDescent="0.2">
      <c r="A170">
        <v>2094</v>
      </c>
      <c r="B170" s="16">
        <v>0</v>
      </c>
      <c r="C170" s="16">
        <v>0</v>
      </c>
      <c r="D170" s="16">
        <v>-1E-3</v>
      </c>
      <c r="E170" s="16">
        <v>4.0000000000000001E-3</v>
      </c>
      <c r="F170" s="16">
        <v>0</v>
      </c>
      <c r="G170" s="16">
        <v>6.9999999999999993E-3</v>
      </c>
      <c r="H170" s="16">
        <v>2E-3</v>
      </c>
      <c r="I170" s="16">
        <v>-1E-3</v>
      </c>
      <c r="J170" s="16">
        <v>0</v>
      </c>
      <c r="K170" s="16">
        <v>0</v>
      </c>
      <c r="L170" s="16">
        <v>-2E-3</v>
      </c>
      <c r="M170" s="16">
        <v>-6.0000000000000001E-3</v>
      </c>
      <c r="N170" s="16">
        <v>-3.0000000000000001E-3</v>
      </c>
      <c r="O170" s="16">
        <v>-9.0000000000000011E-3</v>
      </c>
      <c r="P170" s="16">
        <v>-1E-3</v>
      </c>
      <c r="Q170" s="16">
        <v>-1.3999999999999999E-2</v>
      </c>
      <c r="R170" s="16">
        <v>-8.0000000000000002E-3</v>
      </c>
      <c r="S170" s="16">
        <v>-0.03</v>
      </c>
      <c r="T170" s="16">
        <v>-1.7000000000000001E-2</v>
      </c>
      <c r="U170" s="16">
        <v>-1.3000000000000001E-2</v>
      </c>
      <c r="V170" s="16">
        <v>-1.4999999999999999E-2</v>
      </c>
      <c r="W170" s="16">
        <v>-1.1000000000000001E-2</v>
      </c>
      <c r="X170" s="16">
        <v>3.0000000000000001E-3</v>
      </c>
      <c r="Y170" s="16">
        <v>-4.0000000000000001E-3</v>
      </c>
      <c r="Z170" s="16">
        <v>-3.0000000000000001E-3</v>
      </c>
      <c r="AA170" s="16">
        <v>-9.0000000000000011E-3</v>
      </c>
      <c r="AB170" s="16">
        <v>-1.1000000000000001E-2</v>
      </c>
      <c r="AC170" s="16">
        <v>-0.01</v>
      </c>
      <c r="AD170" s="16">
        <v>-3.0000000000000001E-3</v>
      </c>
      <c r="AE170" s="16">
        <v>-1E-3</v>
      </c>
      <c r="AF170" s="16">
        <v>2E-3</v>
      </c>
      <c r="AG170" s="16">
        <v>-2E-3</v>
      </c>
      <c r="AH170" s="16">
        <v>2E-3</v>
      </c>
      <c r="AI170" s="16">
        <v>0</v>
      </c>
      <c r="AJ170" s="16">
        <v>0</v>
      </c>
      <c r="AK170" s="16">
        <v>-1E-3</v>
      </c>
    </row>
    <row r="171" spans="1:76" x14ac:dyDescent="0.2">
      <c r="A171">
        <v>2095</v>
      </c>
      <c r="B171" s="16">
        <v>0</v>
      </c>
      <c r="C171" s="16">
        <v>0</v>
      </c>
      <c r="D171" s="16">
        <v>-1E-3</v>
      </c>
      <c r="E171" s="16">
        <v>4.0000000000000001E-3</v>
      </c>
      <c r="F171" s="16">
        <v>0</v>
      </c>
      <c r="G171" s="16">
        <v>6.9999999999999993E-3</v>
      </c>
      <c r="H171" s="16">
        <v>2E-3</v>
      </c>
      <c r="I171" s="16">
        <v>-1E-3</v>
      </c>
      <c r="J171" s="16">
        <v>0</v>
      </c>
      <c r="K171" s="16">
        <v>0</v>
      </c>
      <c r="L171" s="16">
        <v>-2E-3</v>
      </c>
      <c r="M171" s="16">
        <v>-6.0000000000000001E-3</v>
      </c>
      <c r="N171" s="16">
        <v>-3.0000000000000001E-3</v>
      </c>
      <c r="O171" s="16">
        <v>-9.0000000000000011E-3</v>
      </c>
      <c r="P171" s="16">
        <v>-1E-3</v>
      </c>
      <c r="Q171" s="16">
        <v>-1.3999999999999999E-2</v>
      </c>
      <c r="R171" s="16">
        <v>-8.0000000000000002E-3</v>
      </c>
      <c r="S171" s="16">
        <v>-0.03</v>
      </c>
      <c r="T171" s="16">
        <v>-1.7000000000000001E-2</v>
      </c>
      <c r="U171" s="16">
        <v>-1.3000000000000001E-2</v>
      </c>
      <c r="V171" s="16">
        <v>-1.4999999999999999E-2</v>
      </c>
      <c r="W171" s="16">
        <v>-1.1000000000000001E-2</v>
      </c>
      <c r="X171" s="16">
        <v>3.0000000000000001E-3</v>
      </c>
      <c r="Y171" s="16">
        <v>-4.0000000000000001E-3</v>
      </c>
      <c r="Z171" s="16">
        <v>-3.0000000000000001E-3</v>
      </c>
      <c r="AA171" s="16">
        <v>-9.0000000000000011E-3</v>
      </c>
      <c r="AB171" s="16">
        <v>-1.1000000000000001E-2</v>
      </c>
      <c r="AC171" s="16">
        <v>-0.01</v>
      </c>
      <c r="AD171" s="16">
        <v>-3.0000000000000001E-3</v>
      </c>
      <c r="AE171" s="16">
        <v>-1E-3</v>
      </c>
      <c r="AF171" s="16">
        <v>2E-3</v>
      </c>
      <c r="AG171" s="16">
        <v>-2E-3</v>
      </c>
      <c r="AH171" s="16">
        <v>2E-3</v>
      </c>
      <c r="AI171" s="16">
        <v>0</v>
      </c>
      <c r="AJ171" s="16">
        <v>0</v>
      </c>
      <c r="AK171" s="16">
        <v>-1E-3</v>
      </c>
    </row>
    <row r="173" spans="1:76" x14ac:dyDescent="0.2">
      <c r="C173">
        <v>2016</v>
      </c>
      <c r="D173">
        <v>2017</v>
      </c>
      <c r="E173">
        <v>2018</v>
      </c>
      <c r="F173">
        <v>2019</v>
      </c>
      <c r="G173">
        <v>2020</v>
      </c>
      <c r="H173">
        <v>2021</v>
      </c>
      <c r="I173">
        <v>2022</v>
      </c>
      <c r="J173">
        <v>2023</v>
      </c>
      <c r="K173">
        <v>2024</v>
      </c>
      <c r="L173">
        <v>2025</v>
      </c>
      <c r="M173">
        <v>2026</v>
      </c>
      <c r="N173">
        <v>2027</v>
      </c>
      <c r="O173">
        <v>2028</v>
      </c>
      <c r="P173">
        <v>2029</v>
      </c>
      <c r="Q173">
        <v>2030</v>
      </c>
      <c r="R173">
        <v>2031</v>
      </c>
      <c r="S173">
        <v>2032</v>
      </c>
      <c r="T173">
        <v>2033</v>
      </c>
      <c r="U173">
        <v>2034</v>
      </c>
      <c r="V173">
        <v>2035</v>
      </c>
      <c r="W173">
        <v>2036</v>
      </c>
      <c r="X173">
        <v>2037</v>
      </c>
      <c r="Y173">
        <v>2038</v>
      </c>
      <c r="Z173">
        <v>2039</v>
      </c>
      <c r="AA173">
        <v>2040</v>
      </c>
      <c r="AB173">
        <v>2041</v>
      </c>
      <c r="AC173">
        <v>2042</v>
      </c>
      <c r="AD173">
        <v>2043</v>
      </c>
      <c r="AE173">
        <v>2044</v>
      </c>
      <c r="AF173">
        <v>2045</v>
      </c>
      <c r="AG173">
        <v>2046</v>
      </c>
      <c r="AH173">
        <v>2047</v>
      </c>
      <c r="AI173">
        <v>2048</v>
      </c>
      <c r="AJ173">
        <v>2049</v>
      </c>
      <c r="AK173">
        <v>2050</v>
      </c>
      <c r="AL173">
        <v>2051</v>
      </c>
      <c r="AM173">
        <v>2052</v>
      </c>
      <c r="AN173">
        <v>2053</v>
      </c>
      <c r="AO173">
        <v>2054</v>
      </c>
      <c r="AP173">
        <v>2055</v>
      </c>
      <c r="AQ173">
        <v>2056</v>
      </c>
      <c r="AR173">
        <v>2057</v>
      </c>
      <c r="AS173">
        <v>2058</v>
      </c>
      <c r="AT173">
        <v>2059</v>
      </c>
      <c r="AU173">
        <v>2060</v>
      </c>
      <c r="AV173">
        <v>2061</v>
      </c>
      <c r="AW173">
        <v>2062</v>
      </c>
      <c r="AX173">
        <v>2063</v>
      </c>
      <c r="AY173">
        <v>2064</v>
      </c>
      <c r="AZ173">
        <v>2065</v>
      </c>
      <c r="BA173">
        <v>2066</v>
      </c>
      <c r="BB173">
        <v>2067</v>
      </c>
      <c r="BC173">
        <v>2068</v>
      </c>
      <c r="BD173">
        <v>2069</v>
      </c>
      <c r="BE173">
        <v>2070</v>
      </c>
      <c r="BF173">
        <v>2071</v>
      </c>
      <c r="BG173">
        <v>2072</v>
      </c>
      <c r="BH173">
        <v>2073</v>
      </c>
      <c r="BI173">
        <v>2074</v>
      </c>
      <c r="BJ173">
        <v>2075</v>
      </c>
      <c r="BK173">
        <v>2076</v>
      </c>
      <c r="BL173">
        <v>2077</v>
      </c>
      <c r="BM173">
        <v>2078</v>
      </c>
      <c r="BN173">
        <v>2079</v>
      </c>
      <c r="BO173">
        <v>2080</v>
      </c>
      <c r="BP173">
        <v>2081</v>
      </c>
      <c r="BQ173">
        <v>2082</v>
      </c>
      <c r="BR173">
        <v>2083</v>
      </c>
      <c r="BS173">
        <v>2084</v>
      </c>
      <c r="BT173">
        <v>2085</v>
      </c>
      <c r="BU173">
        <v>2086</v>
      </c>
      <c r="BV173">
        <v>2087</v>
      </c>
      <c r="BW173">
        <v>2088</v>
      </c>
      <c r="BX173">
        <v>2089</v>
      </c>
    </row>
    <row r="174" spans="1:76" x14ac:dyDescent="0.2">
      <c r="A174" t="s">
        <v>69</v>
      </c>
      <c r="B174" t="s">
        <v>70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  <c r="AG174">
        <v>0</v>
      </c>
      <c r="AH174">
        <v>0</v>
      </c>
      <c r="AI174">
        <v>0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>
        <v>0</v>
      </c>
      <c r="BF174">
        <v>0</v>
      </c>
      <c r="BG174">
        <v>0</v>
      </c>
      <c r="BH174">
        <v>0</v>
      </c>
      <c r="BI174">
        <v>0</v>
      </c>
      <c r="BJ174">
        <v>0</v>
      </c>
      <c r="BK174">
        <v>0</v>
      </c>
      <c r="BL174">
        <v>0</v>
      </c>
      <c r="BM174">
        <v>0</v>
      </c>
      <c r="BN174">
        <v>0</v>
      </c>
      <c r="BO174">
        <v>0</v>
      </c>
      <c r="BP174">
        <v>0</v>
      </c>
      <c r="BQ174">
        <v>0</v>
      </c>
      <c r="BR174">
        <v>0</v>
      </c>
      <c r="BS174">
        <v>0</v>
      </c>
      <c r="BT174">
        <v>0</v>
      </c>
      <c r="BU174">
        <v>0</v>
      </c>
      <c r="BV174">
        <v>0</v>
      </c>
      <c r="BW174">
        <v>0</v>
      </c>
      <c r="BX174">
        <v>0</v>
      </c>
    </row>
    <row r="175" spans="1:76" x14ac:dyDescent="0.2">
      <c r="A175" t="s">
        <v>75</v>
      </c>
      <c r="B175" t="s">
        <v>76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  <c r="AG175">
        <v>0</v>
      </c>
      <c r="AH175">
        <v>0</v>
      </c>
      <c r="AI175">
        <v>0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0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>
        <v>0</v>
      </c>
      <c r="BF175">
        <v>0</v>
      </c>
      <c r="BG175">
        <v>0</v>
      </c>
      <c r="BH175">
        <v>0</v>
      </c>
      <c r="BI175">
        <v>0</v>
      </c>
      <c r="BJ175">
        <v>0</v>
      </c>
      <c r="BK175">
        <v>0</v>
      </c>
      <c r="BL175">
        <v>0</v>
      </c>
      <c r="BM175">
        <v>0</v>
      </c>
      <c r="BN175">
        <v>-0.1</v>
      </c>
      <c r="BO175">
        <v>0</v>
      </c>
      <c r="BP175">
        <v>0</v>
      </c>
      <c r="BQ175">
        <v>-0.1</v>
      </c>
      <c r="BR175">
        <v>-0.1</v>
      </c>
      <c r="BS175">
        <v>0</v>
      </c>
      <c r="BT175">
        <v>0</v>
      </c>
      <c r="BU175">
        <v>0</v>
      </c>
      <c r="BV175">
        <v>0</v>
      </c>
      <c r="BW175">
        <v>0</v>
      </c>
      <c r="BX175">
        <v>0</v>
      </c>
    </row>
    <row r="176" spans="1:76" x14ac:dyDescent="0.2">
      <c r="A176" t="s">
        <v>77</v>
      </c>
      <c r="B176" t="s">
        <v>78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  <c r="AG176">
        <v>0</v>
      </c>
      <c r="AH176">
        <v>0</v>
      </c>
      <c r="AI176">
        <v>0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>
        <v>0</v>
      </c>
      <c r="BF176">
        <v>0</v>
      </c>
      <c r="BG176">
        <v>0</v>
      </c>
      <c r="BH176">
        <v>0</v>
      </c>
      <c r="BI176">
        <v>0</v>
      </c>
      <c r="BJ176">
        <v>0</v>
      </c>
      <c r="BK176">
        <v>0</v>
      </c>
      <c r="BL176">
        <v>0</v>
      </c>
      <c r="BM176">
        <v>0</v>
      </c>
      <c r="BN176">
        <v>-0.1</v>
      </c>
      <c r="BO176">
        <v>0</v>
      </c>
      <c r="BP176">
        <v>0</v>
      </c>
      <c r="BQ176">
        <v>-0.1</v>
      </c>
      <c r="BR176">
        <v>0</v>
      </c>
      <c r="BS176">
        <v>0</v>
      </c>
      <c r="BT176">
        <v>0</v>
      </c>
      <c r="BU176">
        <v>0</v>
      </c>
      <c r="BV176">
        <v>-0.1</v>
      </c>
      <c r="BW176">
        <v>-0.1</v>
      </c>
      <c r="BX176">
        <v>-0.1</v>
      </c>
    </row>
    <row r="177" spans="1:76" x14ac:dyDescent="0.2">
      <c r="A177" t="s">
        <v>79</v>
      </c>
      <c r="B177" t="s">
        <v>80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0.1</v>
      </c>
      <c r="T177">
        <v>0.1</v>
      </c>
      <c r="U177">
        <v>0.1</v>
      </c>
      <c r="V177">
        <v>0.1</v>
      </c>
      <c r="W177">
        <v>0.1</v>
      </c>
      <c r="X177">
        <v>0.1</v>
      </c>
      <c r="Y177">
        <v>0.1</v>
      </c>
      <c r="Z177">
        <v>0.1</v>
      </c>
      <c r="AA177">
        <v>0.1</v>
      </c>
      <c r="AB177">
        <v>0.1</v>
      </c>
      <c r="AC177">
        <v>0.1</v>
      </c>
      <c r="AD177">
        <v>0.1</v>
      </c>
      <c r="AE177">
        <v>0.1</v>
      </c>
      <c r="AF177">
        <v>0.2</v>
      </c>
      <c r="AG177">
        <v>0.2</v>
      </c>
      <c r="AH177">
        <v>0.2</v>
      </c>
      <c r="AI177">
        <v>0.2</v>
      </c>
      <c r="AJ177">
        <v>0.2</v>
      </c>
      <c r="AK177">
        <v>0.2</v>
      </c>
      <c r="AL177">
        <v>0.2</v>
      </c>
      <c r="AM177">
        <v>0.2</v>
      </c>
      <c r="AN177">
        <v>0.2</v>
      </c>
      <c r="AO177">
        <v>0.2</v>
      </c>
      <c r="AP177">
        <v>0.2</v>
      </c>
      <c r="AQ177">
        <v>0.2</v>
      </c>
      <c r="AR177">
        <v>0.2</v>
      </c>
      <c r="AS177">
        <v>0.3</v>
      </c>
      <c r="AT177">
        <v>0.3</v>
      </c>
      <c r="AU177">
        <v>0.3</v>
      </c>
      <c r="AV177">
        <v>0.3</v>
      </c>
      <c r="AW177">
        <v>0.3</v>
      </c>
      <c r="AX177">
        <v>0.3</v>
      </c>
      <c r="AY177">
        <v>0.3</v>
      </c>
      <c r="AZ177">
        <v>0.3</v>
      </c>
      <c r="BA177">
        <v>0.3</v>
      </c>
      <c r="BB177">
        <v>0.3</v>
      </c>
      <c r="BC177">
        <v>0.3</v>
      </c>
      <c r="BD177">
        <v>0.3</v>
      </c>
      <c r="BE177">
        <v>0.3</v>
      </c>
      <c r="BF177">
        <v>0.3</v>
      </c>
      <c r="BG177">
        <v>0.3</v>
      </c>
      <c r="BH177">
        <v>0.3</v>
      </c>
      <c r="BI177">
        <v>0.3</v>
      </c>
      <c r="BJ177">
        <v>0.3</v>
      </c>
      <c r="BK177">
        <v>0.3</v>
      </c>
      <c r="BL177">
        <v>0.3</v>
      </c>
      <c r="BM177">
        <v>0.3</v>
      </c>
      <c r="BN177">
        <v>0.3</v>
      </c>
      <c r="BO177">
        <v>0.3</v>
      </c>
      <c r="BP177">
        <v>0.3</v>
      </c>
      <c r="BQ177">
        <v>0.3</v>
      </c>
      <c r="BR177">
        <v>0.3</v>
      </c>
      <c r="BS177">
        <v>0.3</v>
      </c>
      <c r="BT177">
        <v>0.3</v>
      </c>
      <c r="BU177">
        <v>0.4</v>
      </c>
      <c r="BV177">
        <v>0.4</v>
      </c>
      <c r="BW177">
        <v>0.3</v>
      </c>
      <c r="BX177">
        <v>0.4</v>
      </c>
    </row>
    <row r="178" spans="1:76" x14ac:dyDescent="0.2">
      <c r="A178" t="s">
        <v>81</v>
      </c>
      <c r="B178" t="s">
        <v>82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  <c r="AG178">
        <v>0</v>
      </c>
      <c r="AH178">
        <v>0</v>
      </c>
      <c r="AI178">
        <v>0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0</v>
      </c>
      <c r="AW178">
        <v>0</v>
      </c>
      <c r="AX178">
        <v>0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0</v>
      </c>
      <c r="BK178">
        <v>0</v>
      </c>
      <c r="BL178">
        <v>0</v>
      </c>
      <c r="BM178">
        <v>0</v>
      </c>
      <c r="BN178">
        <v>0</v>
      </c>
      <c r="BO178">
        <v>0</v>
      </c>
      <c r="BP178">
        <v>0</v>
      </c>
      <c r="BQ178">
        <v>0</v>
      </c>
      <c r="BR178">
        <v>0</v>
      </c>
      <c r="BS178">
        <v>0</v>
      </c>
      <c r="BT178">
        <v>0</v>
      </c>
      <c r="BU178">
        <v>0</v>
      </c>
      <c r="BV178">
        <v>0</v>
      </c>
      <c r="BW178">
        <v>0</v>
      </c>
      <c r="BX178">
        <v>0</v>
      </c>
    </row>
    <row r="179" spans="1:76" x14ac:dyDescent="0.2">
      <c r="A179" t="s">
        <v>83</v>
      </c>
      <c r="B179" t="s">
        <v>84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0.1</v>
      </c>
      <c r="P179">
        <v>0.1</v>
      </c>
      <c r="Q179">
        <v>0.1</v>
      </c>
      <c r="R179">
        <v>0.1</v>
      </c>
      <c r="S179">
        <v>0.1</v>
      </c>
      <c r="T179">
        <v>0.1</v>
      </c>
      <c r="U179">
        <v>0.2</v>
      </c>
      <c r="V179">
        <v>0.2</v>
      </c>
      <c r="W179">
        <v>0.2</v>
      </c>
      <c r="X179">
        <v>0.2</v>
      </c>
      <c r="Y179">
        <v>0.2</v>
      </c>
      <c r="Z179">
        <v>0.3</v>
      </c>
      <c r="AA179">
        <v>0.3</v>
      </c>
      <c r="AB179">
        <v>0.3</v>
      </c>
      <c r="AC179">
        <v>0.3</v>
      </c>
      <c r="AD179">
        <v>0.3</v>
      </c>
      <c r="AE179">
        <v>0.4</v>
      </c>
      <c r="AF179">
        <v>0.4</v>
      </c>
      <c r="AG179">
        <v>0.4</v>
      </c>
      <c r="AH179">
        <v>0.4</v>
      </c>
      <c r="AI179">
        <v>0.4</v>
      </c>
      <c r="AJ179">
        <v>0.4</v>
      </c>
      <c r="AK179">
        <v>0.4</v>
      </c>
      <c r="AL179">
        <v>0.5</v>
      </c>
      <c r="AM179">
        <v>0.5</v>
      </c>
      <c r="AN179">
        <v>0.5</v>
      </c>
      <c r="AO179">
        <v>0.5</v>
      </c>
      <c r="AP179">
        <v>0.5</v>
      </c>
      <c r="AQ179">
        <v>0.5</v>
      </c>
      <c r="AR179">
        <v>0.5</v>
      </c>
      <c r="AS179">
        <v>0.6</v>
      </c>
      <c r="AT179">
        <v>0.5</v>
      </c>
      <c r="AU179">
        <v>0.6</v>
      </c>
      <c r="AV179">
        <v>0.6</v>
      </c>
      <c r="AW179">
        <v>0.6</v>
      </c>
      <c r="AX179">
        <v>0.6</v>
      </c>
      <c r="AY179">
        <v>0.6</v>
      </c>
      <c r="AZ179">
        <v>0.6</v>
      </c>
      <c r="BA179">
        <v>0.6</v>
      </c>
      <c r="BB179">
        <v>0.6</v>
      </c>
      <c r="BC179">
        <v>0.6</v>
      </c>
      <c r="BD179">
        <v>0.6</v>
      </c>
      <c r="BE179">
        <v>0.6</v>
      </c>
      <c r="BF179">
        <v>0.6</v>
      </c>
      <c r="BG179">
        <v>0.7</v>
      </c>
      <c r="BH179">
        <v>0.7</v>
      </c>
      <c r="BI179">
        <v>0.7</v>
      </c>
      <c r="BJ179">
        <v>0.7</v>
      </c>
      <c r="BK179">
        <v>0.7</v>
      </c>
      <c r="BL179">
        <v>0.7</v>
      </c>
      <c r="BM179">
        <v>0.7</v>
      </c>
      <c r="BN179">
        <v>0.7</v>
      </c>
      <c r="BO179">
        <v>0.7</v>
      </c>
      <c r="BP179">
        <v>0.7</v>
      </c>
      <c r="BQ179">
        <v>0.7</v>
      </c>
      <c r="BR179">
        <v>0.7</v>
      </c>
      <c r="BS179">
        <v>0.7</v>
      </c>
      <c r="BT179">
        <v>0.7</v>
      </c>
      <c r="BU179">
        <v>0.7</v>
      </c>
      <c r="BV179">
        <v>0.7</v>
      </c>
      <c r="BW179">
        <v>0.7</v>
      </c>
      <c r="BX179">
        <v>0.7</v>
      </c>
    </row>
    <row r="180" spans="1:76" x14ac:dyDescent="0.2">
      <c r="A180" t="s">
        <v>85</v>
      </c>
      <c r="B180" t="s">
        <v>86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0.1</v>
      </c>
      <c r="Y180">
        <v>0.1</v>
      </c>
      <c r="Z180">
        <v>0.1</v>
      </c>
      <c r="AA180">
        <v>0.1</v>
      </c>
      <c r="AB180">
        <v>0.1</v>
      </c>
      <c r="AC180">
        <v>0.1</v>
      </c>
      <c r="AD180">
        <v>0.1</v>
      </c>
      <c r="AE180">
        <v>0.1</v>
      </c>
      <c r="AF180">
        <v>0.1</v>
      </c>
      <c r="AG180">
        <v>0.1</v>
      </c>
      <c r="AH180">
        <v>0.1</v>
      </c>
      <c r="AI180">
        <v>0.1</v>
      </c>
      <c r="AJ180">
        <v>0.1</v>
      </c>
      <c r="AK180">
        <v>0.1</v>
      </c>
      <c r="AL180">
        <v>0.1</v>
      </c>
      <c r="AM180">
        <v>0.1</v>
      </c>
      <c r="AN180">
        <v>0.1</v>
      </c>
      <c r="AO180">
        <v>0.1</v>
      </c>
      <c r="AP180">
        <v>0.1</v>
      </c>
      <c r="AQ180">
        <v>0.1</v>
      </c>
      <c r="AR180">
        <v>0.1</v>
      </c>
      <c r="AS180">
        <v>0.1</v>
      </c>
      <c r="AT180">
        <v>0.1</v>
      </c>
      <c r="AU180">
        <v>0.2</v>
      </c>
      <c r="AV180">
        <v>0.1</v>
      </c>
      <c r="AW180">
        <v>0.2</v>
      </c>
      <c r="AX180">
        <v>0.2</v>
      </c>
      <c r="AY180">
        <v>0.2</v>
      </c>
      <c r="AZ180">
        <v>0.2</v>
      </c>
      <c r="BA180">
        <v>0.2</v>
      </c>
      <c r="BB180">
        <v>0.2</v>
      </c>
      <c r="BC180">
        <v>0.2</v>
      </c>
      <c r="BD180">
        <v>0.2</v>
      </c>
      <c r="BE180">
        <v>0.2</v>
      </c>
      <c r="BF180">
        <v>0.2</v>
      </c>
      <c r="BG180">
        <v>0.2</v>
      </c>
      <c r="BH180">
        <v>0.2</v>
      </c>
      <c r="BI180">
        <v>0.2</v>
      </c>
      <c r="BJ180">
        <v>0.2</v>
      </c>
      <c r="BK180">
        <v>0.2</v>
      </c>
      <c r="BL180">
        <v>0.2</v>
      </c>
      <c r="BM180">
        <v>0.2</v>
      </c>
      <c r="BN180">
        <v>0.2</v>
      </c>
      <c r="BO180">
        <v>0.2</v>
      </c>
      <c r="BP180">
        <v>0.2</v>
      </c>
      <c r="BQ180">
        <v>0.2</v>
      </c>
      <c r="BR180">
        <v>0.2</v>
      </c>
      <c r="BS180">
        <v>0.2</v>
      </c>
      <c r="BT180">
        <v>0.2</v>
      </c>
      <c r="BU180">
        <v>0.2</v>
      </c>
      <c r="BV180">
        <v>0.2</v>
      </c>
      <c r="BW180">
        <v>0.2</v>
      </c>
      <c r="BX180">
        <v>0.2</v>
      </c>
    </row>
    <row r="181" spans="1:76" x14ac:dyDescent="0.2">
      <c r="A181" t="s">
        <v>87</v>
      </c>
      <c r="B181" t="s">
        <v>88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  <c r="AG181">
        <v>0</v>
      </c>
      <c r="AH181">
        <v>0</v>
      </c>
      <c r="AI181">
        <v>0</v>
      </c>
      <c r="AJ181">
        <v>-0.1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-0.1</v>
      </c>
      <c r="AR181">
        <v>-0.1</v>
      </c>
      <c r="AS181">
        <v>0</v>
      </c>
      <c r="AT181">
        <v>-0.1</v>
      </c>
      <c r="AU181">
        <v>0</v>
      </c>
      <c r="AV181">
        <v>-0.1</v>
      </c>
      <c r="AW181">
        <v>-0.1</v>
      </c>
      <c r="AX181">
        <v>0</v>
      </c>
      <c r="AY181">
        <v>-0.1</v>
      </c>
      <c r="AZ181">
        <v>-0.1</v>
      </c>
      <c r="BA181">
        <v>-0.1</v>
      </c>
      <c r="BB181">
        <v>-0.1</v>
      </c>
      <c r="BC181">
        <v>-0.1</v>
      </c>
      <c r="BD181">
        <v>-0.1</v>
      </c>
      <c r="BE181">
        <v>-0.1</v>
      </c>
      <c r="BF181">
        <v>-0.1</v>
      </c>
      <c r="BG181">
        <v>-0.1</v>
      </c>
      <c r="BH181">
        <v>0</v>
      </c>
      <c r="BI181">
        <v>-0.1</v>
      </c>
      <c r="BJ181">
        <v>-0.1</v>
      </c>
      <c r="BK181">
        <v>-0.1</v>
      </c>
      <c r="BL181">
        <v>-0.1</v>
      </c>
      <c r="BM181">
        <v>-0.1</v>
      </c>
      <c r="BN181">
        <v>-0.1</v>
      </c>
      <c r="BO181">
        <v>-0.1</v>
      </c>
      <c r="BP181">
        <v>-0.1</v>
      </c>
      <c r="BQ181">
        <v>-0.1</v>
      </c>
      <c r="BR181">
        <v>-0.1</v>
      </c>
      <c r="BS181">
        <v>-0.1</v>
      </c>
      <c r="BT181">
        <v>-0.1</v>
      </c>
      <c r="BU181">
        <v>-0.1</v>
      </c>
      <c r="BV181">
        <v>-0.1</v>
      </c>
      <c r="BW181">
        <v>-0.1</v>
      </c>
      <c r="BX181">
        <v>-0.1</v>
      </c>
    </row>
    <row r="182" spans="1:76" x14ac:dyDescent="0.2">
      <c r="A182" t="s">
        <v>89</v>
      </c>
      <c r="B182" t="s">
        <v>90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  <c r="AG182">
        <v>0</v>
      </c>
      <c r="AH182">
        <v>0</v>
      </c>
      <c r="AI182">
        <v>0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>
        <v>0</v>
      </c>
      <c r="BF182">
        <v>0</v>
      </c>
      <c r="BG182">
        <v>0</v>
      </c>
      <c r="BH182">
        <v>0</v>
      </c>
      <c r="BI182">
        <v>0</v>
      </c>
      <c r="BJ182">
        <v>0</v>
      </c>
      <c r="BK182">
        <v>0</v>
      </c>
      <c r="BL182">
        <v>0</v>
      </c>
      <c r="BM182">
        <v>0</v>
      </c>
      <c r="BN182">
        <v>0</v>
      </c>
      <c r="BO182">
        <v>0</v>
      </c>
      <c r="BP182">
        <v>0</v>
      </c>
      <c r="BQ182">
        <v>0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</row>
    <row r="183" spans="1:76" x14ac:dyDescent="0.2">
      <c r="A183" t="s">
        <v>91</v>
      </c>
      <c r="B183" t="s">
        <v>92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  <c r="AG183">
        <v>0</v>
      </c>
      <c r="AH183">
        <v>0</v>
      </c>
      <c r="AI183">
        <v>0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0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0</v>
      </c>
      <c r="BK183">
        <v>0</v>
      </c>
      <c r="BL183">
        <v>0</v>
      </c>
      <c r="BM183">
        <v>0</v>
      </c>
      <c r="BN183">
        <v>0</v>
      </c>
      <c r="BO183">
        <v>0</v>
      </c>
      <c r="BP183">
        <v>0</v>
      </c>
      <c r="BQ183">
        <v>0</v>
      </c>
      <c r="BR183">
        <v>0</v>
      </c>
      <c r="BS183">
        <v>0</v>
      </c>
      <c r="BT183">
        <v>0</v>
      </c>
      <c r="BU183">
        <v>0</v>
      </c>
      <c r="BV183">
        <v>0</v>
      </c>
      <c r="BW183">
        <v>0</v>
      </c>
      <c r="BX183">
        <v>0</v>
      </c>
    </row>
    <row r="184" spans="1:76" x14ac:dyDescent="0.2">
      <c r="A184" t="s">
        <v>93</v>
      </c>
      <c r="B184" t="s">
        <v>94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-0.1</v>
      </c>
      <c r="T184">
        <v>-0.1</v>
      </c>
      <c r="U184">
        <v>-0.1</v>
      </c>
      <c r="V184">
        <v>-0.1</v>
      </c>
      <c r="W184">
        <v>-0.1</v>
      </c>
      <c r="X184">
        <v>-0.1</v>
      </c>
      <c r="Y184">
        <v>-0.1</v>
      </c>
      <c r="Z184">
        <v>-0.1</v>
      </c>
      <c r="AA184">
        <v>-0.1</v>
      </c>
      <c r="AB184">
        <v>-0.1</v>
      </c>
      <c r="AC184">
        <v>-0.1</v>
      </c>
      <c r="AD184">
        <v>-0.1</v>
      </c>
      <c r="AE184">
        <v>-0.1</v>
      </c>
      <c r="AF184">
        <v>-0.1</v>
      </c>
      <c r="AG184">
        <v>-0.1</v>
      </c>
      <c r="AH184">
        <v>-0.2</v>
      </c>
      <c r="AI184">
        <v>-0.2</v>
      </c>
      <c r="AJ184">
        <v>-0.2</v>
      </c>
      <c r="AK184">
        <v>-0.2</v>
      </c>
      <c r="AL184">
        <v>-0.2</v>
      </c>
      <c r="AM184">
        <v>-0.2</v>
      </c>
      <c r="AN184">
        <v>-0.2</v>
      </c>
      <c r="AO184">
        <v>-0.2</v>
      </c>
      <c r="AP184">
        <v>-0.2</v>
      </c>
      <c r="AQ184">
        <v>-0.2</v>
      </c>
      <c r="AR184">
        <v>-0.2</v>
      </c>
      <c r="AS184">
        <v>-0.2</v>
      </c>
      <c r="AT184">
        <v>-0.2</v>
      </c>
      <c r="AU184">
        <v>-0.2</v>
      </c>
      <c r="AV184">
        <v>-0.2</v>
      </c>
      <c r="AW184">
        <v>-0.2</v>
      </c>
      <c r="AX184">
        <v>-0.2</v>
      </c>
      <c r="AY184">
        <v>-0.2</v>
      </c>
      <c r="AZ184">
        <v>-0.2</v>
      </c>
      <c r="BA184">
        <v>-0.2</v>
      </c>
      <c r="BB184">
        <v>-0.2</v>
      </c>
      <c r="BC184">
        <v>-0.2</v>
      </c>
      <c r="BD184">
        <v>-0.2</v>
      </c>
      <c r="BE184">
        <v>-0.2</v>
      </c>
      <c r="BF184">
        <v>-0.2</v>
      </c>
      <c r="BG184">
        <v>-0.2</v>
      </c>
      <c r="BH184">
        <v>-0.2</v>
      </c>
      <c r="BI184">
        <v>-0.2</v>
      </c>
      <c r="BJ184">
        <v>-0.2</v>
      </c>
      <c r="BK184">
        <v>-0.2</v>
      </c>
      <c r="BL184">
        <v>-0.2</v>
      </c>
      <c r="BM184">
        <v>-0.2</v>
      </c>
      <c r="BN184">
        <v>-0.2</v>
      </c>
      <c r="BO184">
        <v>-0.2</v>
      </c>
      <c r="BP184">
        <v>-0.2</v>
      </c>
      <c r="BQ184">
        <v>-0.2</v>
      </c>
      <c r="BR184">
        <v>-0.2</v>
      </c>
      <c r="BS184">
        <v>-0.2</v>
      </c>
      <c r="BT184">
        <v>-0.2</v>
      </c>
      <c r="BU184">
        <v>-0.2</v>
      </c>
      <c r="BV184">
        <v>-0.2</v>
      </c>
      <c r="BW184">
        <v>-0.2</v>
      </c>
      <c r="BX184">
        <v>-0.2</v>
      </c>
    </row>
    <row r="185" spans="1:76" x14ac:dyDescent="0.2">
      <c r="A185" t="s">
        <v>95</v>
      </c>
      <c r="B185" t="s">
        <v>96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-0.1</v>
      </c>
      <c r="AE185">
        <v>-0.1</v>
      </c>
      <c r="AF185">
        <v>-0.1</v>
      </c>
      <c r="AG185">
        <v>-0.1</v>
      </c>
      <c r="AH185">
        <v>-0.1</v>
      </c>
      <c r="AI185">
        <v>-0.1</v>
      </c>
      <c r="AJ185">
        <v>-0.1</v>
      </c>
      <c r="AK185">
        <v>-0.1</v>
      </c>
      <c r="AL185">
        <v>-0.1</v>
      </c>
      <c r="AM185">
        <v>-0.2</v>
      </c>
      <c r="AN185">
        <v>-0.2</v>
      </c>
      <c r="AO185">
        <v>-0.2</v>
      </c>
      <c r="AP185">
        <v>-0.2</v>
      </c>
      <c r="AQ185">
        <v>-0.2</v>
      </c>
      <c r="AR185">
        <v>-0.2</v>
      </c>
      <c r="AS185">
        <v>-0.3</v>
      </c>
      <c r="AT185">
        <v>-0.3</v>
      </c>
      <c r="AU185">
        <v>-0.3</v>
      </c>
      <c r="AV185">
        <v>-0.3</v>
      </c>
      <c r="AW185">
        <v>-0.3</v>
      </c>
      <c r="AX185">
        <v>-0.4</v>
      </c>
      <c r="AY185">
        <v>-0.4</v>
      </c>
      <c r="AZ185">
        <v>-0.4</v>
      </c>
      <c r="BA185">
        <v>-0.4</v>
      </c>
      <c r="BB185">
        <v>-0.4</v>
      </c>
      <c r="BC185">
        <v>-0.4</v>
      </c>
      <c r="BD185">
        <v>-0.4</v>
      </c>
      <c r="BE185">
        <v>-0.4</v>
      </c>
      <c r="BF185">
        <v>-0.5</v>
      </c>
      <c r="BG185">
        <v>-0.5</v>
      </c>
      <c r="BH185">
        <v>-0.5</v>
      </c>
      <c r="BI185">
        <v>-0.5</v>
      </c>
      <c r="BJ185">
        <v>-0.5</v>
      </c>
      <c r="BK185">
        <v>-0.5</v>
      </c>
      <c r="BL185">
        <v>-0.5</v>
      </c>
      <c r="BM185">
        <v>-0.5</v>
      </c>
      <c r="BN185">
        <v>-0.5</v>
      </c>
      <c r="BO185">
        <v>-0.5</v>
      </c>
      <c r="BP185">
        <v>-0.5</v>
      </c>
      <c r="BQ185">
        <v>-0.5</v>
      </c>
      <c r="BR185">
        <v>-0.5</v>
      </c>
      <c r="BS185">
        <v>-0.5</v>
      </c>
      <c r="BT185">
        <v>-0.5</v>
      </c>
      <c r="BU185">
        <v>-0.5</v>
      </c>
      <c r="BV185">
        <v>-0.6</v>
      </c>
      <c r="BW185">
        <v>-0.6</v>
      </c>
      <c r="BX185">
        <v>-0.6</v>
      </c>
    </row>
    <row r="186" spans="1:76" x14ac:dyDescent="0.2">
      <c r="A186" t="s">
        <v>97</v>
      </c>
      <c r="B186" t="s">
        <v>98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-0.1</v>
      </c>
      <c r="U186">
        <v>-0.1</v>
      </c>
      <c r="V186">
        <v>-0.1</v>
      </c>
      <c r="W186">
        <v>-0.1</v>
      </c>
      <c r="X186">
        <v>-0.1</v>
      </c>
      <c r="Y186">
        <v>-0.1</v>
      </c>
      <c r="Z186">
        <v>-0.1</v>
      </c>
      <c r="AA186">
        <v>-0.2</v>
      </c>
      <c r="AB186">
        <v>-0.2</v>
      </c>
      <c r="AC186">
        <v>-0.2</v>
      </c>
      <c r="AD186">
        <v>-0.2</v>
      </c>
      <c r="AE186">
        <v>-0.2</v>
      </c>
      <c r="AF186">
        <v>-0.2</v>
      </c>
      <c r="AG186">
        <v>-0.2</v>
      </c>
      <c r="AH186">
        <v>-0.2</v>
      </c>
      <c r="AI186">
        <v>-0.2</v>
      </c>
      <c r="AJ186">
        <v>-0.2</v>
      </c>
      <c r="AK186">
        <v>-0.2</v>
      </c>
      <c r="AL186">
        <v>-0.2</v>
      </c>
      <c r="AM186">
        <v>-0.2</v>
      </c>
      <c r="AN186">
        <v>-0.2</v>
      </c>
      <c r="AO186">
        <v>-0.2</v>
      </c>
      <c r="AP186">
        <v>-0.2</v>
      </c>
      <c r="AQ186">
        <v>-0.2</v>
      </c>
      <c r="AR186">
        <v>-0.2</v>
      </c>
      <c r="AS186">
        <v>-0.2</v>
      </c>
      <c r="AT186">
        <v>-0.3</v>
      </c>
      <c r="AU186">
        <v>-0.3</v>
      </c>
      <c r="AV186">
        <v>-0.3</v>
      </c>
      <c r="AW186">
        <v>-0.3</v>
      </c>
      <c r="AX186">
        <v>-0.3</v>
      </c>
      <c r="AY186">
        <v>-0.3</v>
      </c>
      <c r="AZ186">
        <v>-0.3</v>
      </c>
      <c r="BA186">
        <v>-0.3</v>
      </c>
      <c r="BB186">
        <v>-0.3</v>
      </c>
      <c r="BC186">
        <v>-0.3</v>
      </c>
      <c r="BD186">
        <v>-0.3</v>
      </c>
      <c r="BE186">
        <v>-0.3</v>
      </c>
      <c r="BF186">
        <v>-0.3</v>
      </c>
      <c r="BG186">
        <v>-0.3</v>
      </c>
      <c r="BH186">
        <v>-0.3</v>
      </c>
      <c r="BI186">
        <v>-0.3</v>
      </c>
      <c r="BJ186">
        <v>-0.3</v>
      </c>
      <c r="BK186">
        <v>-0.3</v>
      </c>
      <c r="BL186">
        <v>-0.3</v>
      </c>
      <c r="BM186">
        <v>-0.3</v>
      </c>
      <c r="BN186">
        <v>-0.3</v>
      </c>
      <c r="BO186">
        <v>-0.3</v>
      </c>
      <c r="BP186">
        <v>-0.3</v>
      </c>
      <c r="BQ186">
        <v>-0.3</v>
      </c>
      <c r="BR186">
        <v>-0.3</v>
      </c>
      <c r="BS186">
        <v>-0.3</v>
      </c>
      <c r="BT186">
        <v>-0.3</v>
      </c>
      <c r="BU186">
        <v>-0.3</v>
      </c>
      <c r="BV186">
        <v>-0.3</v>
      </c>
      <c r="BW186">
        <v>-0.3</v>
      </c>
      <c r="BX186">
        <v>-0.3</v>
      </c>
    </row>
    <row r="187" spans="1:76" x14ac:dyDescent="0.2">
      <c r="A187" t="s">
        <v>99</v>
      </c>
      <c r="B187" t="s">
        <v>100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-0.1</v>
      </c>
      <c r="R187">
        <v>-0.1</v>
      </c>
      <c r="S187">
        <v>-0.1</v>
      </c>
      <c r="T187">
        <v>-0.2</v>
      </c>
      <c r="U187">
        <v>-0.2</v>
      </c>
      <c r="V187">
        <v>-0.2</v>
      </c>
      <c r="W187">
        <v>-0.3</v>
      </c>
      <c r="X187">
        <v>-0.3</v>
      </c>
      <c r="Y187">
        <v>-0.3</v>
      </c>
      <c r="Z187">
        <v>-0.4</v>
      </c>
      <c r="AA187">
        <v>-0.4</v>
      </c>
      <c r="AB187">
        <v>-0.4</v>
      </c>
      <c r="AC187">
        <v>-0.4</v>
      </c>
      <c r="AD187">
        <v>-0.5</v>
      </c>
      <c r="AE187">
        <v>-0.5</v>
      </c>
      <c r="AF187">
        <v>-0.5</v>
      </c>
      <c r="AG187">
        <v>-0.5</v>
      </c>
      <c r="AH187">
        <v>-0.6</v>
      </c>
      <c r="AI187">
        <v>-0.6</v>
      </c>
      <c r="AJ187">
        <v>-0.6</v>
      </c>
      <c r="AK187">
        <v>-0.6</v>
      </c>
      <c r="AL187">
        <v>-0.6</v>
      </c>
      <c r="AM187">
        <v>-0.7</v>
      </c>
      <c r="AN187">
        <v>-0.7</v>
      </c>
      <c r="AO187">
        <v>-0.7</v>
      </c>
      <c r="AP187">
        <v>-0.7</v>
      </c>
      <c r="AQ187">
        <v>-0.7</v>
      </c>
      <c r="AR187">
        <v>-0.7</v>
      </c>
      <c r="AS187">
        <v>-0.8</v>
      </c>
      <c r="AT187">
        <v>-0.8</v>
      </c>
      <c r="AU187">
        <v>-0.8</v>
      </c>
      <c r="AV187">
        <v>-0.8</v>
      </c>
      <c r="AW187">
        <v>-0.8</v>
      </c>
      <c r="AX187">
        <v>-0.8</v>
      </c>
      <c r="AY187">
        <v>-0.8</v>
      </c>
      <c r="AZ187">
        <v>-0.8</v>
      </c>
      <c r="BA187">
        <v>-0.8</v>
      </c>
      <c r="BB187">
        <v>-0.9</v>
      </c>
      <c r="BC187">
        <v>-0.9</v>
      </c>
      <c r="BD187">
        <v>-0.9</v>
      </c>
      <c r="BE187">
        <v>-0.9</v>
      </c>
      <c r="BF187">
        <v>-0.9</v>
      </c>
      <c r="BG187">
        <v>-0.9</v>
      </c>
      <c r="BH187">
        <v>-0.9</v>
      </c>
      <c r="BI187">
        <v>-0.9</v>
      </c>
      <c r="BJ187">
        <v>-0.9</v>
      </c>
      <c r="BK187">
        <v>-0.9</v>
      </c>
      <c r="BL187">
        <v>-0.9</v>
      </c>
      <c r="BM187">
        <v>-0.9</v>
      </c>
      <c r="BN187">
        <v>-0.9</v>
      </c>
      <c r="BO187">
        <v>-0.9</v>
      </c>
      <c r="BP187">
        <v>-0.9</v>
      </c>
      <c r="BQ187">
        <v>-0.9</v>
      </c>
      <c r="BR187">
        <v>-0.9</v>
      </c>
      <c r="BS187">
        <v>-0.9</v>
      </c>
      <c r="BT187">
        <v>-0.9</v>
      </c>
      <c r="BU187">
        <v>-0.9</v>
      </c>
      <c r="BV187">
        <v>-0.9</v>
      </c>
      <c r="BW187">
        <v>-0.9</v>
      </c>
      <c r="BX187">
        <v>-0.9</v>
      </c>
    </row>
    <row r="188" spans="1:76" x14ac:dyDescent="0.2">
      <c r="A188" t="s">
        <v>101</v>
      </c>
      <c r="B188" t="s">
        <v>102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-0.1</v>
      </c>
      <c r="AE188">
        <v>-0.1</v>
      </c>
      <c r="AF188">
        <v>-0.1</v>
      </c>
      <c r="AG188">
        <v>-0.1</v>
      </c>
      <c r="AH188">
        <v>-0.1</v>
      </c>
      <c r="AI188">
        <v>-0.1</v>
      </c>
      <c r="AJ188">
        <v>-0.1</v>
      </c>
      <c r="AK188">
        <v>-0.1</v>
      </c>
      <c r="AL188">
        <v>-0.1</v>
      </c>
      <c r="AM188">
        <v>-0.1</v>
      </c>
      <c r="AN188">
        <v>-0.1</v>
      </c>
      <c r="AO188">
        <v>-0.1</v>
      </c>
      <c r="AP188">
        <v>-0.1</v>
      </c>
      <c r="AQ188">
        <v>-0.1</v>
      </c>
      <c r="AR188">
        <v>-0.1</v>
      </c>
      <c r="AS188">
        <v>-0.1</v>
      </c>
      <c r="AT188">
        <v>-0.1</v>
      </c>
      <c r="AU188">
        <v>-0.1</v>
      </c>
      <c r="AV188">
        <v>-0.1</v>
      </c>
      <c r="AW188">
        <v>-0.1</v>
      </c>
      <c r="AX188">
        <v>-0.1</v>
      </c>
      <c r="AY188">
        <v>-0.1</v>
      </c>
      <c r="AZ188">
        <v>-0.1</v>
      </c>
      <c r="BA188">
        <v>-0.1</v>
      </c>
      <c r="BB188">
        <v>-0.1</v>
      </c>
      <c r="BC188">
        <v>-0.1</v>
      </c>
      <c r="BD188">
        <v>-0.1</v>
      </c>
      <c r="BE188">
        <v>-0.1</v>
      </c>
      <c r="BF188">
        <v>-0.1</v>
      </c>
      <c r="BG188">
        <v>-0.1</v>
      </c>
      <c r="BH188">
        <v>-0.1</v>
      </c>
      <c r="BI188">
        <v>-0.1</v>
      </c>
      <c r="BJ188">
        <v>-0.1</v>
      </c>
      <c r="BK188">
        <v>-0.1</v>
      </c>
      <c r="BL188">
        <v>-0.1</v>
      </c>
      <c r="BM188">
        <v>-0.1</v>
      </c>
      <c r="BN188">
        <v>-0.1</v>
      </c>
      <c r="BO188">
        <v>-0.1</v>
      </c>
      <c r="BP188">
        <v>-0.1</v>
      </c>
      <c r="BQ188">
        <v>-0.1</v>
      </c>
      <c r="BR188">
        <v>-0.1</v>
      </c>
      <c r="BS188">
        <v>-0.1</v>
      </c>
      <c r="BT188">
        <v>-0.1</v>
      </c>
      <c r="BU188">
        <v>-0.1</v>
      </c>
      <c r="BV188">
        <v>-0.1</v>
      </c>
      <c r="BW188">
        <v>-0.1</v>
      </c>
      <c r="BX188">
        <v>-0.1</v>
      </c>
    </row>
    <row r="189" spans="1:76" x14ac:dyDescent="0.2">
      <c r="A189" t="s">
        <v>103</v>
      </c>
      <c r="B189" t="s">
        <v>104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-0.1</v>
      </c>
      <c r="U189">
        <v>-0.1</v>
      </c>
      <c r="V189">
        <v>-0.1</v>
      </c>
      <c r="W189">
        <v>-0.1</v>
      </c>
      <c r="X189">
        <v>-0.1</v>
      </c>
      <c r="Y189">
        <v>-0.1</v>
      </c>
      <c r="Z189">
        <v>-0.1</v>
      </c>
      <c r="AA189">
        <v>-0.2</v>
      </c>
      <c r="AB189">
        <v>-0.2</v>
      </c>
      <c r="AC189">
        <v>-0.2</v>
      </c>
      <c r="AD189">
        <v>-0.2</v>
      </c>
      <c r="AE189">
        <v>-0.2</v>
      </c>
      <c r="AF189">
        <v>-0.2</v>
      </c>
      <c r="AG189">
        <v>-0.3</v>
      </c>
      <c r="AH189">
        <v>-0.3</v>
      </c>
      <c r="AI189">
        <v>-0.3</v>
      </c>
      <c r="AJ189">
        <v>-0.3</v>
      </c>
      <c r="AK189">
        <v>-0.3</v>
      </c>
      <c r="AL189">
        <v>-0.4</v>
      </c>
      <c r="AM189">
        <v>-0.4</v>
      </c>
      <c r="AN189">
        <v>-0.4</v>
      </c>
      <c r="AO189">
        <v>-0.4</v>
      </c>
      <c r="AP189">
        <v>-0.4</v>
      </c>
      <c r="AQ189">
        <v>-0.5</v>
      </c>
      <c r="AR189">
        <v>-0.5</v>
      </c>
      <c r="AS189">
        <v>-0.5</v>
      </c>
      <c r="AT189">
        <v>-0.6</v>
      </c>
      <c r="AU189">
        <v>-0.6</v>
      </c>
      <c r="AV189">
        <v>-0.6</v>
      </c>
      <c r="AW189">
        <v>-0.6</v>
      </c>
      <c r="AX189">
        <v>-0.7</v>
      </c>
      <c r="AY189">
        <v>-0.7</v>
      </c>
      <c r="AZ189">
        <v>-0.7</v>
      </c>
      <c r="BA189">
        <v>-0.7</v>
      </c>
      <c r="BB189">
        <v>-0.8</v>
      </c>
      <c r="BC189">
        <v>-0.8</v>
      </c>
      <c r="BD189">
        <v>-0.8</v>
      </c>
      <c r="BE189">
        <v>-0.9</v>
      </c>
      <c r="BF189">
        <v>-0.9</v>
      </c>
      <c r="BG189">
        <v>-0.9</v>
      </c>
      <c r="BH189">
        <v>-0.9</v>
      </c>
      <c r="BI189">
        <v>-0.9</v>
      </c>
      <c r="BJ189">
        <v>-1</v>
      </c>
      <c r="BK189">
        <v>-1</v>
      </c>
      <c r="BL189">
        <v>-1</v>
      </c>
      <c r="BM189">
        <v>-1.1000000000000001</v>
      </c>
      <c r="BN189">
        <v>-1.1000000000000001</v>
      </c>
      <c r="BO189">
        <v>-1.1000000000000001</v>
      </c>
      <c r="BP189">
        <v>-1.1000000000000001</v>
      </c>
      <c r="BQ189">
        <v>-1.2</v>
      </c>
      <c r="BR189">
        <v>-1.2</v>
      </c>
      <c r="BS189">
        <v>-1.2</v>
      </c>
      <c r="BT189">
        <v>-1.2</v>
      </c>
      <c r="BU189">
        <v>-1.3</v>
      </c>
      <c r="BV189">
        <v>-1.3</v>
      </c>
      <c r="BW189">
        <v>-1.3</v>
      </c>
      <c r="BX189">
        <v>-1.4</v>
      </c>
    </row>
    <row r="190" spans="1:76" x14ac:dyDescent="0.2">
      <c r="A190" t="s">
        <v>105</v>
      </c>
      <c r="B190" t="s">
        <v>106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-0.1</v>
      </c>
      <c r="X190">
        <v>-0.1</v>
      </c>
      <c r="Y190">
        <v>-0.1</v>
      </c>
      <c r="Z190">
        <v>-0.1</v>
      </c>
      <c r="AA190">
        <v>-0.1</v>
      </c>
      <c r="AB190">
        <v>-0.1</v>
      </c>
      <c r="AC190">
        <v>-0.1</v>
      </c>
      <c r="AD190">
        <v>-0.1</v>
      </c>
      <c r="AE190">
        <v>-0.1</v>
      </c>
      <c r="AF190">
        <v>-0.1</v>
      </c>
      <c r="AG190">
        <v>-0.2</v>
      </c>
      <c r="AH190">
        <v>-0.2</v>
      </c>
      <c r="AI190">
        <v>-0.2</v>
      </c>
      <c r="AJ190">
        <v>-0.2</v>
      </c>
      <c r="AK190">
        <v>-0.2</v>
      </c>
      <c r="AL190">
        <v>-0.2</v>
      </c>
      <c r="AM190">
        <v>-0.2</v>
      </c>
      <c r="AN190">
        <v>-0.2</v>
      </c>
      <c r="AO190">
        <v>-0.3</v>
      </c>
      <c r="AP190">
        <v>-0.3</v>
      </c>
      <c r="AQ190">
        <v>-0.3</v>
      </c>
      <c r="AR190">
        <v>-0.3</v>
      </c>
      <c r="AS190">
        <v>-0.3</v>
      </c>
      <c r="AT190">
        <v>-0.3</v>
      </c>
      <c r="AU190">
        <v>-0.4</v>
      </c>
      <c r="AV190">
        <v>-0.4</v>
      </c>
      <c r="AW190">
        <v>-0.4</v>
      </c>
      <c r="AX190">
        <v>-0.4</v>
      </c>
      <c r="AY190">
        <v>-0.4</v>
      </c>
      <c r="AZ190">
        <v>-0.4</v>
      </c>
      <c r="BA190">
        <v>-0.5</v>
      </c>
      <c r="BB190">
        <v>-0.5</v>
      </c>
      <c r="BC190">
        <v>-0.5</v>
      </c>
      <c r="BD190">
        <v>-0.5</v>
      </c>
      <c r="BE190">
        <v>-0.5</v>
      </c>
      <c r="BF190">
        <v>-0.5</v>
      </c>
      <c r="BG190">
        <v>-0.6</v>
      </c>
      <c r="BH190">
        <v>-0.6</v>
      </c>
      <c r="BI190">
        <v>-0.6</v>
      </c>
      <c r="BJ190">
        <v>-0.6</v>
      </c>
      <c r="BK190">
        <v>-0.6</v>
      </c>
      <c r="BL190">
        <v>-0.6</v>
      </c>
      <c r="BM190">
        <v>-0.6</v>
      </c>
      <c r="BN190">
        <v>-0.7</v>
      </c>
      <c r="BO190">
        <v>-0.7</v>
      </c>
      <c r="BP190">
        <v>-0.7</v>
      </c>
      <c r="BQ190">
        <v>-0.7</v>
      </c>
      <c r="BR190">
        <v>-0.7</v>
      </c>
      <c r="BS190">
        <v>-0.7</v>
      </c>
      <c r="BT190">
        <v>-0.7</v>
      </c>
      <c r="BU190">
        <v>-0.8</v>
      </c>
      <c r="BV190">
        <v>-0.8</v>
      </c>
      <c r="BW190">
        <v>-0.8</v>
      </c>
      <c r="BX190">
        <v>-0.8</v>
      </c>
    </row>
    <row r="191" spans="1:76" x14ac:dyDescent="0.2">
      <c r="A191" t="s">
        <v>107</v>
      </c>
      <c r="B191" t="s">
        <v>108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-0.1</v>
      </c>
      <c r="R191">
        <v>-0.1</v>
      </c>
      <c r="S191">
        <v>-0.1</v>
      </c>
      <c r="T191">
        <v>-0.1</v>
      </c>
      <c r="U191">
        <v>-0.2</v>
      </c>
      <c r="V191">
        <v>-0.2</v>
      </c>
      <c r="W191">
        <v>-0.2</v>
      </c>
      <c r="X191">
        <v>-0.3</v>
      </c>
      <c r="Y191">
        <v>-0.3</v>
      </c>
      <c r="Z191">
        <v>-0.3</v>
      </c>
      <c r="AA191">
        <v>-0.4</v>
      </c>
      <c r="AB191">
        <v>-0.4</v>
      </c>
      <c r="AC191">
        <v>-0.4</v>
      </c>
      <c r="AD191">
        <v>-0.5</v>
      </c>
      <c r="AE191">
        <v>-0.5</v>
      </c>
      <c r="AF191">
        <v>-0.6</v>
      </c>
      <c r="AG191">
        <v>-0.6</v>
      </c>
      <c r="AH191">
        <v>-0.6</v>
      </c>
      <c r="AI191">
        <v>-0.7</v>
      </c>
      <c r="AJ191">
        <v>-0.7</v>
      </c>
      <c r="AK191">
        <v>-0.8</v>
      </c>
      <c r="AL191">
        <v>-0.8</v>
      </c>
      <c r="AM191">
        <v>-0.9</v>
      </c>
      <c r="AN191">
        <v>-0.9</v>
      </c>
      <c r="AO191">
        <v>-1</v>
      </c>
      <c r="AP191">
        <v>-1.1000000000000001</v>
      </c>
      <c r="AQ191">
        <v>-1.1000000000000001</v>
      </c>
      <c r="AR191">
        <v>-1.2</v>
      </c>
      <c r="AS191">
        <v>-1.2</v>
      </c>
      <c r="AT191">
        <v>-1.3</v>
      </c>
      <c r="AU191">
        <v>-1.4</v>
      </c>
      <c r="AV191">
        <v>-1.4</v>
      </c>
      <c r="AW191">
        <v>-1.5</v>
      </c>
      <c r="AX191">
        <v>-1.6</v>
      </c>
      <c r="AY191">
        <v>-1.6</v>
      </c>
      <c r="AZ191">
        <v>-1.7</v>
      </c>
      <c r="BA191">
        <v>-1.7</v>
      </c>
      <c r="BB191">
        <v>-1.8</v>
      </c>
      <c r="BC191">
        <v>-1.9</v>
      </c>
      <c r="BD191">
        <v>-1.9</v>
      </c>
      <c r="BE191">
        <v>-2</v>
      </c>
      <c r="BF191">
        <v>-2</v>
      </c>
      <c r="BG191">
        <v>-2.1</v>
      </c>
      <c r="BH191">
        <v>-2.1</v>
      </c>
      <c r="BI191">
        <v>-2.2000000000000002</v>
      </c>
      <c r="BJ191">
        <v>-2.2999999999999998</v>
      </c>
      <c r="BK191">
        <v>-2.2999999999999998</v>
      </c>
      <c r="BL191">
        <v>-2.4</v>
      </c>
      <c r="BM191">
        <v>-2.4</v>
      </c>
      <c r="BN191">
        <v>-2.5</v>
      </c>
      <c r="BO191">
        <v>-2.5</v>
      </c>
      <c r="BP191">
        <v>-2.5</v>
      </c>
      <c r="BQ191">
        <v>-2.6</v>
      </c>
      <c r="BR191">
        <v>-2.6</v>
      </c>
      <c r="BS191">
        <v>-2.7</v>
      </c>
      <c r="BT191">
        <v>-2.8</v>
      </c>
      <c r="BU191">
        <v>-2.8</v>
      </c>
      <c r="BV191">
        <v>-2.9</v>
      </c>
      <c r="BW191">
        <v>-2.9</v>
      </c>
      <c r="BX191">
        <v>-3</v>
      </c>
    </row>
    <row r="192" spans="1:76" x14ac:dyDescent="0.2">
      <c r="A192" t="s">
        <v>109</v>
      </c>
      <c r="B192" t="s">
        <v>110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-0.1</v>
      </c>
      <c r="T192">
        <v>-0.1</v>
      </c>
      <c r="U192">
        <v>-0.1</v>
      </c>
      <c r="V192">
        <v>-0.1</v>
      </c>
      <c r="W192">
        <v>-0.1</v>
      </c>
      <c r="X192">
        <v>-0.1</v>
      </c>
      <c r="Y192">
        <v>-0.2</v>
      </c>
      <c r="Z192">
        <v>-0.2</v>
      </c>
      <c r="AA192">
        <v>-0.2</v>
      </c>
      <c r="AB192">
        <v>-0.2</v>
      </c>
      <c r="AC192">
        <v>-0.2</v>
      </c>
      <c r="AD192">
        <v>-0.3</v>
      </c>
      <c r="AE192">
        <v>-0.3</v>
      </c>
      <c r="AF192">
        <v>-0.3</v>
      </c>
      <c r="AG192">
        <v>-0.3</v>
      </c>
      <c r="AH192">
        <v>-0.4</v>
      </c>
      <c r="AI192">
        <v>-0.4</v>
      </c>
      <c r="AJ192">
        <v>-0.4</v>
      </c>
      <c r="AK192">
        <v>-0.4</v>
      </c>
      <c r="AL192">
        <v>-0.5</v>
      </c>
      <c r="AM192">
        <v>-0.5</v>
      </c>
      <c r="AN192">
        <v>-0.5</v>
      </c>
      <c r="AO192">
        <v>-0.6</v>
      </c>
      <c r="AP192">
        <v>-0.6</v>
      </c>
      <c r="AQ192">
        <v>-0.6</v>
      </c>
      <c r="AR192">
        <v>-0.7</v>
      </c>
      <c r="AS192">
        <v>-0.7</v>
      </c>
      <c r="AT192">
        <v>-0.8</v>
      </c>
      <c r="AU192">
        <v>-0.8</v>
      </c>
      <c r="AV192">
        <v>-0.8</v>
      </c>
      <c r="AW192">
        <v>-0.9</v>
      </c>
      <c r="AX192">
        <v>-0.9</v>
      </c>
      <c r="AY192">
        <v>-0.9</v>
      </c>
      <c r="AZ192">
        <v>-1</v>
      </c>
      <c r="BA192">
        <v>-1</v>
      </c>
      <c r="BB192">
        <v>-1</v>
      </c>
      <c r="BC192">
        <v>-1.1000000000000001</v>
      </c>
      <c r="BD192">
        <v>-1.1000000000000001</v>
      </c>
      <c r="BE192">
        <v>-1.1000000000000001</v>
      </c>
      <c r="BF192">
        <v>-1.2</v>
      </c>
      <c r="BG192">
        <v>-1.2</v>
      </c>
      <c r="BH192">
        <v>-1.2</v>
      </c>
      <c r="BI192">
        <v>-1.3</v>
      </c>
      <c r="BJ192">
        <v>-1.3</v>
      </c>
      <c r="BK192">
        <v>-1.3</v>
      </c>
      <c r="BL192">
        <v>-1.4</v>
      </c>
      <c r="BM192">
        <v>-1.4</v>
      </c>
      <c r="BN192">
        <v>-1.4</v>
      </c>
      <c r="BO192">
        <v>-1.5</v>
      </c>
      <c r="BP192">
        <v>-1.5</v>
      </c>
      <c r="BQ192">
        <v>-1.5</v>
      </c>
      <c r="BR192">
        <v>-1.5</v>
      </c>
      <c r="BS192">
        <v>-1.6</v>
      </c>
      <c r="BT192">
        <v>-1.6</v>
      </c>
      <c r="BU192">
        <v>-1.6</v>
      </c>
      <c r="BV192">
        <v>-1.7</v>
      </c>
      <c r="BW192">
        <v>-1.7</v>
      </c>
      <c r="BX192">
        <v>-1.7</v>
      </c>
    </row>
    <row r="193" spans="1:76" x14ac:dyDescent="0.2">
      <c r="A193" t="s">
        <v>111</v>
      </c>
      <c r="B193" t="s">
        <v>112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-0.1</v>
      </c>
      <c r="U193">
        <v>-0.1</v>
      </c>
      <c r="V193">
        <v>-0.1</v>
      </c>
      <c r="W193">
        <v>-0.1</v>
      </c>
      <c r="X193">
        <v>-0.1</v>
      </c>
      <c r="Y193">
        <v>-0.1</v>
      </c>
      <c r="Z193">
        <v>-0.1</v>
      </c>
      <c r="AA193">
        <v>-0.2</v>
      </c>
      <c r="AB193">
        <v>-0.2</v>
      </c>
      <c r="AC193">
        <v>-0.2</v>
      </c>
      <c r="AD193">
        <v>-0.2</v>
      </c>
      <c r="AE193">
        <v>-0.2</v>
      </c>
      <c r="AF193">
        <v>-0.2</v>
      </c>
      <c r="AG193">
        <v>-0.3</v>
      </c>
      <c r="AH193">
        <v>-0.3</v>
      </c>
      <c r="AI193">
        <v>-0.3</v>
      </c>
      <c r="AJ193">
        <v>-0.3</v>
      </c>
      <c r="AK193">
        <v>-0.3</v>
      </c>
      <c r="AL193">
        <v>-0.4</v>
      </c>
      <c r="AM193">
        <v>-0.4</v>
      </c>
      <c r="AN193">
        <v>-0.4</v>
      </c>
      <c r="AO193">
        <v>-0.4</v>
      </c>
      <c r="AP193">
        <v>-0.5</v>
      </c>
      <c r="AQ193">
        <v>-0.5</v>
      </c>
      <c r="AR193">
        <v>-0.5</v>
      </c>
      <c r="AS193">
        <v>-0.5</v>
      </c>
      <c r="AT193">
        <v>-0.6</v>
      </c>
      <c r="AU193">
        <v>-0.6</v>
      </c>
      <c r="AV193">
        <v>-0.7</v>
      </c>
      <c r="AW193">
        <v>-0.7</v>
      </c>
      <c r="AX193">
        <v>-0.7</v>
      </c>
      <c r="AY193">
        <v>-0.7</v>
      </c>
      <c r="AZ193">
        <v>-0.8</v>
      </c>
      <c r="BA193">
        <v>-0.8</v>
      </c>
      <c r="BB193">
        <v>-0.8</v>
      </c>
      <c r="BC193">
        <v>-0.8</v>
      </c>
      <c r="BD193">
        <v>-0.9</v>
      </c>
      <c r="BE193">
        <v>-0.9</v>
      </c>
      <c r="BF193">
        <v>-0.9</v>
      </c>
      <c r="BG193">
        <v>-1</v>
      </c>
      <c r="BH193">
        <v>-1</v>
      </c>
      <c r="BI193">
        <v>-1</v>
      </c>
      <c r="BJ193">
        <v>-1</v>
      </c>
      <c r="BK193">
        <v>-1.1000000000000001</v>
      </c>
      <c r="BL193">
        <v>-1.1000000000000001</v>
      </c>
      <c r="BM193">
        <v>-1.1000000000000001</v>
      </c>
      <c r="BN193">
        <v>-1.1000000000000001</v>
      </c>
      <c r="BO193">
        <v>-1.1000000000000001</v>
      </c>
      <c r="BP193">
        <v>-1.2</v>
      </c>
      <c r="BQ193">
        <v>-1.2</v>
      </c>
      <c r="BR193">
        <v>-1.2</v>
      </c>
      <c r="BS193">
        <v>-1.2</v>
      </c>
      <c r="BT193">
        <v>-1.2</v>
      </c>
      <c r="BU193">
        <v>-1.3</v>
      </c>
      <c r="BV193">
        <v>-1.3</v>
      </c>
      <c r="BW193">
        <v>-1.3</v>
      </c>
      <c r="BX193">
        <v>-1.3</v>
      </c>
    </row>
    <row r="194" spans="1:76" x14ac:dyDescent="0.2">
      <c r="A194" t="s">
        <v>113</v>
      </c>
      <c r="B194" t="s">
        <v>114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-0.1</v>
      </c>
      <c r="U194">
        <v>-0.1</v>
      </c>
      <c r="V194">
        <v>-0.1</v>
      </c>
      <c r="W194">
        <v>-0.1</v>
      </c>
      <c r="X194">
        <v>-0.1</v>
      </c>
      <c r="Y194">
        <v>-0.1</v>
      </c>
      <c r="Z194">
        <v>-0.1</v>
      </c>
      <c r="AA194">
        <v>-0.2</v>
      </c>
      <c r="AB194">
        <v>-0.2</v>
      </c>
      <c r="AC194">
        <v>-0.2</v>
      </c>
      <c r="AD194">
        <v>-0.2</v>
      </c>
      <c r="AE194">
        <v>-0.2</v>
      </c>
      <c r="AF194">
        <v>-0.3</v>
      </c>
      <c r="AG194">
        <v>-0.3</v>
      </c>
      <c r="AH194">
        <v>-0.3</v>
      </c>
      <c r="AI194">
        <v>-0.3</v>
      </c>
      <c r="AJ194">
        <v>-0.3</v>
      </c>
      <c r="AK194">
        <v>-0.4</v>
      </c>
      <c r="AL194">
        <v>-0.4</v>
      </c>
      <c r="AM194">
        <v>-0.4</v>
      </c>
      <c r="AN194">
        <v>-0.4</v>
      </c>
      <c r="AO194">
        <v>-0.5</v>
      </c>
      <c r="AP194">
        <v>-0.5</v>
      </c>
      <c r="AQ194">
        <v>-0.5</v>
      </c>
      <c r="AR194">
        <v>-0.6</v>
      </c>
      <c r="AS194">
        <v>-0.6</v>
      </c>
      <c r="AT194">
        <v>-0.6</v>
      </c>
      <c r="AU194">
        <v>-0.7</v>
      </c>
      <c r="AV194">
        <v>-0.7</v>
      </c>
      <c r="AW194">
        <v>-0.7</v>
      </c>
      <c r="AX194">
        <v>-0.8</v>
      </c>
      <c r="AY194">
        <v>-0.8</v>
      </c>
      <c r="AZ194">
        <v>-0.8</v>
      </c>
      <c r="BA194">
        <v>-0.8</v>
      </c>
      <c r="BB194">
        <v>-0.9</v>
      </c>
      <c r="BC194">
        <v>-0.9</v>
      </c>
      <c r="BD194">
        <v>-0.9</v>
      </c>
      <c r="BE194">
        <v>-1</v>
      </c>
      <c r="BF194">
        <v>-1</v>
      </c>
      <c r="BG194">
        <v>-1</v>
      </c>
      <c r="BH194">
        <v>-1.1000000000000001</v>
      </c>
      <c r="BI194">
        <v>-1.1000000000000001</v>
      </c>
      <c r="BJ194">
        <v>-1.1000000000000001</v>
      </c>
      <c r="BK194">
        <v>-1.2</v>
      </c>
      <c r="BL194">
        <v>-1.2</v>
      </c>
      <c r="BM194">
        <v>-1.2</v>
      </c>
      <c r="BN194">
        <v>-1.2</v>
      </c>
      <c r="BO194">
        <v>-1.3</v>
      </c>
      <c r="BP194">
        <v>-1.3</v>
      </c>
      <c r="BQ194">
        <v>-1.3</v>
      </c>
      <c r="BR194">
        <v>-1.3</v>
      </c>
      <c r="BS194">
        <v>-1.4</v>
      </c>
      <c r="BT194">
        <v>-1.4</v>
      </c>
      <c r="BU194">
        <v>-1.4</v>
      </c>
      <c r="BV194">
        <v>-1.5</v>
      </c>
      <c r="BW194">
        <v>-1.5</v>
      </c>
      <c r="BX194">
        <v>-1.5</v>
      </c>
    </row>
    <row r="195" spans="1:76" x14ac:dyDescent="0.2">
      <c r="A195" t="s">
        <v>115</v>
      </c>
      <c r="B195" t="s">
        <v>116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-0.1</v>
      </c>
      <c r="R195">
        <v>-0.1</v>
      </c>
      <c r="S195">
        <v>-0.1</v>
      </c>
      <c r="T195">
        <v>-0.2</v>
      </c>
      <c r="U195">
        <v>-0.2</v>
      </c>
      <c r="V195">
        <v>-0.2</v>
      </c>
      <c r="W195">
        <v>-0.3</v>
      </c>
      <c r="X195">
        <v>-0.3</v>
      </c>
      <c r="Y195">
        <v>-0.4</v>
      </c>
      <c r="Z195">
        <v>-0.4</v>
      </c>
      <c r="AA195">
        <v>-0.4</v>
      </c>
      <c r="AB195">
        <v>-0.5</v>
      </c>
      <c r="AC195">
        <v>-0.5</v>
      </c>
      <c r="AD195">
        <v>-0.5</v>
      </c>
      <c r="AE195">
        <v>-0.6</v>
      </c>
      <c r="AF195">
        <v>-0.6</v>
      </c>
      <c r="AG195">
        <v>-0.6</v>
      </c>
      <c r="AH195">
        <v>-0.6</v>
      </c>
      <c r="AI195">
        <v>-0.7</v>
      </c>
      <c r="AJ195">
        <v>-0.7</v>
      </c>
      <c r="AK195">
        <v>-0.7</v>
      </c>
      <c r="AL195">
        <v>-0.7</v>
      </c>
      <c r="AM195">
        <v>-0.7</v>
      </c>
      <c r="AN195">
        <v>-0.8</v>
      </c>
      <c r="AO195">
        <v>-0.8</v>
      </c>
      <c r="AP195">
        <v>-0.8</v>
      </c>
      <c r="AQ195">
        <v>-0.8</v>
      </c>
      <c r="AR195">
        <v>-0.9</v>
      </c>
      <c r="AS195">
        <v>-0.9</v>
      </c>
      <c r="AT195">
        <v>-0.9</v>
      </c>
      <c r="AU195">
        <v>-0.9</v>
      </c>
      <c r="AV195">
        <v>-0.9</v>
      </c>
      <c r="AW195">
        <v>-0.9</v>
      </c>
      <c r="AX195">
        <v>-1</v>
      </c>
      <c r="AY195">
        <v>-1</v>
      </c>
      <c r="AZ195">
        <v>-1</v>
      </c>
      <c r="BA195">
        <v>-1</v>
      </c>
      <c r="BB195">
        <v>-1</v>
      </c>
      <c r="BC195">
        <v>-1</v>
      </c>
      <c r="BD195">
        <v>-1</v>
      </c>
      <c r="BE195">
        <v>-1</v>
      </c>
      <c r="BF195">
        <v>-1</v>
      </c>
      <c r="BG195">
        <v>-1</v>
      </c>
      <c r="BH195">
        <v>-1</v>
      </c>
      <c r="BI195">
        <v>-1.1000000000000001</v>
      </c>
      <c r="BJ195">
        <v>-1.1000000000000001</v>
      </c>
      <c r="BK195">
        <v>-1.1000000000000001</v>
      </c>
      <c r="BL195">
        <v>-1.1000000000000001</v>
      </c>
      <c r="BM195">
        <v>-1.1000000000000001</v>
      </c>
      <c r="BN195">
        <v>-1.1000000000000001</v>
      </c>
      <c r="BO195">
        <v>-1.1000000000000001</v>
      </c>
      <c r="BP195">
        <v>-1.1000000000000001</v>
      </c>
      <c r="BQ195">
        <v>-1.1000000000000001</v>
      </c>
      <c r="BR195">
        <v>-1.1000000000000001</v>
      </c>
      <c r="BS195">
        <v>-1.1000000000000001</v>
      </c>
      <c r="BT195">
        <v>-1.1000000000000001</v>
      </c>
      <c r="BU195">
        <v>-1.1000000000000001</v>
      </c>
      <c r="BV195">
        <v>-1.1000000000000001</v>
      </c>
      <c r="BW195">
        <v>-1.1000000000000001</v>
      </c>
      <c r="BX195">
        <v>-1.1000000000000001</v>
      </c>
    </row>
    <row r="196" spans="1:76" x14ac:dyDescent="0.2">
      <c r="A196" t="s">
        <v>117</v>
      </c>
      <c r="B196" t="s">
        <v>118</v>
      </c>
      <c r="C196">
        <v>0</v>
      </c>
      <c r="D196">
        <v>0</v>
      </c>
      <c r="E196">
        <v>0.3</v>
      </c>
      <c r="F196">
        <v>0.4</v>
      </c>
      <c r="G196">
        <v>0.4</v>
      </c>
      <c r="H196">
        <v>0.4</v>
      </c>
      <c r="I196">
        <v>0.4</v>
      </c>
      <c r="J196">
        <v>0.4</v>
      </c>
      <c r="K196">
        <v>0.4</v>
      </c>
      <c r="L196">
        <v>0.4</v>
      </c>
      <c r="M196">
        <v>0.4</v>
      </c>
      <c r="N196">
        <v>0.3</v>
      </c>
      <c r="O196">
        <v>0.3</v>
      </c>
      <c r="P196">
        <v>0.3</v>
      </c>
      <c r="Q196">
        <v>0.3</v>
      </c>
      <c r="R196">
        <v>0.3</v>
      </c>
      <c r="S196">
        <v>0.3</v>
      </c>
      <c r="T196">
        <v>0.3</v>
      </c>
      <c r="U196">
        <v>0.3</v>
      </c>
      <c r="V196">
        <v>0.3</v>
      </c>
      <c r="W196">
        <v>0.3</v>
      </c>
      <c r="X196">
        <v>0.3</v>
      </c>
      <c r="Y196">
        <v>0.3</v>
      </c>
      <c r="Z196">
        <v>0.3</v>
      </c>
      <c r="AA196">
        <v>0.3</v>
      </c>
      <c r="AB196">
        <v>0.3</v>
      </c>
      <c r="AC196">
        <v>0.3</v>
      </c>
      <c r="AD196">
        <v>0.3</v>
      </c>
      <c r="AE196">
        <v>0.3</v>
      </c>
      <c r="AF196">
        <v>0.3</v>
      </c>
      <c r="AG196">
        <v>0.3</v>
      </c>
      <c r="AH196">
        <v>0.3</v>
      </c>
      <c r="AI196">
        <v>0.3</v>
      </c>
      <c r="AJ196">
        <v>0.2</v>
      </c>
      <c r="AK196">
        <v>0.3</v>
      </c>
      <c r="AL196">
        <v>0.3</v>
      </c>
      <c r="AM196">
        <v>0.2</v>
      </c>
      <c r="AN196">
        <v>0.3</v>
      </c>
      <c r="AO196">
        <v>0.3</v>
      </c>
      <c r="AP196">
        <v>0.3</v>
      </c>
      <c r="AQ196">
        <v>0.3</v>
      </c>
      <c r="AR196">
        <v>0.2</v>
      </c>
      <c r="AS196">
        <v>0.3</v>
      </c>
      <c r="AT196">
        <v>0.3</v>
      </c>
      <c r="AU196">
        <v>0.3</v>
      </c>
      <c r="AV196">
        <v>0.2</v>
      </c>
      <c r="AW196">
        <v>0.3</v>
      </c>
      <c r="AX196">
        <v>0.3</v>
      </c>
      <c r="AY196">
        <v>0.2</v>
      </c>
      <c r="AZ196">
        <v>0.3</v>
      </c>
      <c r="BA196">
        <v>0.3</v>
      </c>
      <c r="BB196">
        <v>0.3</v>
      </c>
      <c r="BC196">
        <v>0.2</v>
      </c>
      <c r="BD196">
        <v>0.3</v>
      </c>
      <c r="BE196">
        <v>0.2</v>
      </c>
      <c r="BF196">
        <v>0.3</v>
      </c>
      <c r="BG196">
        <v>0.2</v>
      </c>
      <c r="BH196">
        <v>0.3</v>
      </c>
      <c r="BI196">
        <v>0.3</v>
      </c>
      <c r="BJ196">
        <v>0.2</v>
      </c>
      <c r="BK196">
        <v>0.3</v>
      </c>
      <c r="BL196">
        <v>0.3</v>
      </c>
      <c r="BM196">
        <v>0.3</v>
      </c>
      <c r="BN196">
        <v>0.2</v>
      </c>
      <c r="BO196">
        <v>0.3</v>
      </c>
      <c r="BP196">
        <v>0.3</v>
      </c>
      <c r="BQ196">
        <v>0.2</v>
      </c>
      <c r="BR196">
        <v>0.3</v>
      </c>
      <c r="BS196">
        <v>0.3</v>
      </c>
      <c r="BT196">
        <v>0.3</v>
      </c>
      <c r="BU196">
        <v>0.3</v>
      </c>
      <c r="BV196">
        <v>0.3</v>
      </c>
      <c r="BW196">
        <v>0.3</v>
      </c>
      <c r="BX196">
        <v>0.3</v>
      </c>
    </row>
    <row r="197" spans="1:76" x14ac:dyDescent="0.2">
      <c r="A197" t="s">
        <v>119</v>
      </c>
      <c r="B197" t="s">
        <v>120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-0.1</v>
      </c>
      <c r="T197">
        <v>-0.1</v>
      </c>
      <c r="U197">
        <v>-0.1</v>
      </c>
      <c r="V197">
        <v>-0.1</v>
      </c>
      <c r="W197">
        <v>-0.1</v>
      </c>
      <c r="X197">
        <v>-0.1</v>
      </c>
      <c r="Y197">
        <v>-0.2</v>
      </c>
      <c r="Z197">
        <v>-0.2</v>
      </c>
      <c r="AA197">
        <v>-0.2</v>
      </c>
      <c r="AB197">
        <v>-0.2</v>
      </c>
      <c r="AC197">
        <v>-0.2</v>
      </c>
      <c r="AD197">
        <v>-0.2</v>
      </c>
      <c r="AE197">
        <v>-0.2</v>
      </c>
      <c r="AF197">
        <v>-0.2</v>
      </c>
      <c r="AG197">
        <v>-0.2</v>
      </c>
      <c r="AH197">
        <v>-0.2</v>
      </c>
      <c r="AI197">
        <v>-0.2</v>
      </c>
      <c r="AJ197">
        <v>-0.3</v>
      </c>
      <c r="AK197">
        <v>-0.3</v>
      </c>
      <c r="AL197">
        <v>-0.3</v>
      </c>
      <c r="AM197">
        <v>-0.3</v>
      </c>
      <c r="AN197">
        <v>-0.3</v>
      </c>
      <c r="AO197">
        <v>-0.3</v>
      </c>
      <c r="AP197">
        <v>-0.3</v>
      </c>
      <c r="AQ197">
        <v>-0.3</v>
      </c>
      <c r="AR197">
        <v>-0.3</v>
      </c>
      <c r="AS197">
        <v>-0.3</v>
      </c>
      <c r="AT197">
        <v>-0.3</v>
      </c>
      <c r="AU197">
        <v>-0.3</v>
      </c>
      <c r="AV197">
        <v>-0.3</v>
      </c>
      <c r="AW197">
        <v>-0.3</v>
      </c>
      <c r="AX197">
        <v>-0.4</v>
      </c>
      <c r="AY197">
        <v>-0.4</v>
      </c>
      <c r="AZ197">
        <v>-0.4</v>
      </c>
      <c r="BA197">
        <v>-0.4</v>
      </c>
      <c r="BB197">
        <v>-0.4</v>
      </c>
      <c r="BC197">
        <v>-0.4</v>
      </c>
      <c r="BD197">
        <v>-0.4</v>
      </c>
      <c r="BE197">
        <v>-0.4</v>
      </c>
      <c r="BF197">
        <v>-0.4</v>
      </c>
      <c r="BG197">
        <v>-0.4</v>
      </c>
      <c r="BH197">
        <v>-0.4</v>
      </c>
      <c r="BI197">
        <v>-0.4</v>
      </c>
      <c r="BJ197">
        <v>-0.4</v>
      </c>
      <c r="BK197">
        <v>-0.4</v>
      </c>
      <c r="BL197">
        <v>-0.4</v>
      </c>
      <c r="BM197">
        <v>-0.4</v>
      </c>
      <c r="BN197">
        <v>-0.4</v>
      </c>
      <c r="BO197">
        <v>-0.4</v>
      </c>
      <c r="BP197">
        <v>-0.4</v>
      </c>
      <c r="BQ197">
        <v>-0.4</v>
      </c>
      <c r="BR197">
        <v>-0.4</v>
      </c>
      <c r="BS197">
        <v>-0.4</v>
      </c>
      <c r="BT197">
        <v>-0.4</v>
      </c>
      <c r="BU197">
        <v>-0.4</v>
      </c>
      <c r="BV197">
        <v>-0.4</v>
      </c>
      <c r="BW197">
        <v>-0.4</v>
      </c>
      <c r="BX197">
        <v>-0.4</v>
      </c>
    </row>
    <row r="198" spans="1:76" x14ac:dyDescent="0.2">
      <c r="A198" t="s">
        <v>121</v>
      </c>
      <c r="B198" t="s">
        <v>122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-0.1</v>
      </c>
      <c r="T198">
        <v>-0.1</v>
      </c>
      <c r="U198">
        <v>-0.1</v>
      </c>
      <c r="V198">
        <v>-0.1</v>
      </c>
      <c r="W198">
        <v>-0.1</v>
      </c>
      <c r="X198">
        <v>-0.2</v>
      </c>
      <c r="Y198">
        <v>-0.2</v>
      </c>
      <c r="Z198">
        <v>-0.2</v>
      </c>
      <c r="AA198">
        <v>-0.2</v>
      </c>
      <c r="AB198">
        <v>-0.2</v>
      </c>
      <c r="AC198">
        <v>-0.2</v>
      </c>
      <c r="AD198">
        <v>-0.2</v>
      </c>
      <c r="AE198">
        <v>-0.2</v>
      </c>
      <c r="AF198">
        <v>-0.2</v>
      </c>
      <c r="AG198">
        <v>-0.2</v>
      </c>
      <c r="AH198">
        <v>-0.2</v>
      </c>
      <c r="AI198">
        <v>-0.2</v>
      </c>
      <c r="AJ198">
        <v>-0.2</v>
      </c>
      <c r="AK198">
        <v>-0.2</v>
      </c>
      <c r="AL198">
        <v>-0.2</v>
      </c>
      <c r="AM198">
        <v>-0.2</v>
      </c>
      <c r="AN198">
        <v>-0.2</v>
      </c>
      <c r="AO198">
        <v>-0.3</v>
      </c>
      <c r="AP198">
        <v>-0.2</v>
      </c>
      <c r="AQ198">
        <v>-0.3</v>
      </c>
      <c r="AR198">
        <v>-0.3</v>
      </c>
      <c r="AS198">
        <v>-0.3</v>
      </c>
      <c r="AT198">
        <v>-0.3</v>
      </c>
      <c r="AU198">
        <v>-0.3</v>
      </c>
      <c r="AV198">
        <v>-0.3</v>
      </c>
      <c r="AW198">
        <v>-0.3</v>
      </c>
      <c r="AX198">
        <v>-0.3</v>
      </c>
      <c r="AY198">
        <v>-0.3</v>
      </c>
      <c r="AZ198">
        <v>-0.3</v>
      </c>
      <c r="BA198">
        <v>-0.3</v>
      </c>
      <c r="BB198">
        <v>-0.3</v>
      </c>
      <c r="BC198">
        <v>-0.3</v>
      </c>
      <c r="BD198">
        <v>-0.3</v>
      </c>
      <c r="BE198">
        <v>-0.3</v>
      </c>
      <c r="BF198">
        <v>-0.3</v>
      </c>
      <c r="BG198">
        <v>-0.3</v>
      </c>
      <c r="BH198">
        <v>-0.3</v>
      </c>
      <c r="BI198">
        <v>-0.3</v>
      </c>
      <c r="BJ198">
        <v>-0.3</v>
      </c>
      <c r="BK198">
        <v>-0.3</v>
      </c>
      <c r="BL198">
        <v>-0.3</v>
      </c>
      <c r="BM198">
        <v>-0.3</v>
      </c>
      <c r="BN198">
        <v>-0.3</v>
      </c>
      <c r="BO198">
        <v>-0.3</v>
      </c>
      <c r="BP198">
        <v>-0.3</v>
      </c>
      <c r="BQ198">
        <v>-0.3</v>
      </c>
      <c r="BR198">
        <v>-0.3</v>
      </c>
      <c r="BS198">
        <v>-0.3</v>
      </c>
      <c r="BT198">
        <v>-0.3</v>
      </c>
      <c r="BU198">
        <v>-0.3</v>
      </c>
      <c r="BV198">
        <v>-0.3</v>
      </c>
      <c r="BW198">
        <v>-0.3</v>
      </c>
      <c r="BX198">
        <v>-0.3</v>
      </c>
    </row>
    <row r="199" spans="1:76" x14ac:dyDescent="0.2">
      <c r="A199" t="s">
        <v>123</v>
      </c>
      <c r="B199" t="s">
        <v>124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-0.1</v>
      </c>
      <c r="S199">
        <v>-0.1</v>
      </c>
      <c r="T199">
        <v>-0.1</v>
      </c>
      <c r="U199">
        <v>-0.1</v>
      </c>
      <c r="V199">
        <v>-0.1</v>
      </c>
      <c r="W199">
        <v>-0.2</v>
      </c>
      <c r="X199">
        <v>-0.2</v>
      </c>
      <c r="Y199">
        <v>-0.2</v>
      </c>
      <c r="Z199">
        <v>-0.3</v>
      </c>
      <c r="AA199">
        <v>-0.3</v>
      </c>
      <c r="AB199">
        <v>-0.3</v>
      </c>
      <c r="AC199">
        <v>-0.3</v>
      </c>
      <c r="AD199">
        <v>-0.4</v>
      </c>
      <c r="AE199">
        <v>-0.4</v>
      </c>
      <c r="AF199">
        <v>-0.4</v>
      </c>
      <c r="AG199">
        <v>-0.5</v>
      </c>
      <c r="AH199">
        <v>-0.5</v>
      </c>
      <c r="AI199">
        <v>-0.5</v>
      </c>
      <c r="AJ199">
        <v>-0.5</v>
      </c>
      <c r="AK199">
        <v>-0.6</v>
      </c>
      <c r="AL199">
        <v>-0.6</v>
      </c>
      <c r="AM199">
        <v>-0.6</v>
      </c>
      <c r="AN199">
        <v>-0.6</v>
      </c>
      <c r="AO199">
        <v>-0.6</v>
      </c>
      <c r="AP199">
        <v>-0.6</v>
      </c>
      <c r="AQ199">
        <v>-0.7</v>
      </c>
      <c r="AR199">
        <v>-0.7</v>
      </c>
      <c r="AS199">
        <v>-0.7</v>
      </c>
      <c r="AT199">
        <v>-0.7</v>
      </c>
      <c r="AU199">
        <v>-0.7</v>
      </c>
      <c r="AV199">
        <v>-0.7</v>
      </c>
      <c r="AW199">
        <v>-0.7</v>
      </c>
      <c r="AX199">
        <v>-0.8</v>
      </c>
      <c r="AY199">
        <v>-0.8</v>
      </c>
      <c r="AZ199">
        <v>-0.8</v>
      </c>
      <c r="BA199">
        <v>-0.8</v>
      </c>
      <c r="BB199">
        <v>-0.8</v>
      </c>
      <c r="BC199">
        <v>-0.8</v>
      </c>
      <c r="BD199">
        <v>-0.8</v>
      </c>
      <c r="BE199">
        <v>-0.8</v>
      </c>
      <c r="BF199">
        <v>-0.8</v>
      </c>
      <c r="BG199">
        <v>-0.8</v>
      </c>
      <c r="BH199">
        <v>-0.8</v>
      </c>
      <c r="BI199">
        <v>-0.8</v>
      </c>
      <c r="BJ199">
        <v>-0.8</v>
      </c>
      <c r="BK199">
        <v>-0.8</v>
      </c>
      <c r="BL199">
        <v>-0.8</v>
      </c>
      <c r="BM199">
        <v>-0.8</v>
      </c>
      <c r="BN199">
        <v>-0.8</v>
      </c>
      <c r="BO199">
        <v>-0.8</v>
      </c>
      <c r="BP199">
        <v>-0.8</v>
      </c>
      <c r="BQ199">
        <v>-0.8</v>
      </c>
      <c r="BR199">
        <v>-0.8</v>
      </c>
      <c r="BS199">
        <v>-0.8</v>
      </c>
      <c r="BT199">
        <v>-0.8</v>
      </c>
      <c r="BU199">
        <v>-0.8</v>
      </c>
      <c r="BV199">
        <v>-0.8</v>
      </c>
      <c r="BW199">
        <v>-0.8</v>
      </c>
      <c r="BX199">
        <v>-0.9</v>
      </c>
    </row>
    <row r="200" spans="1:76" x14ac:dyDescent="0.2">
      <c r="A200" t="s">
        <v>125</v>
      </c>
      <c r="B200" t="s">
        <v>126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-0.1</v>
      </c>
      <c r="V200">
        <v>-0.1</v>
      </c>
      <c r="W200">
        <v>-0.1</v>
      </c>
      <c r="X200">
        <v>-0.1</v>
      </c>
      <c r="Y200">
        <v>-0.1</v>
      </c>
      <c r="Z200">
        <v>-0.1</v>
      </c>
      <c r="AA200">
        <v>-0.1</v>
      </c>
      <c r="AB200">
        <v>-0.2</v>
      </c>
      <c r="AC200">
        <v>-0.2</v>
      </c>
      <c r="AD200">
        <v>-0.2</v>
      </c>
      <c r="AE200">
        <v>-0.2</v>
      </c>
      <c r="AF200">
        <v>-0.2</v>
      </c>
      <c r="AG200">
        <v>-0.3</v>
      </c>
      <c r="AH200">
        <v>-0.3</v>
      </c>
      <c r="AI200">
        <v>-0.3</v>
      </c>
      <c r="AJ200">
        <v>-0.3</v>
      </c>
      <c r="AK200">
        <v>-0.3</v>
      </c>
      <c r="AL200">
        <v>-0.3</v>
      </c>
      <c r="AM200">
        <v>-0.4</v>
      </c>
      <c r="AN200">
        <v>-0.4</v>
      </c>
      <c r="AO200">
        <v>-0.4</v>
      </c>
      <c r="AP200">
        <v>-0.4</v>
      </c>
      <c r="AQ200">
        <v>-0.4</v>
      </c>
      <c r="AR200">
        <v>-0.5</v>
      </c>
      <c r="AS200">
        <v>-0.5</v>
      </c>
      <c r="AT200">
        <v>-0.5</v>
      </c>
      <c r="AU200">
        <v>-0.5</v>
      </c>
      <c r="AV200">
        <v>-0.6</v>
      </c>
      <c r="AW200">
        <v>-0.6</v>
      </c>
      <c r="AX200">
        <v>-0.6</v>
      </c>
      <c r="AY200">
        <v>-0.6</v>
      </c>
      <c r="AZ200">
        <v>-0.6</v>
      </c>
      <c r="BA200">
        <v>-0.6</v>
      </c>
      <c r="BB200">
        <v>-0.7</v>
      </c>
      <c r="BC200">
        <v>-0.7</v>
      </c>
      <c r="BD200">
        <v>-0.7</v>
      </c>
      <c r="BE200">
        <v>-0.7</v>
      </c>
      <c r="BF200">
        <v>-0.7</v>
      </c>
      <c r="BG200">
        <v>-0.8</v>
      </c>
      <c r="BH200">
        <v>-0.8</v>
      </c>
      <c r="BI200">
        <v>-0.8</v>
      </c>
      <c r="BJ200">
        <v>-0.8</v>
      </c>
      <c r="BK200">
        <v>-0.9</v>
      </c>
      <c r="BL200">
        <v>-0.9</v>
      </c>
      <c r="BM200">
        <v>-0.9</v>
      </c>
      <c r="BN200">
        <v>-0.9</v>
      </c>
      <c r="BO200">
        <v>-0.9</v>
      </c>
      <c r="BP200">
        <v>-0.9</v>
      </c>
      <c r="BQ200">
        <v>-1</v>
      </c>
      <c r="BR200">
        <v>-1</v>
      </c>
      <c r="BS200">
        <v>-1</v>
      </c>
      <c r="BT200">
        <v>-1</v>
      </c>
      <c r="BU200">
        <v>-1.1000000000000001</v>
      </c>
      <c r="BV200">
        <v>-1.1000000000000001</v>
      </c>
      <c r="BW200">
        <v>-1.1000000000000001</v>
      </c>
      <c r="BX200">
        <v>-1.1000000000000001</v>
      </c>
    </row>
    <row r="201" spans="1:76" x14ac:dyDescent="0.2">
      <c r="A201" t="s">
        <v>127</v>
      </c>
      <c r="B201" t="s">
        <v>128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-0.1</v>
      </c>
      <c r="S201">
        <v>-0.1</v>
      </c>
      <c r="T201">
        <v>-0.1</v>
      </c>
      <c r="U201">
        <v>-0.1</v>
      </c>
      <c r="V201">
        <v>-0.1</v>
      </c>
      <c r="W201">
        <v>-0.1</v>
      </c>
      <c r="X201">
        <v>-0.1</v>
      </c>
      <c r="Y201">
        <v>-0.2</v>
      </c>
      <c r="Z201">
        <v>-0.2</v>
      </c>
      <c r="AA201">
        <v>-0.2</v>
      </c>
      <c r="AB201">
        <v>-0.2</v>
      </c>
      <c r="AC201">
        <v>-0.2</v>
      </c>
      <c r="AD201">
        <v>-0.2</v>
      </c>
      <c r="AE201">
        <v>-0.3</v>
      </c>
      <c r="AF201">
        <v>-0.3</v>
      </c>
      <c r="AG201">
        <v>-0.3</v>
      </c>
      <c r="AH201">
        <v>-0.3</v>
      </c>
      <c r="AI201">
        <v>-0.3</v>
      </c>
      <c r="AJ201">
        <v>-0.3</v>
      </c>
      <c r="AK201">
        <v>-0.3</v>
      </c>
      <c r="AL201">
        <v>-0.4</v>
      </c>
      <c r="AM201">
        <v>-0.4</v>
      </c>
      <c r="AN201">
        <v>-0.4</v>
      </c>
      <c r="AO201">
        <v>-0.4</v>
      </c>
      <c r="AP201">
        <v>-0.4</v>
      </c>
      <c r="AQ201">
        <v>-0.5</v>
      </c>
      <c r="AR201">
        <v>-0.5</v>
      </c>
      <c r="AS201">
        <v>-0.5</v>
      </c>
      <c r="AT201">
        <v>-0.5</v>
      </c>
      <c r="AU201">
        <v>-0.5</v>
      </c>
      <c r="AV201">
        <v>-0.6</v>
      </c>
      <c r="AW201">
        <v>-0.5</v>
      </c>
      <c r="AX201">
        <v>-0.6</v>
      </c>
      <c r="AY201">
        <v>-0.6</v>
      </c>
      <c r="AZ201">
        <v>-0.6</v>
      </c>
      <c r="BA201">
        <v>-0.6</v>
      </c>
      <c r="BB201">
        <v>-0.6</v>
      </c>
      <c r="BC201">
        <v>-0.6</v>
      </c>
      <c r="BD201">
        <v>-0.6</v>
      </c>
      <c r="BE201">
        <v>-0.7</v>
      </c>
      <c r="BF201">
        <v>-0.7</v>
      </c>
      <c r="BG201">
        <v>-0.7</v>
      </c>
      <c r="BH201">
        <v>-0.7</v>
      </c>
      <c r="BI201">
        <v>-0.7</v>
      </c>
      <c r="BJ201">
        <v>-0.7</v>
      </c>
      <c r="BK201">
        <v>-0.7</v>
      </c>
      <c r="BL201">
        <v>-0.8</v>
      </c>
      <c r="BM201">
        <v>-0.8</v>
      </c>
      <c r="BN201">
        <v>-0.8</v>
      </c>
      <c r="BO201">
        <v>-0.8</v>
      </c>
      <c r="BP201">
        <v>-0.8</v>
      </c>
      <c r="BQ201">
        <v>-0.8</v>
      </c>
      <c r="BR201">
        <v>-0.8</v>
      </c>
      <c r="BS201">
        <v>-0.9</v>
      </c>
      <c r="BT201">
        <v>-0.9</v>
      </c>
      <c r="BU201">
        <v>-0.9</v>
      </c>
      <c r="BV201">
        <v>-0.9</v>
      </c>
      <c r="BW201">
        <v>-0.9</v>
      </c>
      <c r="BX201">
        <v>-1</v>
      </c>
    </row>
    <row r="202" spans="1:76" x14ac:dyDescent="0.2">
      <c r="A202" t="s">
        <v>129</v>
      </c>
      <c r="B202" t="s">
        <v>130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-0.1</v>
      </c>
      <c r="K202">
        <v>-0.1</v>
      </c>
      <c r="L202">
        <v>-0.1</v>
      </c>
      <c r="M202">
        <v>-0.1</v>
      </c>
      <c r="N202">
        <v>-0.1</v>
      </c>
      <c r="O202">
        <v>-0.1</v>
      </c>
      <c r="P202">
        <v>-0.1</v>
      </c>
      <c r="Q202">
        <v>-0.1</v>
      </c>
      <c r="R202">
        <v>-0.1</v>
      </c>
      <c r="S202">
        <v>-0.2</v>
      </c>
      <c r="T202">
        <v>-0.2</v>
      </c>
      <c r="U202">
        <v>-0.2</v>
      </c>
      <c r="V202">
        <v>-0.2</v>
      </c>
      <c r="W202">
        <v>-0.2</v>
      </c>
      <c r="X202">
        <v>-0.2</v>
      </c>
      <c r="Y202">
        <v>-0.2</v>
      </c>
      <c r="Z202">
        <v>-0.2</v>
      </c>
      <c r="AA202">
        <v>-0.2</v>
      </c>
      <c r="AB202">
        <v>-0.2</v>
      </c>
      <c r="AC202">
        <v>-0.2</v>
      </c>
      <c r="AD202">
        <v>-0.2</v>
      </c>
      <c r="AE202">
        <v>-0.2</v>
      </c>
      <c r="AF202">
        <v>-0.2</v>
      </c>
      <c r="AG202">
        <v>-0.2</v>
      </c>
      <c r="AH202">
        <v>-0.2</v>
      </c>
      <c r="AI202">
        <v>-0.2</v>
      </c>
      <c r="AJ202">
        <v>-0.2</v>
      </c>
      <c r="AK202">
        <v>-0.2</v>
      </c>
      <c r="AL202">
        <v>-0.2</v>
      </c>
      <c r="AM202">
        <v>-0.2</v>
      </c>
      <c r="AN202">
        <v>-0.2</v>
      </c>
      <c r="AO202">
        <v>-0.2</v>
      </c>
      <c r="AP202">
        <v>-0.2</v>
      </c>
      <c r="AQ202">
        <v>-0.2</v>
      </c>
      <c r="AR202">
        <v>-0.2</v>
      </c>
      <c r="AS202">
        <v>-0.2</v>
      </c>
      <c r="AT202">
        <v>-0.2</v>
      </c>
      <c r="AU202">
        <v>-0.2</v>
      </c>
      <c r="AV202">
        <v>-0.2</v>
      </c>
      <c r="AW202">
        <v>-0.2</v>
      </c>
      <c r="AX202">
        <v>-0.2</v>
      </c>
      <c r="AY202">
        <v>-0.2</v>
      </c>
      <c r="AZ202">
        <v>-0.2</v>
      </c>
      <c r="BA202">
        <v>-0.2</v>
      </c>
      <c r="BB202">
        <v>-0.2</v>
      </c>
      <c r="BC202">
        <v>-0.2</v>
      </c>
      <c r="BD202">
        <v>-0.2</v>
      </c>
      <c r="BE202">
        <v>-0.2</v>
      </c>
      <c r="BF202">
        <v>-0.2</v>
      </c>
      <c r="BG202">
        <v>-0.2</v>
      </c>
      <c r="BH202">
        <v>-0.2</v>
      </c>
      <c r="BI202">
        <v>-0.2</v>
      </c>
      <c r="BJ202">
        <v>-0.2</v>
      </c>
      <c r="BK202">
        <v>-0.2</v>
      </c>
      <c r="BL202">
        <v>-0.2</v>
      </c>
      <c r="BM202">
        <v>-0.2</v>
      </c>
      <c r="BN202">
        <v>-0.2</v>
      </c>
      <c r="BO202">
        <v>-0.2</v>
      </c>
      <c r="BP202">
        <v>-0.2</v>
      </c>
      <c r="BQ202">
        <v>-0.3</v>
      </c>
      <c r="BR202">
        <v>-0.2</v>
      </c>
      <c r="BS202">
        <v>-0.2</v>
      </c>
      <c r="BT202">
        <v>-0.3</v>
      </c>
      <c r="BU202">
        <v>-0.2</v>
      </c>
      <c r="BV202">
        <v>-0.3</v>
      </c>
      <c r="BW202">
        <v>-0.3</v>
      </c>
      <c r="BX202">
        <v>-0.3</v>
      </c>
    </row>
    <row r="203" spans="1:76" x14ac:dyDescent="0.2">
      <c r="A203" t="s">
        <v>131</v>
      </c>
      <c r="B203" t="s">
        <v>132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-0.1</v>
      </c>
      <c r="N203">
        <v>-0.1</v>
      </c>
      <c r="O203">
        <v>-0.1</v>
      </c>
      <c r="P203">
        <v>-0.1</v>
      </c>
      <c r="Q203">
        <v>-0.1</v>
      </c>
      <c r="R203">
        <v>-0.1</v>
      </c>
      <c r="S203">
        <v>-0.1</v>
      </c>
      <c r="T203">
        <v>-0.1</v>
      </c>
      <c r="U203">
        <v>-0.1</v>
      </c>
      <c r="V203">
        <v>-0.1</v>
      </c>
      <c r="W203">
        <v>-0.1</v>
      </c>
      <c r="X203">
        <v>-0.1</v>
      </c>
      <c r="Y203">
        <v>-0.1</v>
      </c>
      <c r="Z203">
        <v>-0.1</v>
      </c>
      <c r="AA203">
        <v>-0.1</v>
      </c>
      <c r="AB203">
        <v>-0.1</v>
      </c>
      <c r="AC203">
        <v>-0.1</v>
      </c>
      <c r="AD203">
        <v>-0.1</v>
      </c>
      <c r="AE203">
        <v>-0.1</v>
      </c>
      <c r="AF203">
        <v>-0.1</v>
      </c>
      <c r="AG203">
        <v>-0.1</v>
      </c>
      <c r="AH203">
        <v>-0.1</v>
      </c>
      <c r="AI203">
        <v>-0.1</v>
      </c>
      <c r="AJ203">
        <v>-0.1</v>
      </c>
      <c r="AK203">
        <v>-0.1</v>
      </c>
      <c r="AL203">
        <v>-0.1</v>
      </c>
      <c r="AM203">
        <v>-0.1</v>
      </c>
      <c r="AN203">
        <v>-0.1</v>
      </c>
      <c r="AO203">
        <v>-0.1</v>
      </c>
      <c r="AP203">
        <v>-0.1</v>
      </c>
      <c r="AQ203">
        <v>-0.1</v>
      </c>
      <c r="AR203">
        <v>-0.1</v>
      </c>
      <c r="AS203">
        <v>-0.1</v>
      </c>
      <c r="AT203">
        <v>-0.1</v>
      </c>
      <c r="AU203">
        <v>-0.1</v>
      </c>
      <c r="AV203">
        <v>-0.1</v>
      </c>
      <c r="AW203">
        <v>-0.1</v>
      </c>
      <c r="AX203">
        <v>-0.1</v>
      </c>
      <c r="AY203">
        <v>-0.1</v>
      </c>
      <c r="AZ203">
        <v>-0.1</v>
      </c>
      <c r="BA203">
        <v>-0.1</v>
      </c>
      <c r="BB203">
        <v>-0.1</v>
      </c>
      <c r="BC203">
        <v>-0.1</v>
      </c>
      <c r="BD203">
        <v>-0.1</v>
      </c>
      <c r="BE203">
        <v>-0.2</v>
      </c>
      <c r="BF203">
        <v>-0.1</v>
      </c>
      <c r="BG203">
        <v>-0.1</v>
      </c>
      <c r="BH203">
        <v>-0.1</v>
      </c>
      <c r="BI203">
        <v>-0.1</v>
      </c>
      <c r="BJ203">
        <v>-0.1</v>
      </c>
      <c r="BK203">
        <v>-0.1</v>
      </c>
      <c r="BL203">
        <v>-0.1</v>
      </c>
      <c r="BM203">
        <v>-0.1</v>
      </c>
      <c r="BN203">
        <v>-0.2</v>
      </c>
      <c r="BO203">
        <v>-0.1</v>
      </c>
      <c r="BP203">
        <v>-0.1</v>
      </c>
      <c r="BQ203">
        <v>-0.2</v>
      </c>
      <c r="BR203">
        <v>-0.1</v>
      </c>
      <c r="BS203">
        <v>-0.1</v>
      </c>
      <c r="BT203">
        <v>-0.1</v>
      </c>
      <c r="BU203">
        <v>-0.1</v>
      </c>
      <c r="BV203">
        <v>-0.1</v>
      </c>
      <c r="BW203">
        <v>-0.2</v>
      </c>
      <c r="BX203">
        <v>-0.1</v>
      </c>
    </row>
    <row r="204" spans="1:76" x14ac:dyDescent="0.2">
      <c r="A204" t="s">
        <v>133</v>
      </c>
      <c r="B204" t="s">
        <v>134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0.1</v>
      </c>
      <c r="M204">
        <v>0.1</v>
      </c>
      <c r="N204">
        <v>0.1</v>
      </c>
      <c r="O204">
        <v>0.1</v>
      </c>
      <c r="P204">
        <v>0.1</v>
      </c>
      <c r="Q204">
        <v>0.1</v>
      </c>
      <c r="R204">
        <v>0.1</v>
      </c>
      <c r="S204">
        <v>0.1</v>
      </c>
      <c r="T204">
        <v>0.1</v>
      </c>
      <c r="U204">
        <v>0.1</v>
      </c>
      <c r="V204">
        <v>0.1</v>
      </c>
      <c r="W204">
        <v>0.1</v>
      </c>
      <c r="X204">
        <v>0.1</v>
      </c>
      <c r="Y204">
        <v>0.1</v>
      </c>
      <c r="Z204">
        <v>0.1</v>
      </c>
      <c r="AA204">
        <v>0.1</v>
      </c>
      <c r="AB204">
        <v>0.1</v>
      </c>
      <c r="AC204">
        <v>0.1</v>
      </c>
      <c r="AD204">
        <v>0.1</v>
      </c>
      <c r="AE204">
        <v>0.1</v>
      </c>
      <c r="AF204">
        <v>0.1</v>
      </c>
      <c r="AG204">
        <v>0.2</v>
      </c>
      <c r="AH204">
        <v>0.2</v>
      </c>
      <c r="AI204">
        <v>0.2</v>
      </c>
      <c r="AJ204">
        <v>0.1</v>
      </c>
      <c r="AK204">
        <v>0.2</v>
      </c>
      <c r="AL204">
        <v>0.2</v>
      </c>
      <c r="AM204">
        <v>0.2</v>
      </c>
      <c r="AN204">
        <v>0.2</v>
      </c>
      <c r="AO204">
        <v>0.2</v>
      </c>
      <c r="AP204">
        <v>0.2</v>
      </c>
      <c r="AQ204">
        <v>0.2</v>
      </c>
      <c r="AR204">
        <v>0.2</v>
      </c>
      <c r="AS204">
        <v>0.2</v>
      </c>
      <c r="AT204">
        <v>0.2</v>
      </c>
      <c r="AU204">
        <v>0.2</v>
      </c>
      <c r="AV204">
        <v>0.2</v>
      </c>
      <c r="AW204">
        <v>0.2</v>
      </c>
      <c r="AX204">
        <v>0.2</v>
      </c>
      <c r="AY204">
        <v>0.2</v>
      </c>
      <c r="AZ204">
        <v>0.2</v>
      </c>
      <c r="BA204">
        <v>0.2</v>
      </c>
      <c r="BB204">
        <v>0.2</v>
      </c>
      <c r="BC204">
        <v>0.2</v>
      </c>
      <c r="BD204">
        <v>0.2</v>
      </c>
      <c r="BE204">
        <v>0.2</v>
      </c>
      <c r="BF204">
        <v>0.2</v>
      </c>
      <c r="BG204">
        <v>0.2</v>
      </c>
      <c r="BH204">
        <v>0.2</v>
      </c>
      <c r="BI204">
        <v>0.2</v>
      </c>
      <c r="BJ204">
        <v>0.2</v>
      </c>
      <c r="BK204">
        <v>0.2</v>
      </c>
      <c r="BL204">
        <v>0.2</v>
      </c>
      <c r="BM204">
        <v>0.2</v>
      </c>
      <c r="BN204">
        <v>0.2</v>
      </c>
      <c r="BO204">
        <v>0.2</v>
      </c>
      <c r="BP204">
        <v>0.2</v>
      </c>
      <c r="BQ204">
        <v>0.2</v>
      </c>
      <c r="BR204">
        <v>0.2</v>
      </c>
      <c r="BS204">
        <v>0.2</v>
      </c>
      <c r="BT204">
        <v>0.2</v>
      </c>
      <c r="BU204">
        <v>0.2</v>
      </c>
      <c r="BV204">
        <v>0.2</v>
      </c>
      <c r="BW204">
        <v>0.2</v>
      </c>
      <c r="BX204">
        <v>0.2</v>
      </c>
    </row>
    <row r="205" spans="1:76" x14ac:dyDescent="0.2">
      <c r="A205" t="s">
        <v>135</v>
      </c>
      <c r="B205" t="s">
        <v>136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-0.1</v>
      </c>
      <c r="M205">
        <v>-0.1</v>
      </c>
      <c r="N205">
        <v>-0.1</v>
      </c>
      <c r="O205">
        <v>-0.1</v>
      </c>
      <c r="P205">
        <v>-0.1</v>
      </c>
      <c r="Q205">
        <v>-0.1</v>
      </c>
      <c r="R205">
        <v>-0.1</v>
      </c>
      <c r="S205">
        <v>-0.1</v>
      </c>
      <c r="T205">
        <v>-0.1</v>
      </c>
      <c r="U205">
        <v>-0.1</v>
      </c>
      <c r="V205">
        <v>-0.1</v>
      </c>
      <c r="W205">
        <v>-0.1</v>
      </c>
      <c r="X205">
        <v>-0.1</v>
      </c>
      <c r="Y205">
        <v>-0.1</v>
      </c>
      <c r="Z205">
        <v>-0.1</v>
      </c>
      <c r="AA205">
        <v>-0.1</v>
      </c>
      <c r="AB205">
        <v>-0.2</v>
      </c>
      <c r="AC205">
        <v>-0.1</v>
      </c>
      <c r="AD205">
        <v>-0.1</v>
      </c>
      <c r="AE205">
        <v>-0.2</v>
      </c>
      <c r="AF205">
        <v>-0.2</v>
      </c>
      <c r="AG205">
        <v>-0.2</v>
      </c>
      <c r="AH205">
        <v>-0.2</v>
      </c>
      <c r="AI205">
        <v>-0.2</v>
      </c>
      <c r="AJ205">
        <v>-0.2</v>
      </c>
      <c r="AK205">
        <v>-0.2</v>
      </c>
      <c r="AL205">
        <v>-0.2</v>
      </c>
      <c r="AM205">
        <v>-0.2</v>
      </c>
      <c r="AN205">
        <v>-0.2</v>
      </c>
      <c r="AO205">
        <v>-0.2</v>
      </c>
      <c r="AP205">
        <v>-0.2</v>
      </c>
      <c r="AQ205">
        <v>-0.2</v>
      </c>
      <c r="AR205">
        <v>-0.2</v>
      </c>
      <c r="AS205">
        <v>-0.1</v>
      </c>
      <c r="AT205">
        <v>-0.2</v>
      </c>
      <c r="AU205">
        <v>-0.2</v>
      </c>
      <c r="AV205">
        <v>-0.2</v>
      </c>
      <c r="AW205">
        <v>-0.1</v>
      </c>
      <c r="AX205">
        <v>-0.2</v>
      </c>
      <c r="AY205">
        <v>-0.2</v>
      </c>
      <c r="AZ205">
        <v>-0.2</v>
      </c>
      <c r="BA205">
        <v>-0.2</v>
      </c>
      <c r="BB205">
        <v>-0.1</v>
      </c>
      <c r="BC205">
        <v>-0.2</v>
      </c>
      <c r="BD205">
        <v>-0.2</v>
      </c>
      <c r="BE205">
        <v>-0.2</v>
      </c>
      <c r="BF205">
        <v>-0.2</v>
      </c>
      <c r="BG205">
        <v>-0.2</v>
      </c>
      <c r="BH205">
        <v>-0.2</v>
      </c>
      <c r="BI205">
        <v>-0.2</v>
      </c>
      <c r="BJ205">
        <v>-0.2</v>
      </c>
      <c r="BK205">
        <v>-0.2</v>
      </c>
      <c r="BL205">
        <v>-0.2</v>
      </c>
      <c r="BM205">
        <v>-0.2</v>
      </c>
      <c r="BN205">
        <v>-0.2</v>
      </c>
      <c r="BO205">
        <v>-0.2</v>
      </c>
      <c r="BP205">
        <v>-0.2</v>
      </c>
      <c r="BQ205">
        <v>-0.2</v>
      </c>
      <c r="BR205">
        <v>-0.2</v>
      </c>
      <c r="BS205">
        <v>-0.2</v>
      </c>
      <c r="BT205">
        <v>-0.2</v>
      </c>
      <c r="BU205">
        <v>-0.2</v>
      </c>
      <c r="BV205">
        <v>-0.2</v>
      </c>
      <c r="BW205">
        <v>-0.2</v>
      </c>
      <c r="BX205">
        <v>-0.2</v>
      </c>
    </row>
    <row r="206" spans="1:76" x14ac:dyDescent="0.2">
      <c r="A206" t="s">
        <v>137</v>
      </c>
      <c r="B206" t="s">
        <v>138</v>
      </c>
      <c r="C206">
        <v>0</v>
      </c>
      <c r="D206">
        <v>0</v>
      </c>
      <c r="E206">
        <v>0.2</v>
      </c>
      <c r="F206">
        <v>0.2</v>
      </c>
      <c r="G206">
        <v>0.2</v>
      </c>
      <c r="H206">
        <v>0.2</v>
      </c>
      <c r="I206">
        <v>0.2</v>
      </c>
      <c r="J206">
        <v>0.2</v>
      </c>
      <c r="K206">
        <v>0.2</v>
      </c>
      <c r="L206">
        <v>0.2</v>
      </c>
      <c r="M206">
        <v>0.2</v>
      </c>
      <c r="N206">
        <v>0.2</v>
      </c>
      <c r="O206">
        <v>0.2</v>
      </c>
      <c r="P206">
        <v>0.2</v>
      </c>
      <c r="Q206">
        <v>0.2</v>
      </c>
      <c r="R206">
        <v>0.2</v>
      </c>
      <c r="S206">
        <v>0.2</v>
      </c>
      <c r="T206">
        <v>0.2</v>
      </c>
      <c r="U206">
        <v>0.2</v>
      </c>
      <c r="V206">
        <v>0.2</v>
      </c>
      <c r="W206">
        <v>0.2</v>
      </c>
      <c r="X206">
        <v>0.2</v>
      </c>
      <c r="Y206">
        <v>0.2</v>
      </c>
      <c r="Z206">
        <v>0.2</v>
      </c>
      <c r="AA206">
        <v>0.2</v>
      </c>
      <c r="AB206">
        <v>0.2</v>
      </c>
      <c r="AC206">
        <v>0.2</v>
      </c>
      <c r="AD206">
        <v>0.2</v>
      </c>
      <c r="AE206">
        <v>0.2</v>
      </c>
      <c r="AF206">
        <v>0.2</v>
      </c>
      <c r="AG206">
        <v>0.2</v>
      </c>
      <c r="AH206">
        <v>0.2</v>
      </c>
      <c r="AI206">
        <v>0.2</v>
      </c>
      <c r="AJ206">
        <v>0.2</v>
      </c>
      <c r="AK206">
        <v>0.2</v>
      </c>
      <c r="AL206">
        <v>0.2</v>
      </c>
      <c r="AM206">
        <v>0.2</v>
      </c>
      <c r="AN206">
        <v>0.2</v>
      </c>
      <c r="AO206">
        <v>0.2</v>
      </c>
      <c r="AP206">
        <v>0.2</v>
      </c>
      <c r="AQ206">
        <v>0.2</v>
      </c>
      <c r="AR206">
        <v>0.2</v>
      </c>
      <c r="AS206">
        <v>0.2</v>
      </c>
      <c r="AT206">
        <v>0.2</v>
      </c>
      <c r="AU206">
        <v>0.2</v>
      </c>
      <c r="AV206">
        <v>0.2</v>
      </c>
      <c r="AW206">
        <v>0.2</v>
      </c>
      <c r="AX206">
        <v>0.2</v>
      </c>
      <c r="AY206">
        <v>0.2</v>
      </c>
      <c r="AZ206">
        <v>0.2</v>
      </c>
      <c r="BA206">
        <v>0.2</v>
      </c>
      <c r="BB206">
        <v>0.2</v>
      </c>
      <c r="BC206">
        <v>0.2</v>
      </c>
      <c r="BD206">
        <v>0.2</v>
      </c>
      <c r="BE206">
        <v>0.2</v>
      </c>
      <c r="BF206">
        <v>0.2</v>
      </c>
      <c r="BG206">
        <v>0.2</v>
      </c>
      <c r="BH206">
        <v>0.2</v>
      </c>
      <c r="BI206">
        <v>0.2</v>
      </c>
      <c r="BJ206">
        <v>0.2</v>
      </c>
      <c r="BK206">
        <v>0.2</v>
      </c>
      <c r="BL206">
        <v>0.2</v>
      </c>
      <c r="BM206">
        <v>0.2</v>
      </c>
      <c r="BN206">
        <v>0.2</v>
      </c>
      <c r="BO206">
        <v>0.2</v>
      </c>
      <c r="BP206">
        <v>0.2</v>
      </c>
      <c r="BQ206">
        <v>0.2</v>
      </c>
      <c r="BR206">
        <v>0.2</v>
      </c>
      <c r="BS206">
        <v>0.2</v>
      </c>
      <c r="BT206">
        <v>0.2</v>
      </c>
      <c r="BU206">
        <v>0.2</v>
      </c>
      <c r="BV206">
        <v>0.2</v>
      </c>
      <c r="BW206">
        <v>0.2</v>
      </c>
      <c r="BX206">
        <v>0.2</v>
      </c>
    </row>
    <row r="207" spans="1:76" x14ac:dyDescent="0.2">
      <c r="A207" t="s">
        <v>139</v>
      </c>
      <c r="B207" t="s">
        <v>140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  <c r="AG207">
        <v>0</v>
      </c>
      <c r="AH207">
        <v>0</v>
      </c>
      <c r="AI207">
        <v>0</v>
      </c>
      <c r="AJ207">
        <v>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0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0</v>
      </c>
      <c r="BH207">
        <v>0</v>
      </c>
      <c r="BI207">
        <v>0</v>
      </c>
      <c r="BJ207">
        <v>0</v>
      </c>
      <c r="BK207">
        <v>0</v>
      </c>
      <c r="BL207">
        <v>0</v>
      </c>
      <c r="BM207">
        <v>0</v>
      </c>
      <c r="BN207">
        <v>0</v>
      </c>
      <c r="BO207">
        <v>0</v>
      </c>
      <c r="BP207">
        <v>0</v>
      </c>
      <c r="BQ207">
        <v>0</v>
      </c>
      <c r="BR207">
        <v>0</v>
      </c>
      <c r="BS207">
        <v>0</v>
      </c>
      <c r="BT207">
        <v>0</v>
      </c>
      <c r="BU207">
        <v>0</v>
      </c>
      <c r="BV207">
        <v>0</v>
      </c>
      <c r="BW207">
        <v>0</v>
      </c>
      <c r="BX207">
        <v>0</v>
      </c>
    </row>
    <row r="208" spans="1:76" x14ac:dyDescent="0.2">
      <c r="A208" t="s">
        <v>141</v>
      </c>
      <c r="B208" t="s">
        <v>142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  <c r="AG208">
        <v>0</v>
      </c>
      <c r="AH208">
        <v>0</v>
      </c>
      <c r="AI208">
        <v>0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0</v>
      </c>
      <c r="BK208">
        <v>0</v>
      </c>
      <c r="BL208">
        <v>0</v>
      </c>
      <c r="BM208">
        <v>0</v>
      </c>
      <c r="BN208">
        <v>0</v>
      </c>
      <c r="BO208">
        <v>0</v>
      </c>
      <c r="BP208">
        <v>0</v>
      </c>
      <c r="BQ208">
        <v>0</v>
      </c>
      <c r="BR208">
        <v>0</v>
      </c>
      <c r="BS208">
        <v>0</v>
      </c>
      <c r="BT208">
        <v>0</v>
      </c>
      <c r="BU208">
        <v>0</v>
      </c>
      <c r="BV208">
        <v>0</v>
      </c>
      <c r="BW208">
        <v>0</v>
      </c>
      <c r="BX208">
        <v>0</v>
      </c>
    </row>
    <row r="209" spans="1:76" x14ac:dyDescent="0.2">
      <c r="A209" t="s">
        <v>143</v>
      </c>
      <c r="B209" t="s">
        <v>144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  <c r="AG209">
        <v>0</v>
      </c>
      <c r="AH209">
        <v>0</v>
      </c>
      <c r="AI209">
        <v>0</v>
      </c>
      <c r="AJ209">
        <v>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-0.1</v>
      </c>
      <c r="AS209">
        <v>-0.1</v>
      </c>
      <c r="AT209">
        <v>-0.1</v>
      </c>
      <c r="AU209">
        <v>-0.1</v>
      </c>
      <c r="AV209">
        <v>-0.1</v>
      </c>
      <c r="AW209">
        <v>-0.1</v>
      </c>
      <c r="AX209">
        <v>-0.1</v>
      </c>
      <c r="AY209">
        <v>-0.1</v>
      </c>
      <c r="AZ209">
        <v>-0.1</v>
      </c>
      <c r="BA209">
        <v>-0.1</v>
      </c>
      <c r="BB209">
        <v>-0.1</v>
      </c>
      <c r="BC209">
        <v>-0.1</v>
      </c>
      <c r="BD209">
        <v>-0.1</v>
      </c>
      <c r="BE209">
        <v>-0.1</v>
      </c>
      <c r="BF209">
        <v>-0.1</v>
      </c>
      <c r="BG209">
        <v>-0.1</v>
      </c>
      <c r="BH209">
        <v>-0.1</v>
      </c>
      <c r="BI209">
        <v>-0.1</v>
      </c>
      <c r="BJ209">
        <v>-0.1</v>
      </c>
      <c r="BK209">
        <v>-0.1</v>
      </c>
      <c r="BL209">
        <v>-0.1</v>
      </c>
      <c r="BM209">
        <v>-0.1</v>
      </c>
      <c r="BN209">
        <v>-0.1</v>
      </c>
      <c r="BO209">
        <v>-0.1</v>
      </c>
      <c r="BP209">
        <v>-0.1</v>
      </c>
      <c r="BQ209">
        <v>-0.1</v>
      </c>
      <c r="BR209">
        <v>-0.1</v>
      </c>
      <c r="BS209">
        <v>-0.1</v>
      </c>
      <c r="BT209">
        <v>-0.1</v>
      </c>
      <c r="BU209">
        <v>-0.1</v>
      </c>
      <c r="BV209">
        <v>-0.1</v>
      </c>
      <c r="BW209">
        <v>-0.1</v>
      </c>
      <c r="BX209">
        <v>-0.1</v>
      </c>
    </row>
  </sheetData>
  <sheetProtection algorithmName="SHA-512" hashValue="zHez0tAPSCTc/zDn7/1rK0lTFmcUZRu76tGzVLNvuCPMUY/+JDUO+xa72GykIWezfpGL3wnW7x0UCeOzKj99ZA==" saltValue="A/rEnE6ojr6llT68HJkDMA==" spinCount="100000" sheet="1" objects="1" scenarios="1" selectLockedCell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6:BY213"/>
  <sheetViews>
    <sheetView topLeftCell="A145" workbookViewId="0">
      <selection activeCell="I87" sqref="I87"/>
    </sheetView>
  </sheetViews>
  <sheetFormatPr baseColWidth="10" defaultRowHeight="16" x14ac:dyDescent="0.2"/>
  <cols>
    <col min="2" max="2" width="16.5" customWidth="1"/>
    <col min="3" max="3" width="17.6640625" customWidth="1"/>
    <col min="4" max="4" width="15.1640625" customWidth="1"/>
    <col min="6" max="6" width="16.83203125" customWidth="1"/>
    <col min="8" max="8" width="21" customWidth="1"/>
    <col min="9" max="9" width="13.1640625" customWidth="1"/>
    <col min="10" max="10" width="14.5" customWidth="1"/>
    <col min="11" max="11" width="15.33203125" customWidth="1"/>
    <col min="14" max="14" width="15.33203125" customWidth="1"/>
    <col min="20" max="20" width="17.33203125" customWidth="1"/>
    <col min="21" max="21" width="18" customWidth="1"/>
    <col min="23" max="23" width="19.83203125" customWidth="1"/>
    <col min="31" max="31" width="22.5" customWidth="1"/>
  </cols>
  <sheetData>
    <row r="6" spans="1:77" x14ac:dyDescent="0.2">
      <c r="B6" s="15">
        <v>1</v>
      </c>
      <c r="C6" s="15">
        <f>B6+1</f>
        <v>2</v>
      </c>
      <c r="D6" s="15">
        <f t="shared" ref="D6:AK6" si="0">C6+1</f>
        <v>3</v>
      </c>
      <c r="E6" s="15">
        <f t="shared" si="0"/>
        <v>4</v>
      </c>
      <c r="F6" s="15">
        <f t="shared" si="0"/>
        <v>5</v>
      </c>
      <c r="G6" s="15">
        <f t="shared" si="0"/>
        <v>6</v>
      </c>
      <c r="H6" s="15">
        <f t="shared" si="0"/>
        <v>7</v>
      </c>
      <c r="I6" s="15">
        <f t="shared" si="0"/>
        <v>8</v>
      </c>
      <c r="J6" s="15">
        <f t="shared" si="0"/>
        <v>9</v>
      </c>
      <c r="K6" s="15">
        <f t="shared" si="0"/>
        <v>10</v>
      </c>
      <c r="L6" s="15">
        <f t="shared" si="0"/>
        <v>11</v>
      </c>
      <c r="M6" s="15">
        <f t="shared" si="0"/>
        <v>12</v>
      </c>
      <c r="N6" s="15">
        <f t="shared" si="0"/>
        <v>13</v>
      </c>
      <c r="O6" s="15">
        <f t="shared" si="0"/>
        <v>14</v>
      </c>
      <c r="P6" s="15">
        <f t="shared" si="0"/>
        <v>15</v>
      </c>
      <c r="Q6" s="15">
        <f t="shared" si="0"/>
        <v>16</v>
      </c>
      <c r="R6" s="15">
        <f t="shared" si="0"/>
        <v>17</v>
      </c>
      <c r="S6" s="15">
        <f t="shared" si="0"/>
        <v>18</v>
      </c>
      <c r="T6" s="15">
        <f t="shared" si="0"/>
        <v>19</v>
      </c>
      <c r="U6" s="15">
        <f t="shared" si="0"/>
        <v>20</v>
      </c>
      <c r="V6" s="15">
        <f t="shared" si="0"/>
        <v>21</v>
      </c>
      <c r="W6" s="15">
        <f t="shared" si="0"/>
        <v>22</v>
      </c>
      <c r="X6" s="15">
        <f t="shared" si="0"/>
        <v>23</v>
      </c>
      <c r="Y6" s="15">
        <f t="shared" si="0"/>
        <v>24</v>
      </c>
      <c r="Z6" s="15">
        <f t="shared" si="0"/>
        <v>25</v>
      </c>
      <c r="AA6" s="15">
        <f t="shared" si="0"/>
        <v>26</v>
      </c>
      <c r="AB6" s="15">
        <f t="shared" si="0"/>
        <v>27</v>
      </c>
      <c r="AC6" s="15">
        <f t="shared" si="0"/>
        <v>28</v>
      </c>
      <c r="AD6" s="15">
        <f t="shared" si="0"/>
        <v>29</v>
      </c>
      <c r="AE6" s="15">
        <f t="shared" si="0"/>
        <v>30</v>
      </c>
      <c r="AF6" s="15">
        <f t="shared" si="0"/>
        <v>31</v>
      </c>
      <c r="AG6" s="15">
        <f t="shared" si="0"/>
        <v>32</v>
      </c>
      <c r="AH6" s="15">
        <f t="shared" si="0"/>
        <v>33</v>
      </c>
      <c r="AI6" s="15">
        <f t="shared" si="0"/>
        <v>34</v>
      </c>
      <c r="AJ6" s="15">
        <f t="shared" si="0"/>
        <v>35</v>
      </c>
      <c r="AK6" s="15">
        <f t="shared" si="0"/>
        <v>36</v>
      </c>
    </row>
    <row r="7" spans="1:77" ht="119" x14ac:dyDescent="0.2">
      <c r="B7" s="15" t="str">
        <f>B94</f>
        <v xml:space="preserve">Increase the Payroll Tax Rate by
1 Percentage Pointd </v>
      </c>
      <c r="C7" s="15" t="str">
        <f t="shared" ref="C7:X7" si="1">C94</f>
        <v xml:space="preserve">Increase the Payroll Tax Rate by
2 Percentage Points Over 10 Yearsd </v>
      </c>
      <c r="D7" s="15" t="str">
        <f t="shared" si="1"/>
        <v>Increase the Payroll Tax Rate by
3 Percentage Points Over 60 Yearsd</v>
      </c>
      <c r="E7" s="15" t="str">
        <f t="shared" si="1"/>
        <v>Raise the Taxable Maximum to Cover
90 Percent of Earningsd</v>
      </c>
      <c r="F7" s="15" t="str">
        <f t="shared" si="1"/>
        <v>Raise the Taxable Maximum to Cover 
90 Percent of Earnings; Do Not Increase Benefitsd</v>
      </c>
      <c r="G7" s="15" t="str">
        <f t="shared" si="1"/>
        <v>Eliminate the Taxable Maximumd</v>
      </c>
      <c r="H7" s="15" t="str">
        <f t="shared" si="1"/>
        <v>Tax Covered Earnings Above the Taxable Maximum; Create a Two-Component System for Calculating the PIAd</v>
      </c>
      <c r="I7" s="15" t="str">
        <f t="shared" si="1"/>
        <v>Tax Covered Earnings Above the Taxable Maximum; Do Not Increase Benefitsd</v>
      </c>
      <c r="J7" s="15" t="str">
        <f t="shared" si="1"/>
        <v>Tax Covered Earnings Above the Taxable Maximum at 4 Percent; Do Not Increase Benefitsd</v>
      </c>
      <c r="K7" s="15" t="str">
        <f t="shared" si="1"/>
        <v>Tax Covered Earnings Above $250,000 at 4 Percent; Do Not Increase Benefitsd</v>
      </c>
      <c r="L7" s="15" t="str">
        <f t="shared" si="1"/>
        <v>Raise From 35 to 40 the Years of Earnings Included in the AIME</v>
      </c>
      <c r="M7" s="15" t="str">
        <f t="shared" si="1"/>
        <v>Index Earnings in the AIME Formula to Prices</v>
      </c>
      <c r="N7" s="15" t="str">
        <f t="shared" si="1"/>
        <v>Apply the Social Security Benefit Formula to Individual Years of Earnings</v>
      </c>
      <c r="O7" s="15" t="str">
        <f t="shared" si="1"/>
        <v>Reduce All PIA Factors by 15 Percent</v>
      </c>
      <c r="P7" s="15" t="str">
        <f t="shared" si="1"/>
        <v>Reduce the Top PIA Factor to 10 Percent</v>
      </c>
      <c r="Q7" s="15" t="str">
        <f t="shared" si="1"/>
        <v>Reduce All PIA Factors by 0.5 Percent Annually</v>
      </c>
      <c r="R7" s="15" t="str">
        <f t="shared" si="1"/>
        <v xml:space="preserve">Index Initial Benefits to Changes in Longevity </v>
      </c>
      <c r="S7" s="15" t="str">
        <f t="shared" si="1"/>
        <v xml:space="preserve">Implement Pure Price Indexing of Initial Benefits </v>
      </c>
      <c r="T7" s="15" t="str">
        <f t="shared" si="1"/>
        <v xml:space="preserve">Implement Progressive Price Indexing of Initial Benefits for the Top 70 Percent of Earners </v>
      </c>
      <c r="U7" s="15" t="str">
        <f t="shared" si="1"/>
        <v>Implement Progressive Price Indexing of Initial Benefits for the Top 50 Percent of Earners</v>
      </c>
      <c r="V7" s="15" t="str">
        <f t="shared" si="1"/>
        <v xml:space="preserve">Index the Bend Points in the PIA Formula to Prices </v>
      </c>
      <c r="W7" s="15" t="str">
        <f t="shared" si="1"/>
        <v>Add an Additional Bend Point to the PIA Formula and Reduce the PIA Factors</v>
      </c>
      <c r="X7" s="15" t="str">
        <f t="shared" si="1"/>
        <v>Increase the First Bend Point in the PIA Formula by 15 percent</v>
      </c>
      <c r="Y7" s="15" t="str">
        <f>Y94</f>
        <v>Replace the Current PIA Formula With a New Two-Part Formula</v>
      </c>
      <c r="Z7" s="15" t="str">
        <f t="shared" ref="Z7:AH7" si="2">Z94</f>
        <v xml:space="preserve">Raise the FRA to 68 </v>
      </c>
      <c r="AA7" s="15" t="str">
        <f t="shared" si="2"/>
        <v xml:space="preserve">Raise the FRA to 70 </v>
      </c>
      <c r="AB7" s="15" t="str">
        <f t="shared" si="2"/>
        <v>Increase the FRA by One Month per
Birth Year</v>
      </c>
      <c r="AC7" s="15" t="str">
        <f t="shared" si="2"/>
        <v>Increase the FRA and the EEA by 
One Month per Birth Year</v>
      </c>
      <c r="AD7" s="15" t="str">
        <f t="shared" si="2"/>
        <v xml:space="preserve">Base COLAs on the Chained CPI-U </v>
      </c>
      <c r="AE7" s="15" t="str">
        <f t="shared" si="2"/>
        <v xml:space="preserve">Base COLAs on the Chained CPI-U and Increase Benefits 20 Years After Initial Eligibility </v>
      </c>
      <c r="AF7" s="15" t="str">
        <f t="shared" si="2"/>
        <v xml:space="preserve">Base COLAs on the CPI-E </v>
      </c>
      <c r="AG7" s="15" t="str">
        <f t="shared" si="2"/>
        <v>Reduce COLAs for People With
Higher PIAs</v>
      </c>
      <c r="AH7" s="15" t="str">
        <f t="shared" si="2"/>
        <v xml:space="preserve">Introduce a New Poverty-Related
Minimum Benefit </v>
      </c>
      <c r="AI7" s="15" t="str">
        <f>AI94</f>
        <v>Create an Alternative Benefit for 
Spouses of Deceased Workers</v>
      </c>
      <c r="AJ7" s="15" t="str">
        <f>AJ94</f>
        <v xml:space="preserve">Limit the Survivors’ Benefit </v>
      </c>
      <c r="AK7" s="15" t="str">
        <f>AK94</f>
        <v xml:space="preserve">Reduce the Spousal Benefit </v>
      </c>
    </row>
    <row r="8" spans="1:77" x14ac:dyDescent="0.2">
      <c r="A8">
        <v>2016</v>
      </c>
      <c r="B8" s="14">
        <f>B95*'Selected Economic Variables'!$E10</f>
        <v>37.43</v>
      </c>
      <c r="C8" s="14">
        <f>C95*'Selected Economic Variables'!$E10</f>
        <v>0</v>
      </c>
      <c r="D8" s="14">
        <f>D95*'Selected Economic Variables'!$E10</f>
        <v>0</v>
      </c>
      <c r="E8" s="14">
        <f>E95*'Selected Economic Variables'!$E10</f>
        <v>0</v>
      </c>
      <c r="F8" s="14">
        <f>F95*'Selected Economic Variables'!$E10</f>
        <v>0</v>
      </c>
      <c r="G8" s="14">
        <f>G95*'Selected Economic Variables'!$E10</f>
        <v>0</v>
      </c>
      <c r="H8" s="14">
        <f>H95*'Selected Economic Variables'!$E10</f>
        <v>0</v>
      </c>
      <c r="I8" s="14">
        <f>I95*'Selected Economic Variables'!$E10</f>
        <v>0</v>
      </c>
      <c r="J8" s="14">
        <f>J95*'Selected Economic Variables'!$E10</f>
        <v>0</v>
      </c>
      <c r="K8" s="14">
        <f>K95*'Selected Economic Variables'!$E10</f>
        <v>0</v>
      </c>
      <c r="L8" s="14">
        <f>L95*'Selected Economic Variables'!$E10</f>
        <v>0</v>
      </c>
      <c r="M8" s="14">
        <f>M95*'Selected Economic Variables'!$E10</f>
        <v>0</v>
      </c>
      <c r="N8" s="14">
        <f>N95*'Selected Economic Variables'!$E10</f>
        <v>0</v>
      </c>
      <c r="O8" s="14">
        <f>O95*'Selected Economic Variables'!$E10</f>
        <v>0</v>
      </c>
      <c r="P8" s="14">
        <f>P95*'Selected Economic Variables'!$E10</f>
        <v>0</v>
      </c>
      <c r="Q8" s="14">
        <f>Q95*'Selected Economic Variables'!$E10</f>
        <v>0</v>
      </c>
      <c r="R8" s="14">
        <f>R95*'Selected Economic Variables'!$E10</f>
        <v>0</v>
      </c>
      <c r="S8" s="14">
        <f>S95*'Selected Economic Variables'!$E10</f>
        <v>0</v>
      </c>
      <c r="T8" s="14">
        <f>T95*'Selected Economic Variables'!$E10</f>
        <v>0</v>
      </c>
      <c r="U8" s="14">
        <f>U95*'Selected Economic Variables'!$E10</f>
        <v>0</v>
      </c>
      <c r="V8" s="14">
        <f>V95*'Selected Economic Variables'!$E10</f>
        <v>0</v>
      </c>
      <c r="W8" s="14">
        <f>W95*'Selected Economic Variables'!$E10</f>
        <v>0</v>
      </c>
      <c r="X8" s="14">
        <f>X95*'Selected Economic Variables'!$E10</f>
        <v>0</v>
      </c>
      <c r="Y8" s="14">
        <f>Y95*'Selected Economic Variables'!$E10</f>
        <v>0</v>
      </c>
      <c r="Z8" s="14">
        <f>Z95*'Selected Economic Variables'!$E10</f>
        <v>0</v>
      </c>
      <c r="AA8" s="14">
        <f>AA95*'Selected Economic Variables'!$E10</f>
        <v>0</v>
      </c>
      <c r="AB8" s="14">
        <f>AB95*'Selected Economic Variables'!$E10</f>
        <v>0</v>
      </c>
      <c r="AC8" s="14">
        <f>AC95*'Selected Economic Variables'!$E10</f>
        <v>0</v>
      </c>
      <c r="AD8" s="14">
        <f>AD95*'Selected Economic Variables'!$E10</f>
        <v>0</v>
      </c>
      <c r="AE8" s="14">
        <f>AE95*'Selected Economic Variables'!$E10</f>
        <v>0</v>
      </c>
      <c r="AF8" s="14">
        <f>AF95*'Selected Economic Variables'!$E10</f>
        <v>0</v>
      </c>
      <c r="AG8" s="14">
        <f>AG95*'Selected Economic Variables'!$E10</f>
        <v>0</v>
      </c>
      <c r="AH8" s="14">
        <f>AH95*'Selected Economic Variables'!$E10</f>
        <v>0</v>
      </c>
      <c r="AI8" s="14">
        <f>AI95*'Selected Economic Variables'!$E10</f>
        <v>0</v>
      </c>
      <c r="AJ8" s="14">
        <f>AJ95*'Selected Economic Variables'!$E10</f>
        <v>0</v>
      </c>
      <c r="AK8" s="14">
        <f>AK95*'Selected Economic Variables'!$E10</f>
        <v>0</v>
      </c>
    </row>
    <row r="9" spans="1:77" x14ac:dyDescent="0.2">
      <c r="A9">
        <v>2017</v>
      </c>
      <c r="B9" s="14">
        <f>B96*'Selected Economic Variables'!$E11</f>
        <v>58.557000000000002</v>
      </c>
      <c r="C9" s="14">
        <f>C96*'Selected Economic Variables'!$E11</f>
        <v>19.519000000000002</v>
      </c>
      <c r="D9" s="14">
        <f>D96*'Selected Economic Variables'!$E11</f>
        <v>0</v>
      </c>
      <c r="E9" s="14">
        <f>E96*'Selected Economic Variables'!$E11</f>
        <v>19.519000000000002</v>
      </c>
      <c r="F9" s="14">
        <f>F96*'Selected Economic Variables'!$E11</f>
        <v>19.519000000000002</v>
      </c>
      <c r="G9" s="14">
        <f>G96*'Selected Economic Variables'!$E11</f>
        <v>19.519000000000002</v>
      </c>
      <c r="H9" s="14">
        <f>H96*'Selected Economic Variables'!$E11</f>
        <v>19.519000000000002</v>
      </c>
      <c r="I9" s="14">
        <f>I96*'Selected Economic Variables'!$E11</f>
        <v>19.519000000000002</v>
      </c>
      <c r="J9" s="14">
        <f>J96*'Selected Economic Variables'!$E11</f>
        <v>0</v>
      </c>
      <c r="K9" s="14">
        <f>K96*'Selected Economic Variables'!$E11</f>
        <v>0</v>
      </c>
      <c r="L9" s="14">
        <f>L96*'Selected Economic Variables'!$E11</f>
        <v>0</v>
      </c>
      <c r="M9" s="14">
        <f>M96*'Selected Economic Variables'!$E11</f>
        <v>0</v>
      </c>
      <c r="N9" s="14">
        <f>N96*'Selected Economic Variables'!$E11</f>
        <v>0</v>
      </c>
      <c r="O9" s="14">
        <f>O96*'Selected Economic Variables'!$E11</f>
        <v>0</v>
      </c>
      <c r="P9" s="14">
        <f>P96*'Selected Economic Variables'!$E11</f>
        <v>0</v>
      </c>
      <c r="Q9" s="14">
        <f>Q96*'Selected Economic Variables'!$E11</f>
        <v>0</v>
      </c>
      <c r="R9" s="14">
        <f>R96*'Selected Economic Variables'!$E11</f>
        <v>0</v>
      </c>
      <c r="S9" s="14">
        <f>S96*'Selected Economic Variables'!$E11</f>
        <v>0</v>
      </c>
      <c r="T9" s="14">
        <f>T96*'Selected Economic Variables'!$E11</f>
        <v>0</v>
      </c>
      <c r="U9" s="14">
        <f>U96*'Selected Economic Variables'!$E11</f>
        <v>0</v>
      </c>
      <c r="V9" s="14">
        <f>V96*'Selected Economic Variables'!$E11</f>
        <v>0</v>
      </c>
      <c r="W9" s="14">
        <f>W96*'Selected Economic Variables'!$E11</f>
        <v>0</v>
      </c>
      <c r="X9" s="14">
        <f>X96*'Selected Economic Variables'!$E11</f>
        <v>0</v>
      </c>
      <c r="Y9" s="14">
        <f>Y96*'Selected Economic Variables'!$E11</f>
        <v>0</v>
      </c>
      <c r="Z9" s="14">
        <f>Z96*'Selected Economic Variables'!$E11</f>
        <v>0</v>
      </c>
      <c r="AA9" s="14">
        <f>AA96*'Selected Economic Variables'!$E11</f>
        <v>0</v>
      </c>
      <c r="AB9" s="14">
        <f>AB96*'Selected Economic Variables'!$E11</f>
        <v>0</v>
      </c>
      <c r="AC9" s="14">
        <f>AC96*'Selected Economic Variables'!$E11</f>
        <v>0</v>
      </c>
      <c r="AD9" s="14">
        <f>AD96*'Selected Economic Variables'!$E11</f>
        <v>0</v>
      </c>
      <c r="AE9" s="14">
        <f>AE96*'Selected Economic Variables'!$E11</f>
        <v>0</v>
      </c>
      <c r="AF9" s="14">
        <f>AF96*'Selected Economic Variables'!$E11</f>
        <v>0</v>
      </c>
      <c r="AG9" s="14">
        <f>AG96*'Selected Economic Variables'!$E11</f>
        <v>0</v>
      </c>
      <c r="AH9" s="14">
        <f>AH96*'Selected Economic Variables'!$E11</f>
        <v>0</v>
      </c>
      <c r="AI9" s="14">
        <f>AI96*'Selected Economic Variables'!$E11</f>
        <v>0</v>
      </c>
      <c r="AJ9" s="14">
        <f>AJ96*'Selected Economic Variables'!$E11</f>
        <v>0</v>
      </c>
      <c r="AK9" s="14">
        <f>AK96*'Selected Economic Variables'!$E11</f>
        <v>0</v>
      </c>
    </row>
    <row r="10" spans="1:77" x14ac:dyDescent="0.2">
      <c r="A10">
        <v>2018</v>
      </c>
      <c r="B10" s="14">
        <f>B97*'Selected Economic Variables'!$E12</f>
        <v>61.74</v>
      </c>
      <c r="C10" s="14">
        <f>C97*'Selected Economic Variables'!$E12</f>
        <v>41.160000000000004</v>
      </c>
      <c r="D10" s="14">
        <f>D97*'Selected Economic Variables'!$E12</f>
        <v>0</v>
      </c>
      <c r="E10" s="14">
        <f>E97*'Selected Economic Variables'!$E12</f>
        <v>41.160000000000004</v>
      </c>
      <c r="F10" s="14">
        <f>F97*'Selected Economic Variables'!$E12</f>
        <v>41.160000000000004</v>
      </c>
      <c r="G10" s="14">
        <f>G97*'Selected Economic Variables'!$E12</f>
        <v>41.160000000000004</v>
      </c>
      <c r="H10" s="14">
        <f>H97*'Selected Economic Variables'!$E12</f>
        <v>41.160000000000004</v>
      </c>
      <c r="I10" s="14">
        <f>I97*'Selected Economic Variables'!$E12</f>
        <v>41.160000000000004</v>
      </c>
      <c r="J10" s="14">
        <f>J97*'Selected Economic Variables'!$E12</f>
        <v>20.580000000000002</v>
      </c>
      <c r="K10" s="14">
        <f>K97*'Selected Economic Variables'!$E12</f>
        <v>0</v>
      </c>
      <c r="L10" s="14">
        <f>L97*'Selected Economic Variables'!$E12</f>
        <v>0</v>
      </c>
      <c r="M10" s="14">
        <f>M97*'Selected Economic Variables'!$E12</f>
        <v>0</v>
      </c>
      <c r="N10" s="14">
        <f>N97*'Selected Economic Variables'!$E12</f>
        <v>0</v>
      </c>
      <c r="O10" s="14">
        <f>O97*'Selected Economic Variables'!$E12</f>
        <v>0</v>
      </c>
      <c r="P10" s="14">
        <f>P97*'Selected Economic Variables'!$E12</f>
        <v>0</v>
      </c>
      <c r="Q10" s="14">
        <f>Q97*'Selected Economic Variables'!$E12</f>
        <v>0</v>
      </c>
      <c r="R10" s="14">
        <f>R97*'Selected Economic Variables'!$E12</f>
        <v>0</v>
      </c>
      <c r="S10" s="14">
        <f>S97*'Selected Economic Variables'!$E12</f>
        <v>0</v>
      </c>
      <c r="T10" s="14">
        <f>T97*'Selected Economic Variables'!$E12</f>
        <v>0</v>
      </c>
      <c r="U10" s="14">
        <f>U97*'Selected Economic Variables'!$E12</f>
        <v>0</v>
      </c>
      <c r="V10" s="14">
        <f>V97*'Selected Economic Variables'!$E12</f>
        <v>0</v>
      </c>
      <c r="W10" s="14">
        <f>W97*'Selected Economic Variables'!$E12</f>
        <v>0</v>
      </c>
      <c r="X10" s="14">
        <f>X97*'Selected Economic Variables'!$E12</f>
        <v>0</v>
      </c>
      <c r="Y10" s="14">
        <f>Y97*'Selected Economic Variables'!$E12</f>
        <v>0</v>
      </c>
      <c r="Z10" s="14">
        <f>Z97*'Selected Economic Variables'!$E12</f>
        <v>0</v>
      </c>
      <c r="AA10" s="14">
        <f>AA97*'Selected Economic Variables'!$E12</f>
        <v>0</v>
      </c>
      <c r="AB10" s="14">
        <f>AB97*'Selected Economic Variables'!$E12</f>
        <v>0</v>
      </c>
      <c r="AC10" s="14">
        <f>AC97*'Selected Economic Variables'!$E12</f>
        <v>0</v>
      </c>
      <c r="AD10" s="14">
        <f>AD97*'Selected Economic Variables'!$E12</f>
        <v>0</v>
      </c>
      <c r="AE10" s="14">
        <f>AE97*'Selected Economic Variables'!$E12</f>
        <v>0</v>
      </c>
      <c r="AF10" s="14">
        <f>AF97*'Selected Economic Variables'!$E12</f>
        <v>0</v>
      </c>
      <c r="AG10" s="14">
        <f>AG97*'Selected Economic Variables'!$E12</f>
        <v>0</v>
      </c>
      <c r="AH10" s="14">
        <f>AH97*'Selected Economic Variables'!$E12</f>
        <v>0</v>
      </c>
      <c r="AI10" s="14">
        <f>AI97*'Selected Economic Variables'!$E12</f>
        <v>0</v>
      </c>
      <c r="AJ10" s="14">
        <f>AJ97*'Selected Economic Variables'!$E12</f>
        <v>0</v>
      </c>
      <c r="AK10" s="14">
        <f>AK97*'Selected Economic Variables'!$E12</f>
        <v>0</v>
      </c>
    </row>
    <row r="11" spans="1:77" s="2" customFormat="1" x14ac:dyDescent="0.2">
      <c r="A11">
        <v>2019</v>
      </c>
      <c r="B11" s="14">
        <f>B98*'Selected Economic Variables'!$E13</f>
        <v>64.278000000000006</v>
      </c>
      <c r="C11" s="14">
        <f>C98*'Selected Economic Variables'!$E13</f>
        <v>42.852000000000004</v>
      </c>
      <c r="D11" s="14">
        <f>D98*'Selected Economic Variables'!$E13</f>
        <v>21.426000000000002</v>
      </c>
      <c r="E11" s="14">
        <f>E98*'Selected Economic Variables'!$E13</f>
        <v>42.852000000000004</v>
      </c>
      <c r="F11" s="14">
        <f>F98*'Selected Economic Variables'!$E13</f>
        <v>42.852000000000004</v>
      </c>
      <c r="G11" s="14">
        <f>G98*'Selected Economic Variables'!$E13</f>
        <v>64.278000000000006</v>
      </c>
      <c r="H11" s="14">
        <f>H98*'Selected Economic Variables'!$E13</f>
        <v>64.278000000000006</v>
      </c>
      <c r="I11" s="14">
        <f>I98*'Selected Economic Variables'!$E13</f>
        <v>64.278000000000006</v>
      </c>
      <c r="J11" s="14">
        <f>J98*'Selected Economic Variables'!$E13</f>
        <v>21.426000000000002</v>
      </c>
      <c r="K11" s="14">
        <f>K98*'Selected Economic Variables'!$E13</f>
        <v>21.426000000000002</v>
      </c>
      <c r="L11" s="14">
        <f>L98*'Selected Economic Variables'!$E13</f>
        <v>0</v>
      </c>
      <c r="M11" s="14">
        <f>M98*'Selected Economic Variables'!$E13</f>
        <v>0</v>
      </c>
      <c r="N11" s="14">
        <f>N98*'Selected Economic Variables'!$E13</f>
        <v>0</v>
      </c>
      <c r="O11" s="14">
        <f>O98*'Selected Economic Variables'!$E13</f>
        <v>0</v>
      </c>
      <c r="P11" s="14">
        <f>P98*'Selected Economic Variables'!$E13</f>
        <v>0</v>
      </c>
      <c r="Q11" s="14">
        <f>Q98*'Selected Economic Variables'!$E13</f>
        <v>0</v>
      </c>
      <c r="R11" s="14">
        <f>R98*'Selected Economic Variables'!$E13</f>
        <v>0</v>
      </c>
      <c r="S11" s="14">
        <f>S98*'Selected Economic Variables'!$E13</f>
        <v>0</v>
      </c>
      <c r="T11" s="14">
        <f>T98*'Selected Economic Variables'!$E13</f>
        <v>0</v>
      </c>
      <c r="U11" s="14">
        <f>U98*'Selected Economic Variables'!$E13</f>
        <v>0</v>
      </c>
      <c r="V11" s="14">
        <f>V98*'Selected Economic Variables'!$E13</f>
        <v>0</v>
      </c>
      <c r="W11" s="14">
        <f>W98*'Selected Economic Variables'!$E13</f>
        <v>0</v>
      </c>
      <c r="X11" s="14">
        <f>X98*'Selected Economic Variables'!$E13</f>
        <v>0</v>
      </c>
      <c r="Y11" s="14">
        <f>Y98*'Selected Economic Variables'!$E13</f>
        <v>0</v>
      </c>
      <c r="Z11" s="14">
        <f>Z98*'Selected Economic Variables'!$E13</f>
        <v>0</v>
      </c>
      <c r="AA11" s="14">
        <f>AA98*'Selected Economic Variables'!$E13</f>
        <v>0</v>
      </c>
      <c r="AB11" s="14">
        <f>AB98*'Selected Economic Variables'!$E13</f>
        <v>0</v>
      </c>
      <c r="AC11" s="14">
        <f>AC98*'Selected Economic Variables'!$E13</f>
        <v>0</v>
      </c>
      <c r="AD11" s="14">
        <f>AD98*'Selected Economic Variables'!$E13</f>
        <v>0</v>
      </c>
      <c r="AE11" s="14">
        <f>AE98*'Selected Economic Variables'!$E13</f>
        <v>0</v>
      </c>
      <c r="AF11" s="14">
        <f>AF98*'Selected Economic Variables'!$E13</f>
        <v>0</v>
      </c>
      <c r="AG11" s="14">
        <f>AG98*'Selected Economic Variables'!$E13</f>
        <v>0</v>
      </c>
      <c r="AH11" s="14">
        <f>AH98*'Selected Economic Variables'!$E13</f>
        <v>0</v>
      </c>
      <c r="AI11" s="14">
        <f>AI98*'Selected Economic Variables'!$E13</f>
        <v>0</v>
      </c>
      <c r="AJ11" s="14">
        <f>AJ98*'Selected Economic Variables'!$E13</f>
        <v>0</v>
      </c>
      <c r="AK11" s="14">
        <f>AK98*'Selected Economic Variables'!$E13</f>
        <v>0</v>
      </c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s="2" customFormat="1" x14ac:dyDescent="0.2">
      <c r="A12">
        <v>2020</v>
      </c>
      <c r="B12" s="14">
        <f>B99*'Selected Economic Variables'!$E14</f>
        <v>67.022999999999996</v>
      </c>
      <c r="C12" s="14">
        <f>C99*'Selected Economic Variables'!$E14</f>
        <v>67.022999999999996</v>
      </c>
      <c r="D12" s="14">
        <f>D99*'Selected Economic Variables'!$E14</f>
        <v>22.341000000000001</v>
      </c>
      <c r="E12" s="14">
        <f>E99*'Selected Economic Variables'!$E14</f>
        <v>44.682000000000002</v>
      </c>
      <c r="F12" s="14">
        <f>F99*'Selected Economic Variables'!$E14</f>
        <v>44.682000000000002</v>
      </c>
      <c r="G12" s="14">
        <f>G99*'Selected Economic Variables'!$E14</f>
        <v>89.364000000000004</v>
      </c>
      <c r="H12" s="14">
        <f>H99*'Selected Economic Variables'!$E14</f>
        <v>89.364000000000004</v>
      </c>
      <c r="I12" s="14">
        <f>I99*'Selected Economic Variables'!$E14</f>
        <v>89.364000000000004</v>
      </c>
      <c r="J12" s="14">
        <f>J99*'Selected Economic Variables'!$E14</f>
        <v>22.341000000000001</v>
      </c>
      <c r="K12" s="14">
        <f>K99*'Selected Economic Variables'!$E14</f>
        <v>22.341000000000001</v>
      </c>
      <c r="L12" s="14">
        <f>L99*'Selected Economic Variables'!$E14</f>
        <v>0</v>
      </c>
      <c r="M12" s="14">
        <f>M99*'Selected Economic Variables'!$E14</f>
        <v>0</v>
      </c>
      <c r="N12" s="14">
        <f>N99*'Selected Economic Variables'!$E14</f>
        <v>0</v>
      </c>
      <c r="O12" s="14">
        <f>O99*'Selected Economic Variables'!$E14</f>
        <v>0</v>
      </c>
      <c r="P12" s="14">
        <f>P99*'Selected Economic Variables'!$E14</f>
        <v>0</v>
      </c>
      <c r="Q12" s="14">
        <f>Q99*'Selected Economic Variables'!$E14</f>
        <v>0</v>
      </c>
      <c r="R12" s="14">
        <f>R99*'Selected Economic Variables'!$E14</f>
        <v>0</v>
      </c>
      <c r="S12" s="14">
        <f>S99*'Selected Economic Variables'!$E14</f>
        <v>0</v>
      </c>
      <c r="T12" s="14">
        <f>T99*'Selected Economic Variables'!$E14</f>
        <v>0</v>
      </c>
      <c r="U12" s="14">
        <f>U99*'Selected Economic Variables'!$E14</f>
        <v>0</v>
      </c>
      <c r="V12" s="14">
        <f>V99*'Selected Economic Variables'!$E14</f>
        <v>0</v>
      </c>
      <c r="W12" s="14">
        <f>W99*'Selected Economic Variables'!$E14</f>
        <v>0</v>
      </c>
      <c r="X12" s="14">
        <f>X99*'Selected Economic Variables'!$E14</f>
        <v>0</v>
      </c>
      <c r="Y12" s="14">
        <f>Y99*'Selected Economic Variables'!$E14</f>
        <v>0</v>
      </c>
      <c r="Z12" s="14">
        <f>Z99*'Selected Economic Variables'!$E14</f>
        <v>0</v>
      </c>
      <c r="AA12" s="14">
        <f>AA99*'Selected Economic Variables'!$E14</f>
        <v>0</v>
      </c>
      <c r="AB12" s="14">
        <f>AB99*'Selected Economic Variables'!$E14</f>
        <v>0</v>
      </c>
      <c r="AC12" s="14">
        <f>AC99*'Selected Economic Variables'!$E14</f>
        <v>0</v>
      </c>
      <c r="AD12" s="14">
        <f>AD99*'Selected Economic Variables'!$E14</f>
        <v>0</v>
      </c>
      <c r="AE12" s="14">
        <f>AE99*'Selected Economic Variables'!$E14</f>
        <v>0</v>
      </c>
      <c r="AF12" s="14">
        <f>AF99*'Selected Economic Variables'!$E14</f>
        <v>0</v>
      </c>
      <c r="AG12" s="14">
        <f>AG99*'Selected Economic Variables'!$E14</f>
        <v>0</v>
      </c>
      <c r="AH12" s="14">
        <f>AH99*'Selected Economic Variables'!$E14</f>
        <v>0</v>
      </c>
      <c r="AI12" s="14">
        <f>AI99*'Selected Economic Variables'!$E14</f>
        <v>0</v>
      </c>
      <c r="AJ12" s="14">
        <f>AJ99*'Selected Economic Variables'!$E14</f>
        <v>0</v>
      </c>
      <c r="AK12" s="14">
        <f>AK99*'Selected Economic Variables'!$E14</f>
        <v>0</v>
      </c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2" customFormat="1" x14ac:dyDescent="0.2">
      <c r="A13">
        <v>2021</v>
      </c>
      <c r="B13" s="14">
        <f>B100*'Selected Economic Variables'!$E15</f>
        <v>70.025999999999996</v>
      </c>
      <c r="C13" s="14">
        <f>C100*'Selected Economic Variables'!$E15</f>
        <v>93.367999999999995</v>
      </c>
      <c r="D13" s="14">
        <f>D100*'Selected Economic Variables'!$E15</f>
        <v>23.341999999999999</v>
      </c>
      <c r="E13" s="14">
        <f>E100*'Selected Economic Variables'!$E15</f>
        <v>70.025999999999996</v>
      </c>
      <c r="F13" s="14">
        <f>F100*'Selected Economic Variables'!$E15</f>
        <v>70.025999999999996</v>
      </c>
      <c r="G13" s="14">
        <f>G100*'Selected Economic Variables'!$E15</f>
        <v>116.71000000000001</v>
      </c>
      <c r="H13" s="14">
        <f>H100*'Selected Economic Variables'!$E15</f>
        <v>116.71000000000001</v>
      </c>
      <c r="I13" s="14">
        <f>I100*'Selected Economic Variables'!$E15</f>
        <v>116.71000000000001</v>
      </c>
      <c r="J13" s="14">
        <f>J100*'Selected Economic Variables'!$E15</f>
        <v>46.683999999999997</v>
      </c>
      <c r="K13" s="14">
        <f>K100*'Selected Economic Variables'!$E15</f>
        <v>23.341999999999999</v>
      </c>
      <c r="L13" s="14">
        <f>L100*'Selected Economic Variables'!$E15</f>
        <v>0</v>
      </c>
      <c r="M13" s="14">
        <f>M100*'Selected Economic Variables'!$E15</f>
        <v>0</v>
      </c>
      <c r="N13" s="14">
        <f>N100*'Selected Economic Variables'!$E15</f>
        <v>0</v>
      </c>
      <c r="O13" s="14">
        <f>O100*'Selected Economic Variables'!$E15</f>
        <v>0</v>
      </c>
      <c r="P13" s="14">
        <f>P100*'Selected Economic Variables'!$E15</f>
        <v>0</v>
      </c>
      <c r="Q13" s="14">
        <f>Q100*'Selected Economic Variables'!$E15</f>
        <v>0</v>
      </c>
      <c r="R13" s="14">
        <f>R100*'Selected Economic Variables'!$E15</f>
        <v>0</v>
      </c>
      <c r="S13" s="14">
        <f>S100*'Selected Economic Variables'!$E15</f>
        <v>0</v>
      </c>
      <c r="T13" s="14">
        <f>T100*'Selected Economic Variables'!$E15</f>
        <v>0</v>
      </c>
      <c r="U13" s="14">
        <f>U100*'Selected Economic Variables'!$E15</f>
        <v>0</v>
      </c>
      <c r="V13" s="14">
        <f>V100*'Selected Economic Variables'!$E15</f>
        <v>0</v>
      </c>
      <c r="W13" s="14">
        <f>W100*'Selected Economic Variables'!$E15</f>
        <v>0</v>
      </c>
      <c r="X13" s="14">
        <f>X100*'Selected Economic Variables'!$E15</f>
        <v>0</v>
      </c>
      <c r="Y13" s="14">
        <f>Y100*'Selected Economic Variables'!$E15</f>
        <v>0</v>
      </c>
      <c r="Z13" s="14">
        <f>Z100*'Selected Economic Variables'!$E15</f>
        <v>0</v>
      </c>
      <c r="AA13" s="14">
        <f>AA100*'Selected Economic Variables'!$E15</f>
        <v>0</v>
      </c>
      <c r="AB13" s="14">
        <f>AB100*'Selected Economic Variables'!$E15</f>
        <v>0</v>
      </c>
      <c r="AC13" s="14">
        <f>AC100*'Selected Economic Variables'!$E15</f>
        <v>0</v>
      </c>
      <c r="AD13" s="14">
        <f>AD100*'Selected Economic Variables'!$E15</f>
        <v>0</v>
      </c>
      <c r="AE13" s="14">
        <f>AE100*'Selected Economic Variables'!$E15</f>
        <v>0</v>
      </c>
      <c r="AF13" s="14">
        <f>AF100*'Selected Economic Variables'!$E15</f>
        <v>0</v>
      </c>
      <c r="AG13" s="14">
        <f>AG100*'Selected Economic Variables'!$E15</f>
        <v>0</v>
      </c>
      <c r="AH13" s="14">
        <f>AH100*'Selected Economic Variables'!$E15</f>
        <v>0</v>
      </c>
      <c r="AI13" s="14">
        <f>AI100*'Selected Economic Variables'!$E15</f>
        <v>0</v>
      </c>
      <c r="AJ13" s="14">
        <f>AJ100*'Selected Economic Variables'!$E15</f>
        <v>0</v>
      </c>
      <c r="AK13" s="14">
        <f>AK100*'Selected Economic Variables'!$E15</f>
        <v>0</v>
      </c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s="2" customFormat="1" x14ac:dyDescent="0.2">
      <c r="A14">
        <v>2022</v>
      </c>
      <c r="B14" s="14">
        <f>B101*'Selected Economic Variables'!$E16</f>
        <v>73.031999999999996</v>
      </c>
      <c r="C14" s="14">
        <f>C101*'Selected Economic Variables'!$E16</f>
        <v>97.376000000000005</v>
      </c>
      <c r="D14" s="14">
        <f>D101*'Selected Economic Variables'!$E16</f>
        <v>24.344000000000001</v>
      </c>
      <c r="E14" s="14">
        <f>E101*'Selected Economic Variables'!$E16</f>
        <v>73.031999999999996</v>
      </c>
      <c r="F14" s="14">
        <f>F101*'Selected Economic Variables'!$E16</f>
        <v>73.031999999999996</v>
      </c>
      <c r="G14" s="14">
        <f>G101*'Selected Economic Variables'!$E16</f>
        <v>146.06399999999999</v>
      </c>
      <c r="H14" s="14">
        <f>H101*'Selected Economic Variables'!$E16</f>
        <v>146.06399999999999</v>
      </c>
      <c r="I14" s="14">
        <f>I101*'Selected Economic Variables'!$E16</f>
        <v>146.06399999999999</v>
      </c>
      <c r="J14" s="14">
        <f>J101*'Selected Economic Variables'!$E16</f>
        <v>48.688000000000002</v>
      </c>
      <c r="K14" s="14">
        <f>K101*'Selected Economic Variables'!$E16</f>
        <v>24.344000000000001</v>
      </c>
      <c r="L14" s="14">
        <f>L101*'Selected Economic Variables'!$E16</f>
        <v>0</v>
      </c>
      <c r="M14" s="14">
        <f>M101*'Selected Economic Variables'!$E16</f>
        <v>0</v>
      </c>
      <c r="N14" s="14">
        <f>N101*'Selected Economic Variables'!$E16</f>
        <v>0</v>
      </c>
      <c r="O14" s="14">
        <f>O101*'Selected Economic Variables'!$E16</f>
        <v>0</v>
      </c>
      <c r="P14" s="14">
        <f>P101*'Selected Economic Variables'!$E16</f>
        <v>0</v>
      </c>
      <c r="Q14" s="14">
        <f>Q101*'Selected Economic Variables'!$E16</f>
        <v>0</v>
      </c>
      <c r="R14" s="14">
        <f>R101*'Selected Economic Variables'!$E16</f>
        <v>0</v>
      </c>
      <c r="S14" s="14">
        <f>S101*'Selected Economic Variables'!$E16</f>
        <v>0</v>
      </c>
      <c r="T14" s="14">
        <f>T101*'Selected Economic Variables'!$E16</f>
        <v>0</v>
      </c>
      <c r="U14" s="14">
        <f>U101*'Selected Economic Variables'!$E16</f>
        <v>0</v>
      </c>
      <c r="V14" s="14">
        <f>V101*'Selected Economic Variables'!$E16</f>
        <v>0</v>
      </c>
      <c r="W14" s="14">
        <f>W101*'Selected Economic Variables'!$E16</f>
        <v>0</v>
      </c>
      <c r="X14" s="14">
        <f>X101*'Selected Economic Variables'!$E16</f>
        <v>0</v>
      </c>
      <c r="Y14" s="14">
        <f>Y101*'Selected Economic Variables'!$E16</f>
        <v>0</v>
      </c>
      <c r="Z14" s="14">
        <f>Z101*'Selected Economic Variables'!$E16</f>
        <v>0</v>
      </c>
      <c r="AA14" s="14">
        <f>AA101*'Selected Economic Variables'!$E16</f>
        <v>0</v>
      </c>
      <c r="AB14" s="14">
        <f>AB101*'Selected Economic Variables'!$E16</f>
        <v>0</v>
      </c>
      <c r="AC14" s="14">
        <f>AC101*'Selected Economic Variables'!$E16</f>
        <v>0</v>
      </c>
      <c r="AD14" s="14">
        <f>AD101*'Selected Economic Variables'!$E16</f>
        <v>0</v>
      </c>
      <c r="AE14" s="14">
        <f>AE101*'Selected Economic Variables'!$E16</f>
        <v>0</v>
      </c>
      <c r="AF14" s="14">
        <f>AF101*'Selected Economic Variables'!$E16</f>
        <v>0</v>
      </c>
      <c r="AG14" s="14">
        <f>AG101*'Selected Economic Variables'!$E16</f>
        <v>0</v>
      </c>
      <c r="AH14" s="14">
        <f>AH101*'Selected Economic Variables'!$E16</f>
        <v>0</v>
      </c>
      <c r="AI14" s="14">
        <f>AI101*'Selected Economic Variables'!$E16</f>
        <v>0</v>
      </c>
      <c r="AJ14" s="14">
        <f>AJ101*'Selected Economic Variables'!$E16</f>
        <v>0</v>
      </c>
      <c r="AK14" s="14">
        <f>AK101*'Selected Economic Variables'!$E16</f>
        <v>0</v>
      </c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s="2" customFormat="1" x14ac:dyDescent="0.2">
      <c r="A15">
        <v>2023</v>
      </c>
      <c r="B15" s="14">
        <f>B102*'Selected Economic Variables'!$E17</f>
        <v>76.106999999999999</v>
      </c>
      <c r="C15" s="14">
        <f>C102*'Selected Economic Variables'!$E17</f>
        <v>126.845</v>
      </c>
      <c r="D15" s="14">
        <f>D102*'Selected Economic Variables'!$E17</f>
        <v>25.369</v>
      </c>
      <c r="E15" s="14">
        <f>E102*'Selected Economic Variables'!$E17</f>
        <v>101.476</v>
      </c>
      <c r="F15" s="14">
        <f>F102*'Selected Economic Variables'!$E17</f>
        <v>101.476</v>
      </c>
      <c r="G15" s="14">
        <f>G102*'Selected Economic Variables'!$E17</f>
        <v>177.58300000000003</v>
      </c>
      <c r="H15" s="14">
        <f>H102*'Selected Economic Variables'!$E17</f>
        <v>177.58300000000003</v>
      </c>
      <c r="I15" s="14">
        <f>I102*'Selected Economic Variables'!$E17</f>
        <v>177.58300000000003</v>
      </c>
      <c r="J15" s="14">
        <f>J102*'Selected Economic Variables'!$E17</f>
        <v>50.738</v>
      </c>
      <c r="K15" s="14">
        <f>K102*'Selected Economic Variables'!$E17</f>
        <v>25.369</v>
      </c>
      <c r="L15" s="14">
        <f>L102*'Selected Economic Variables'!$E17</f>
        <v>0</v>
      </c>
      <c r="M15" s="14">
        <f>M102*'Selected Economic Variables'!$E17</f>
        <v>0</v>
      </c>
      <c r="N15" s="14">
        <f>N102*'Selected Economic Variables'!$E17</f>
        <v>0</v>
      </c>
      <c r="O15" s="14">
        <f>O102*'Selected Economic Variables'!$E17</f>
        <v>0</v>
      </c>
      <c r="P15" s="14">
        <f>P102*'Selected Economic Variables'!$E17</f>
        <v>0</v>
      </c>
      <c r="Q15" s="14">
        <f>Q102*'Selected Economic Variables'!$E17</f>
        <v>0</v>
      </c>
      <c r="R15" s="14">
        <f>R102*'Selected Economic Variables'!$E17</f>
        <v>0</v>
      </c>
      <c r="S15" s="14">
        <f>S102*'Selected Economic Variables'!$E17</f>
        <v>0</v>
      </c>
      <c r="T15" s="14">
        <f>T102*'Selected Economic Variables'!$E17</f>
        <v>0</v>
      </c>
      <c r="U15" s="14">
        <f>U102*'Selected Economic Variables'!$E17</f>
        <v>0</v>
      </c>
      <c r="V15" s="14">
        <f>V102*'Selected Economic Variables'!$E17</f>
        <v>0</v>
      </c>
      <c r="W15" s="14">
        <f>W102*'Selected Economic Variables'!$E17</f>
        <v>0</v>
      </c>
      <c r="X15" s="14">
        <f>X102*'Selected Economic Variables'!$E17</f>
        <v>0</v>
      </c>
      <c r="Y15" s="14">
        <f>Y102*'Selected Economic Variables'!$E17</f>
        <v>0</v>
      </c>
      <c r="Z15" s="14">
        <f>Z102*'Selected Economic Variables'!$E17</f>
        <v>0</v>
      </c>
      <c r="AA15" s="14">
        <f>AA102*'Selected Economic Variables'!$E17</f>
        <v>0</v>
      </c>
      <c r="AB15" s="14">
        <f>AB102*'Selected Economic Variables'!$E17</f>
        <v>0</v>
      </c>
      <c r="AC15" s="14">
        <f>AC102*'Selected Economic Variables'!$E17</f>
        <v>0</v>
      </c>
      <c r="AD15" s="14">
        <f>AD102*'Selected Economic Variables'!$E17</f>
        <v>0</v>
      </c>
      <c r="AE15" s="14">
        <f>AE102*'Selected Economic Variables'!$E17</f>
        <v>0</v>
      </c>
      <c r="AF15" s="14">
        <f>AF102*'Selected Economic Variables'!$E17</f>
        <v>0</v>
      </c>
      <c r="AG15" s="14">
        <f>AG102*'Selected Economic Variables'!$E17</f>
        <v>0</v>
      </c>
      <c r="AH15" s="14">
        <f>AH102*'Selected Economic Variables'!$E17</f>
        <v>0</v>
      </c>
      <c r="AI15" s="14">
        <f>AI102*'Selected Economic Variables'!$E17</f>
        <v>0</v>
      </c>
      <c r="AJ15" s="14">
        <f>AJ102*'Selected Economic Variables'!$E17</f>
        <v>0</v>
      </c>
      <c r="AK15" s="14">
        <f>AK102*'Selected Economic Variables'!$E17</f>
        <v>0</v>
      </c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s="2" customFormat="1" x14ac:dyDescent="0.2">
      <c r="A16">
        <v>2024</v>
      </c>
      <c r="B16" s="14">
        <f>B103*'Selected Economic Variables'!$E18</f>
        <v>79.323000000000008</v>
      </c>
      <c r="C16" s="14">
        <f>C103*'Selected Economic Variables'!$E18</f>
        <v>158.64600000000002</v>
      </c>
      <c r="D16" s="14">
        <f>D103*'Selected Economic Variables'!$E18</f>
        <v>26.440999999999999</v>
      </c>
      <c r="E16" s="14">
        <f>E103*'Selected Economic Variables'!$E18</f>
        <v>105.764</v>
      </c>
      <c r="F16" s="14">
        <f>F103*'Selected Economic Variables'!$E18</f>
        <v>105.764</v>
      </c>
      <c r="G16" s="14">
        <f>G103*'Selected Economic Variables'!$E18</f>
        <v>211.52799999999999</v>
      </c>
      <c r="H16" s="14">
        <f>H103*'Selected Economic Variables'!$E18</f>
        <v>211.52799999999999</v>
      </c>
      <c r="I16" s="14">
        <f>I103*'Selected Economic Variables'!$E18</f>
        <v>211.52799999999999</v>
      </c>
      <c r="J16" s="14">
        <f>J103*'Selected Economic Variables'!$E18</f>
        <v>79.323000000000008</v>
      </c>
      <c r="K16" s="14">
        <f>K103*'Selected Economic Variables'!$E18</f>
        <v>26.440999999999999</v>
      </c>
      <c r="L16" s="14">
        <f>L103*'Selected Economic Variables'!$E18</f>
        <v>0</v>
      </c>
      <c r="M16" s="14">
        <f>M103*'Selected Economic Variables'!$E18</f>
        <v>0</v>
      </c>
      <c r="N16" s="14">
        <f>N103*'Selected Economic Variables'!$E18</f>
        <v>0</v>
      </c>
      <c r="O16" s="14">
        <f>O103*'Selected Economic Variables'!$E18</f>
        <v>0</v>
      </c>
      <c r="P16" s="14">
        <f>P103*'Selected Economic Variables'!$E18</f>
        <v>0</v>
      </c>
      <c r="Q16" s="14">
        <f>Q103*'Selected Economic Variables'!$E18</f>
        <v>0</v>
      </c>
      <c r="R16" s="14">
        <f>R103*'Selected Economic Variables'!$E18</f>
        <v>0</v>
      </c>
      <c r="S16" s="14">
        <f>S103*'Selected Economic Variables'!$E18</f>
        <v>0</v>
      </c>
      <c r="T16" s="14">
        <f>T103*'Selected Economic Variables'!$E18</f>
        <v>0</v>
      </c>
      <c r="U16" s="14">
        <f>U103*'Selected Economic Variables'!$E18</f>
        <v>0</v>
      </c>
      <c r="V16" s="14">
        <f>V103*'Selected Economic Variables'!$E18</f>
        <v>0</v>
      </c>
      <c r="W16" s="14">
        <f>W103*'Selected Economic Variables'!$E18</f>
        <v>0</v>
      </c>
      <c r="X16" s="14">
        <f>X103*'Selected Economic Variables'!$E18</f>
        <v>0</v>
      </c>
      <c r="Y16" s="14">
        <f>Y103*'Selected Economic Variables'!$E18</f>
        <v>0</v>
      </c>
      <c r="Z16" s="14">
        <f>Z103*'Selected Economic Variables'!$E18</f>
        <v>0</v>
      </c>
      <c r="AA16" s="14">
        <f>AA103*'Selected Economic Variables'!$E18</f>
        <v>0</v>
      </c>
      <c r="AB16" s="14">
        <f>AB103*'Selected Economic Variables'!$E18</f>
        <v>0</v>
      </c>
      <c r="AC16" s="14">
        <f>AC103*'Selected Economic Variables'!$E18</f>
        <v>0</v>
      </c>
      <c r="AD16" s="14">
        <f>AD103*'Selected Economic Variables'!$E18</f>
        <v>0</v>
      </c>
      <c r="AE16" s="14">
        <f>AE103*'Selected Economic Variables'!$E18</f>
        <v>0</v>
      </c>
      <c r="AF16" s="14">
        <f>AF103*'Selected Economic Variables'!$E18</f>
        <v>0</v>
      </c>
      <c r="AG16" s="14">
        <f>AG103*'Selected Economic Variables'!$E18</f>
        <v>0</v>
      </c>
      <c r="AH16" s="14">
        <f>AH103*'Selected Economic Variables'!$E18</f>
        <v>0</v>
      </c>
      <c r="AI16" s="14">
        <f>AI103*'Selected Economic Variables'!$E18</f>
        <v>0</v>
      </c>
      <c r="AJ16" s="14">
        <f>AJ103*'Selected Economic Variables'!$E18</f>
        <v>0</v>
      </c>
      <c r="AK16" s="14">
        <f>AK103*'Selected Economic Variables'!$E18</f>
        <v>0</v>
      </c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s="2" customFormat="1" x14ac:dyDescent="0.2">
      <c r="A17">
        <v>2025</v>
      </c>
      <c r="B17" s="14">
        <f>B104*'Selected Economic Variables'!$E19</f>
        <v>82.656000000000006</v>
      </c>
      <c r="C17" s="14">
        <f>C104*'Selected Economic Variables'!$E19</f>
        <v>165.31200000000001</v>
      </c>
      <c r="D17" s="14">
        <f>D104*'Selected Economic Variables'!$E19</f>
        <v>55.103999999999999</v>
      </c>
      <c r="E17" s="14">
        <f>E104*'Selected Economic Variables'!$E19</f>
        <v>110.208</v>
      </c>
      <c r="F17" s="14">
        <f>F104*'Selected Economic Variables'!$E19</f>
        <v>110.208</v>
      </c>
      <c r="G17" s="14">
        <f>G104*'Selected Economic Variables'!$E19</f>
        <v>247.96799999999999</v>
      </c>
      <c r="H17" s="14">
        <f>H104*'Selected Economic Variables'!$E19</f>
        <v>247.96799999999999</v>
      </c>
      <c r="I17" s="14">
        <f>I104*'Selected Economic Variables'!$E19</f>
        <v>247.96799999999999</v>
      </c>
      <c r="J17" s="14">
        <f>J104*'Selected Economic Variables'!$E19</f>
        <v>82.656000000000006</v>
      </c>
      <c r="K17" s="14">
        <f>K104*'Selected Economic Variables'!$E19</f>
        <v>55.103999999999999</v>
      </c>
      <c r="L17" s="14">
        <f>L104*'Selected Economic Variables'!$E19</f>
        <v>0</v>
      </c>
      <c r="M17" s="14">
        <f>M104*'Selected Economic Variables'!$E19</f>
        <v>0</v>
      </c>
      <c r="N17" s="14">
        <f>N104*'Selected Economic Variables'!$E19</f>
        <v>0</v>
      </c>
      <c r="O17" s="14">
        <f>O104*'Selected Economic Variables'!$E19</f>
        <v>0</v>
      </c>
      <c r="P17" s="14">
        <f>P104*'Selected Economic Variables'!$E19</f>
        <v>0</v>
      </c>
      <c r="Q17" s="14">
        <f>Q104*'Selected Economic Variables'!$E19</f>
        <v>0</v>
      </c>
      <c r="R17" s="14">
        <f>R104*'Selected Economic Variables'!$E19</f>
        <v>0</v>
      </c>
      <c r="S17" s="14">
        <f>S104*'Selected Economic Variables'!$E19</f>
        <v>0</v>
      </c>
      <c r="T17" s="14">
        <f>T104*'Selected Economic Variables'!$E19</f>
        <v>0</v>
      </c>
      <c r="U17" s="14">
        <f>U104*'Selected Economic Variables'!$E19</f>
        <v>0</v>
      </c>
      <c r="V17" s="14">
        <f>V104*'Selected Economic Variables'!$E19</f>
        <v>0</v>
      </c>
      <c r="W17" s="14">
        <f>W104*'Selected Economic Variables'!$E19</f>
        <v>0</v>
      </c>
      <c r="X17" s="14">
        <f>X104*'Selected Economic Variables'!$E19</f>
        <v>0</v>
      </c>
      <c r="Y17" s="14">
        <f>Y104*'Selected Economic Variables'!$E19</f>
        <v>0</v>
      </c>
      <c r="Z17" s="14">
        <f>Z104*'Selected Economic Variables'!$E19</f>
        <v>0</v>
      </c>
      <c r="AA17" s="14">
        <f>AA104*'Selected Economic Variables'!$E19</f>
        <v>0</v>
      </c>
      <c r="AB17" s="14">
        <f>AB104*'Selected Economic Variables'!$E19</f>
        <v>0</v>
      </c>
      <c r="AC17" s="14">
        <f>AC104*'Selected Economic Variables'!$E19</f>
        <v>0</v>
      </c>
      <c r="AD17" s="14">
        <f>AD104*'Selected Economic Variables'!$E19</f>
        <v>0</v>
      </c>
      <c r="AE17" s="14">
        <f>AE104*'Selected Economic Variables'!$E19</f>
        <v>0</v>
      </c>
      <c r="AF17" s="14">
        <f>AF104*'Selected Economic Variables'!$E19</f>
        <v>0</v>
      </c>
      <c r="AG17" s="14">
        <f>AG104*'Selected Economic Variables'!$E19</f>
        <v>0</v>
      </c>
      <c r="AH17" s="14">
        <f>AH104*'Selected Economic Variables'!$E19</f>
        <v>0</v>
      </c>
      <c r="AI17" s="14">
        <f>AI104*'Selected Economic Variables'!$E19</f>
        <v>0</v>
      </c>
      <c r="AJ17" s="14">
        <f>AJ104*'Selected Economic Variables'!$E19</f>
        <v>0</v>
      </c>
      <c r="AK17" s="14">
        <f>AK104*'Selected Economic Variables'!$E19</f>
        <v>0</v>
      </c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s="2" customFormat="1" x14ac:dyDescent="0.2">
      <c r="A18">
        <v>2026</v>
      </c>
      <c r="B18" s="14">
        <f>B105*'Selected Economic Variables'!$E20</f>
        <v>86.126999999999995</v>
      </c>
      <c r="C18" s="14">
        <f>C105*'Selected Economic Variables'!$E20</f>
        <v>172.25399999999999</v>
      </c>
      <c r="D18" s="14">
        <f>D105*'Selected Economic Variables'!$E20</f>
        <v>57.417999999999999</v>
      </c>
      <c r="E18" s="14">
        <f>E105*'Selected Economic Variables'!$E20</f>
        <v>143.54500000000002</v>
      </c>
      <c r="F18" s="14">
        <f>F105*'Selected Economic Variables'!$E20</f>
        <v>143.54500000000002</v>
      </c>
      <c r="G18" s="14">
        <f>G105*'Selected Economic Variables'!$E20</f>
        <v>315.79900000000004</v>
      </c>
      <c r="H18" s="14">
        <f>H105*'Selected Economic Variables'!$E20</f>
        <v>315.79900000000004</v>
      </c>
      <c r="I18" s="14">
        <f>I105*'Selected Economic Variables'!$E20</f>
        <v>315.79900000000004</v>
      </c>
      <c r="J18" s="14">
        <f>J105*'Selected Economic Variables'!$E20</f>
        <v>114.836</v>
      </c>
      <c r="K18" s="14">
        <f>K105*'Selected Economic Variables'!$E20</f>
        <v>57.417999999999999</v>
      </c>
      <c r="L18" s="14">
        <f>L105*'Selected Economic Variables'!$E20</f>
        <v>0</v>
      </c>
      <c r="M18" s="14">
        <f>M105*'Selected Economic Variables'!$E20</f>
        <v>0</v>
      </c>
      <c r="N18" s="14">
        <f>N105*'Selected Economic Variables'!$E20</f>
        <v>0</v>
      </c>
      <c r="O18" s="14">
        <f>O105*'Selected Economic Variables'!$E20</f>
        <v>0</v>
      </c>
      <c r="P18" s="14">
        <f>P105*'Selected Economic Variables'!$E20</f>
        <v>0</v>
      </c>
      <c r="Q18" s="14">
        <f>Q105*'Selected Economic Variables'!$E20</f>
        <v>0</v>
      </c>
      <c r="R18" s="14">
        <f>R105*'Selected Economic Variables'!$E20</f>
        <v>0</v>
      </c>
      <c r="S18" s="14">
        <f>S105*'Selected Economic Variables'!$E20</f>
        <v>0</v>
      </c>
      <c r="T18" s="14">
        <f>T105*'Selected Economic Variables'!$E20</f>
        <v>0</v>
      </c>
      <c r="U18" s="14">
        <f>U105*'Selected Economic Variables'!$E20</f>
        <v>0</v>
      </c>
      <c r="V18" s="14">
        <f>V105*'Selected Economic Variables'!$E20</f>
        <v>0</v>
      </c>
      <c r="W18" s="14">
        <f>W105*'Selected Economic Variables'!$E20</f>
        <v>0</v>
      </c>
      <c r="X18" s="14">
        <f>X105*'Selected Economic Variables'!$E20</f>
        <v>0</v>
      </c>
      <c r="Y18" s="14">
        <f>Y105*'Selected Economic Variables'!$E20</f>
        <v>0</v>
      </c>
      <c r="Z18" s="14">
        <f>Z105*'Selected Economic Variables'!$E20</f>
        <v>0</v>
      </c>
      <c r="AA18" s="14">
        <f>AA105*'Selected Economic Variables'!$E20</f>
        <v>0</v>
      </c>
      <c r="AB18" s="14">
        <f>AB105*'Selected Economic Variables'!$E20</f>
        <v>0</v>
      </c>
      <c r="AC18" s="14">
        <f>AC105*'Selected Economic Variables'!$E20</f>
        <v>0</v>
      </c>
      <c r="AD18" s="14">
        <f>AD105*'Selected Economic Variables'!$E20</f>
        <v>0</v>
      </c>
      <c r="AE18" s="14">
        <f>AE105*'Selected Economic Variables'!$E20</f>
        <v>0</v>
      </c>
      <c r="AF18" s="14">
        <f>AF105*'Selected Economic Variables'!$E20</f>
        <v>0</v>
      </c>
      <c r="AG18" s="14">
        <f>AG105*'Selected Economic Variables'!$E20</f>
        <v>0</v>
      </c>
      <c r="AH18" s="14">
        <f>AH105*'Selected Economic Variables'!$E20</f>
        <v>0</v>
      </c>
      <c r="AI18" s="14">
        <f>AI105*'Selected Economic Variables'!$E20</f>
        <v>0</v>
      </c>
      <c r="AJ18" s="14">
        <f>AJ105*'Selected Economic Variables'!$E20</f>
        <v>0</v>
      </c>
      <c r="AK18" s="14">
        <f>AK105*'Selected Economic Variables'!$E20</f>
        <v>0</v>
      </c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s="2" customFormat="1" x14ac:dyDescent="0.2">
      <c r="A19">
        <v>2027</v>
      </c>
      <c r="B19" s="14">
        <f>B106*'Selected Economic Variables'!$E21</f>
        <v>89.751000000000005</v>
      </c>
      <c r="C19" s="14">
        <f>C106*'Selected Economic Variables'!$E21</f>
        <v>179.50200000000001</v>
      </c>
      <c r="D19" s="14">
        <f>D106*'Selected Economic Variables'!$E21</f>
        <v>59.834000000000003</v>
      </c>
      <c r="E19" s="14">
        <f>E106*'Selected Economic Variables'!$E21</f>
        <v>149.58500000000001</v>
      </c>
      <c r="F19" s="14">
        <f>F106*'Selected Economic Variables'!$E21</f>
        <v>149.58500000000001</v>
      </c>
      <c r="G19" s="14">
        <f>G106*'Selected Economic Variables'!$E21</f>
        <v>329.08700000000005</v>
      </c>
      <c r="H19" s="14">
        <f>H106*'Selected Economic Variables'!$E21</f>
        <v>329.08700000000005</v>
      </c>
      <c r="I19" s="14">
        <f>I106*'Selected Economic Variables'!$E21</f>
        <v>329.08700000000005</v>
      </c>
      <c r="J19" s="14">
        <f>J106*'Selected Economic Variables'!$E21</f>
        <v>119.66800000000001</v>
      </c>
      <c r="K19" s="14">
        <f>K106*'Selected Economic Variables'!$E21</f>
        <v>59.834000000000003</v>
      </c>
      <c r="L19" s="14">
        <f>L106*'Selected Economic Variables'!$E21</f>
        <v>0</v>
      </c>
      <c r="M19" s="14">
        <f>M106*'Selected Economic Variables'!$E21</f>
        <v>0</v>
      </c>
      <c r="N19" s="14">
        <f>N106*'Selected Economic Variables'!$E21</f>
        <v>0</v>
      </c>
      <c r="O19" s="14">
        <f>O106*'Selected Economic Variables'!$E21</f>
        <v>0</v>
      </c>
      <c r="P19" s="14">
        <f>P106*'Selected Economic Variables'!$E21</f>
        <v>0</v>
      </c>
      <c r="Q19" s="14">
        <f>Q106*'Selected Economic Variables'!$E21</f>
        <v>0</v>
      </c>
      <c r="R19" s="14">
        <f>R106*'Selected Economic Variables'!$E21</f>
        <v>0</v>
      </c>
      <c r="S19" s="14">
        <f>S106*'Selected Economic Variables'!$E21</f>
        <v>0</v>
      </c>
      <c r="T19" s="14">
        <f>T106*'Selected Economic Variables'!$E21</f>
        <v>0</v>
      </c>
      <c r="U19" s="14">
        <f>U106*'Selected Economic Variables'!$E21</f>
        <v>0</v>
      </c>
      <c r="V19" s="14">
        <f>V106*'Selected Economic Variables'!$E21</f>
        <v>0</v>
      </c>
      <c r="W19" s="14">
        <f>W106*'Selected Economic Variables'!$E21</f>
        <v>0</v>
      </c>
      <c r="X19" s="14">
        <f>X106*'Selected Economic Variables'!$E21</f>
        <v>0</v>
      </c>
      <c r="Y19" s="14">
        <f>Y106*'Selected Economic Variables'!$E21</f>
        <v>0</v>
      </c>
      <c r="Z19" s="14">
        <f>Z106*'Selected Economic Variables'!$E21</f>
        <v>0</v>
      </c>
      <c r="AA19" s="14">
        <f>AA106*'Selected Economic Variables'!$E21</f>
        <v>0</v>
      </c>
      <c r="AB19" s="14">
        <f>AB106*'Selected Economic Variables'!$E21</f>
        <v>0</v>
      </c>
      <c r="AC19" s="14">
        <f>AC106*'Selected Economic Variables'!$E21</f>
        <v>0</v>
      </c>
      <c r="AD19" s="14">
        <f>AD106*'Selected Economic Variables'!$E21</f>
        <v>0</v>
      </c>
      <c r="AE19" s="14">
        <f>AE106*'Selected Economic Variables'!$E21</f>
        <v>0</v>
      </c>
      <c r="AF19" s="14">
        <f>AF106*'Selected Economic Variables'!$E21</f>
        <v>0</v>
      </c>
      <c r="AG19" s="14">
        <f>AG106*'Selected Economic Variables'!$E21</f>
        <v>0</v>
      </c>
      <c r="AH19" s="14">
        <f>AH106*'Selected Economic Variables'!$E21</f>
        <v>0</v>
      </c>
      <c r="AI19" s="14">
        <f>AI106*'Selected Economic Variables'!$E21</f>
        <v>0</v>
      </c>
      <c r="AJ19" s="14">
        <f>AJ106*'Selected Economic Variables'!$E21</f>
        <v>0</v>
      </c>
      <c r="AK19" s="14">
        <f>AK106*'Selected Economic Variables'!$E21</f>
        <v>0</v>
      </c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s="2" customFormat="1" x14ac:dyDescent="0.2">
      <c r="A20">
        <v>2028</v>
      </c>
      <c r="B20" s="14">
        <f>B107*'Selected Economic Variables'!$E22</f>
        <v>93.537000000000006</v>
      </c>
      <c r="C20" s="14">
        <f>C107*'Selected Economic Variables'!$E22</f>
        <v>187.07400000000001</v>
      </c>
      <c r="D20" s="14">
        <f>D107*'Selected Economic Variables'!$E22</f>
        <v>62.358000000000004</v>
      </c>
      <c r="E20" s="14">
        <f>E107*'Selected Economic Variables'!$E22</f>
        <v>155.89500000000001</v>
      </c>
      <c r="F20" s="14">
        <f>F107*'Selected Economic Variables'!$E22</f>
        <v>155.89500000000001</v>
      </c>
      <c r="G20" s="14">
        <f>G107*'Selected Economic Variables'!$E22</f>
        <v>342.96900000000005</v>
      </c>
      <c r="H20" s="14">
        <f>H107*'Selected Economic Variables'!$E22</f>
        <v>342.96900000000005</v>
      </c>
      <c r="I20" s="14">
        <f>I107*'Selected Economic Variables'!$E22</f>
        <v>342.96900000000005</v>
      </c>
      <c r="J20" s="14">
        <f>J107*'Selected Economic Variables'!$E22</f>
        <v>124.71600000000001</v>
      </c>
      <c r="K20" s="14">
        <f>K107*'Selected Economic Variables'!$E22</f>
        <v>62.358000000000004</v>
      </c>
      <c r="L20" s="14">
        <f>L107*'Selected Economic Variables'!$E22</f>
        <v>0</v>
      </c>
      <c r="M20" s="14">
        <f>M107*'Selected Economic Variables'!$E22</f>
        <v>0</v>
      </c>
      <c r="N20" s="14">
        <f>N107*'Selected Economic Variables'!$E22</f>
        <v>0</v>
      </c>
      <c r="O20" s="14">
        <f>O107*'Selected Economic Variables'!$E22</f>
        <v>0</v>
      </c>
      <c r="P20" s="14">
        <f>P107*'Selected Economic Variables'!$E22</f>
        <v>0</v>
      </c>
      <c r="Q20" s="14">
        <f>Q107*'Selected Economic Variables'!$E22</f>
        <v>0</v>
      </c>
      <c r="R20" s="14">
        <f>R107*'Selected Economic Variables'!$E22</f>
        <v>0</v>
      </c>
      <c r="S20" s="14">
        <f>S107*'Selected Economic Variables'!$E22</f>
        <v>0</v>
      </c>
      <c r="T20" s="14">
        <f>T107*'Selected Economic Variables'!$E22</f>
        <v>0</v>
      </c>
      <c r="U20" s="14">
        <f>U107*'Selected Economic Variables'!$E22</f>
        <v>0</v>
      </c>
      <c r="V20" s="14">
        <f>V107*'Selected Economic Variables'!$E22</f>
        <v>0</v>
      </c>
      <c r="W20" s="14">
        <f>W107*'Selected Economic Variables'!$E22</f>
        <v>0</v>
      </c>
      <c r="X20" s="14">
        <f>X107*'Selected Economic Variables'!$E22</f>
        <v>0</v>
      </c>
      <c r="Y20" s="14">
        <f>Y107*'Selected Economic Variables'!$E22</f>
        <v>0</v>
      </c>
      <c r="Z20" s="14">
        <f>Z107*'Selected Economic Variables'!$E22</f>
        <v>0</v>
      </c>
      <c r="AA20" s="14">
        <f>AA107*'Selected Economic Variables'!$E22</f>
        <v>0</v>
      </c>
      <c r="AB20" s="14">
        <f>AB107*'Selected Economic Variables'!$E22</f>
        <v>0</v>
      </c>
      <c r="AC20" s="14">
        <f>AC107*'Selected Economic Variables'!$E22</f>
        <v>0</v>
      </c>
      <c r="AD20" s="14">
        <f>AD107*'Selected Economic Variables'!$E22</f>
        <v>0</v>
      </c>
      <c r="AE20" s="14">
        <f>AE107*'Selected Economic Variables'!$E22</f>
        <v>0</v>
      </c>
      <c r="AF20" s="14">
        <f>AF107*'Selected Economic Variables'!$E22</f>
        <v>0</v>
      </c>
      <c r="AG20" s="14">
        <f>AG107*'Selected Economic Variables'!$E22</f>
        <v>0</v>
      </c>
      <c r="AH20" s="14">
        <f>AH107*'Selected Economic Variables'!$E22</f>
        <v>0</v>
      </c>
      <c r="AI20" s="14">
        <f>AI107*'Selected Economic Variables'!$E22</f>
        <v>0</v>
      </c>
      <c r="AJ20" s="14">
        <f>AJ107*'Selected Economic Variables'!$E22</f>
        <v>0</v>
      </c>
      <c r="AK20" s="14">
        <f>AK107*'Selected Economic Variables'!$E22</f>
        <v>0</v>
      </c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s="2" customFormat="1" x14ac:dyDescent="0.2">
      <c r="A21">
        <v>2029</v>
      </c>
      <c r="B21" s="14">
        <f>B108*'Selected Economic Variables'!$E23</f>
        <v>97.424999999999997</v>
      </c>
      <c r="C21" s="14">
        <f>C108*'Selected Economic Variables'!$E23</f>
        <v>194.85</v>
      </c>
      <c r="D21" s="14">
        <f>D108*'Selected Economic Variables'!$E23</f>
        <v>64.95</v>
      </c>
      <c r="E21" s="14">
        <f>E108*'Selected Economic Variables'!$E23</f>
        <v>162.375</v>
      </c>
      <c r="F21" s="14">
        <f>F108*'Selected Economic Variables'!$E23</f>
        <v>162.375</v>
      </c>
      <c r="G21" s="14">
        <f>G108*'Selected Economic Variables'!$E23</f>
        <v>357.22500000000002</v>
      </c>
      <c r="H21" s="14">
        <f>H108*'Selected Economic Variables'!$E23</f>
        <v>357.22500000000002</v>
      </c>
      <c r="I21" s="14">
        <f>I108*'Selected Economic Variables'!$E23</f>
        <v>357.22500000000002</v>
      </c>
      <c r="J21" s="14">
        <f>J108*'Selected Economic Variables'!$E23</f>
        <v>129.9</v>
      </c>
      <c r="K21" s="14">
        <f>K108*'Selected Economic Variables'!$E23</f>
        <v>64.95</v>
      </c>
      <c r="L21" s="14">
        <f>L108*'Selected Economic Variables'!$E23</f>
        <v>0</v>
      </c>
      <c r="M21" s="14">
        <f>M108*'Selected Economic Variables'!$E23</f>
        <v>0</v>
      </c>
      <c r="N21" s="14">
        <f>N108*'Selected Economic Variables'!$E23</f>
        <v>0</v>
      </c>
      <c r="O21" s="14">
        <f>O108*'Selected Economic Variables'!$E23</f>
        <v>0</v>
      </c>
      <c r="P21" s="14">
        <f>P108*'Selected Economic Variables'!$E23</f>
        <v>0</v>
      </c>
      <c r="Q21" s="14">
        <f>Q108*'Selected Economic Variables'!$E23</f>
        <v>0</v>
      </c>
      <c r="R21" s="14">
        <f>R108*'Selected Economic Variables'!$E23</f>
        <v>0</v>
      </c>
      <c r="S21" s="14">
        <f>S108*'Selected Economic Variables'!$E23</f>
        <v>0</v>
      </c>
      <c r="T21" s="14">
        <f>T108*'Selected Economic Variables'!$E23</f>
        <v>0</v>
      </c>
      <c r="U21" s="14">
        <f>U108*'Selected Economic Variables'!$E23</f>
        <v>0</v>
      </c>
      <c r="V21" s="14">
        <f>V108*'Selected Economic Variables'!$E23</f>
        <v>0</v>
      </c>
      <c r="W21" s="14">
        <f>W108*'Selected Economic Variables'!$E23</f>
        <v>0</v>
      </c>
      <c r="X21" s="14">
        <f>X108*'Selected Economic Variables'!$E23</f>
        <v>0</v>
      </c>
      <c r="Y21" s="14">
        <f>Y108*'Selected Economic Variables'!$E23</f>
        <v>0</v>
      </c>
      <c r="Z21" s="14">
        <f>Z108*'Selected Economic Variables'!$E23</f>
        <v>0</v>
      </c>
      <c r="AA21" s="14">
        <f>AA108*'Selected Economic Variables'!$E23</f>
        <v>0</v>
      </c>
      <c r="AB21" s="14">
        <f>AB108*'Selected Economic Variables'!$E23</f>
        <v>0</v>
      </c>
      <c r="AC21" s="14">
        <f>AC108*'Selected Economic Variables'!$E23</f>
        <v>0</v>
      </c>
      <c r="AD21" s="14">
        <f>AD108*'Selected Economic Variables'!$E23</f>
        <v>0</v>
      </c>
      <c r="AE21" s="14">
        <f>AE108*'Selected Economic Variables'!$E23</f>
        <v>0</v>
      </c>
      <c r="AF21" s="14">
        <f>AF108*'Selected Economic Variables'!$E23</f>
        <v>0</v>
      </c>
      <c r="AG21" s="14">
        <f>AG108*'Selected Economic Variables'!$E23</f>
        <v>0</v>
      </c>
      <c r="AH21" s="14">
        <f>AH108*'Selected Economic Variables'!$E23</f>
        <v>0</v>
      </c>
      <c r="AI21" s="14">
        <f>AI108*'Selected Economic Variables'!$E23</f>
        <v>0</v>
      </c>
      <c r="AJ21" s="14">
        <f>AJ108*'Selected Economic Variables'!$E23</f>
        <v>0</v>
      </c>
      <c r="AK21" s="14">
        <f>AK108*'Selected Economic Variables'!$E23</f>
        <v>0</v>
      </c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s="2" customFormat="1" x14ac:dyDescent="0.2">
      <c r="A22">
        <v>2030</v>
      </c>
      <c r="B22" s="14">
        <f>B109*'Selected Economic Variables'!$E24</f>
        <v>101.41800000000001</v>
      </c>
      <c r="C22" s="14">
        <f>C109*'Selected Economic Variables'!$E24</f>
        <v>202.83600000000001</v>
      </c>
      <c r="D22" s="14">
        <f>D109*'Selected Economic Variables'!$E24</f>
        <v>67.611999999999995</v>
      </c>
      <c r="E22" s="14">
        <f>E109*'Selected Economic Variables'!$E24</f>
        <v>169.03</v>
      </c>
      <c r="F22" s="14">
        <f>F109*'Selected Economic Variables'!$E24</f>
        <v>169.03</v>
      </c>
      <c r="G22" s="14">
        <f>G109*'Selected Economic Variables'!$E24</f>
        <v>371.86600000000004</v>
      </c>
      <c r="H22" s="14">
        <f>H109*'Selected Economic Variables'!$E24</f>
        <v>371.86600000000004</v>
      </c>
      <c r="I22" s="14">
        <f>I109*'Selected Economic Variables'!$E24</f>
        <v>371.86600000000004</v>
      </c>
      <c r="J22" s="14">
        <f>J109*'Selected Economic Variables'!$E24</f>
        <v>135.22399999999999</v>
      </c>
      <c r="K22" s="14">
        <f>K109*'Selected Economic Variables'!$E24</f>
        <v>67.611999999999995</v>
      </c>
      <c r="L22" s="14">
        <f>L109*'Selected Economic Variables'!$E24</f>
        <v>0</v>
      </c>
      <c r="M22" s="14">
        <f>M109*'Selected Economic Variables'!$E24</f>
        <v>0</v>
      </c>
      <c r="N22" s="14">
        <f>N109*'Selected Economic Variables'!$E24</f>
        <v>0</v>
      </c>
      <c r="O22" s="14">
        <f>O109*'Selected Economic Variables'!$E24</f>
        <v>0</v>
      </c>
      <c r="P22" s="14">
        <f>P109*'Selected Economic Variables'!$E24</f>
        <v>0</v>
      </c>
      <c r="Q22" s="14">
        <f>Q109*'Selected Economic Variables'!$E24</f>
        <v>0</v>
      </c>
      <c r="R22" s="14">
        <f>R109*'Selected Economic Variables'!$E24</f>
        <v>0</v>
      </c>
      <c r="S22" s="14">
        <f>S109*'Selected Economic Variables'!$E24</f>
        <v>0</v>
      </c>
      <c r="T22" s="14">
        <f>T109*'Selected Economic Variables'!$E24</f>
        <v>0</v>
      </c>
      <c r="U22" s="14">
        <f>U109*'Selected Economic Variables'!$E24</f>
        <v>0</v>
      </c>
      <c r="V22" s="14">
        <f>V109*'Selected Economic Variables'!$E24</f>
        <v>0</v>
      </c>
      <c r="W22" s="14">
        <f>W109*'Selected Economic Variables'!$E24</f>
        <v>0</v>
      </c>
      <c r="X22" s="14">
        <f>X109*'Selected Economic Variables'!$E24</f>
        <v>0</v>
      </c>
      <c r="Y22" s="14">
        <f>Y109*'Selected Economic Variables'!$E24</f>
        <v>0</v>
      </c>
      <c r="Z22" s="14">
        <f>Z109*'Selected Economic Variables'!$E24</f>
        <v>0</v>
      </c>
      <c r="AA22" s="14">
        <f>AA109*'Selected Economic Variables'!$E24</f>
        <v>0</v>
      </c>
      <c r="AB22" s="14">
        <f>AB109*'Selected Economic Variables'!$E24</f>
        <v>0</v>
      </c>
      <c r="AC22" s="14">
        <f>AC109*'Selected Economic Variables'!$E24</f>
        <v>0</v>
      </c>
      <c r="AD22" s="14">
        <f>AD109*'Selected Economic Variables'!$E24</f>
        <v>0</v>
      </c>
      <c r="AE22" s="14">
        <f>AE109*'Selected Economic Variables'!$E24</f>
        <v>0</v>
      </c>
      <c r="AF22" s="14">
        <f>AF109*'Selected Economic Variables'!$E24</f>
        <v>0</v>
      </c>
      <c r="AG22" s="14">
        <f>AG109*'Selected Economic Variables'!$E24</f>
        <v>0</v>
      </c>
      <c r="AH22" s="14">
        <f>AH109*'Selected Economic Variables'!$E24</f>
        <v>0</v>
      </c>
      <c r="AI22" s="14">
        <f>AI109*'Selected Economic Variables'!$E24</f>
        <v>0</v>
      </c>
      <c r="AJ22" s="14">
        <f>AJ109*'Selected Economic Variables'!$E24</f>
        <v>0</v>
      </c>
      <c r="AK22" s="14">
        <f>AK109*'Selected Economic Variables'!$E24</f>
        <v>0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s="2" customFormat="1" x14ac:dyDescent="0.2">
      <c r="A23">
        <v>2031</v>
      </c>
      <c r="B23" s="14">
        <f>B110*'Selected Economic Variables'!$E25</f>
        <v>105.58200000000001</v>
      </c>
      <c r="C23" s="14">
        <f>C110*'Selected Economic Variables'!$E25</f>
        <v>211.16400000000002</v>
      </c>
      <c r="D23" s="14">
        <f>D110*'Selected Economic Variables'!$E25</f>
        <v>105.58200000000001</v>
      </c>
      <c r="E23" s="14">
        <f>E110*'Selected Economic Variables'!$E25</f>
        <v>175.97</v>
      </c>
      <c r="F23" s="14">
        <f>F110*'Selected Economic Variables'!$E25</f>
        <v>175.97</v>
      </c>
      <c r="G23" s="14">
        <f>G110*'Selected Economic Variables'!$E25</f>
        <v>387.13400000000001</v>
      </c>
      <c r="H23" s="14">
        <f>H110*'Selected Economic Variables'!$E25</f>
        <v>387.13400000000001</v>
      </c>
      <c r="I23" s="14">
        <f>I110*'Selected Economic Variables'!$E25</f>
        <v>387.13400000000001</v>
      </c>
      <c r="J23" s="14">
        <f>J110*'Selected Economic Variables'!$E25</f>
        <v>140.77600000000001</v>
      </c>
      <c r="K23" s="14">
        <f>K110*'Selected Economic Variables'!$E25</f>
        <v>70.388000000000005</v>
      </c>
      <c r="L23" s="14">
        <f>L110*'Selected Economic Variables'!$E25</f>
        <v>0</v>
      </c>
      <c r="M23" s="14">
        <f>M110*'Selected Economic Variables'!$E25</f>
        <v>0</v>
      </c>
      <c r="N23" s="14">
        <f>N110*'Selected Economic Variables'!$E25</f>
        <v>0</v>
      </c>
      <c r="O23" s="14">
        <f>O110*'Selected Economic Variables'!$E25</f>
        <v>0</v>
      </c>
      <c r="P23" s="14">
        <f>P110*'Selected Economic Variables'!$E25</f>
        <v>0</v>
      </c>
      <c r="Q23" s="14">
        <f>Q110*'Selected Economic Variables'!$E25</f>
        <v>0</v>
      </c>
      <c r="R23" s="14">
        <f>R110*'Selected Economic Variables'!$E25</f>
        <v>0</v>
      </c>
      <c r="S23" s="14">
        <f>S110*'Selected Economic Variables'!$E25</f>
        <v>0</v>
      </c>
      <c r="T23" s="14">
        <f>T110*'Selected Economic Variables'!$E25</f>
        <v>0</v>
      </c>
      <c r="U23" s="14">
        <f>U110*'Selected Economic Variables'!$E25</f>
        <v>0</v>
      </c>
      <c r="V23" s="14">
        <f>V110*'Selected Economic Variables'!$E25</f>
        <v>0</v>
      </c>
      <c r="W23" s="14">
        <f>W110*'Selected Economic Variables'!$E25</f>
        <v>0</v>
      </c>
      <c r="X23" s="14">
        <f>X110*'Selected Economic Variables'!$E25</f>
        <v>0</v>
      </c>
      <c r="Y23" s="14">
        <f>Y110*'Selected Economic Variables'!$E25</f>
        <v>0</v>
      </c>
      <c r="Z23" s="14">
        <f>Z110*'Selected Economic Variables'!$E25</f>
        <v>0</v>
      </c>
      <c r="AA23" s="14">
        <f>AA110*'Selected Economic Variables'!$E25</f>
        <v>0</v>
      </c>
      <c r="AB23" s="14">
        <f>AB110*'Selected Economic Variables'!$E25</f>
        <v>0</v>
      </c>
      <c r="AC23" s="14">
        <f>AC110*'Selected Economic Variables'!$E25</f>
        <v>0</v>
      </c>
      <c r="AD23" s="14">
        <f>AD110*'Selected Economic Variables'!$E25</f>
        <v>0</v>
      </c>
      <c r="AE23" s="14">
        <f>AE110*'Selected Economic Variables'!$E25</f>
        <v>0</v>
      </c>
      <c r="AF23" s="14">
        <f>AF110*'Selected Economic Variables'!$E25</f>
        <v>0</v>
      </c>
      <c r="AG23" s="14">
        <f>AG110*'Selected Economic Variables'!$E25</f>
        <v>0</v>
      </c>
      <c r="AH23" s="14">
        <f>AH110*'Selected Economic Variables'!$E25</f>
        <v>0</v>
      </c>
      <c r="AI23" s="14">
        <f>AI110*'Selected Economic Variables'!$E25</f>
        <v>0</v>
      </c>
      <c r="AJ23" s="14">
        <f>AJ110*'Selected Economic Variables'!$E25</f>
        <v>0</v>
      </c>
      <c r="AK23" s="14">
        <f>AK110*'Selected Economic Variables'!$E25</f>
        <v>0</v>
      </c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s="2" customFormat="1" x14ac:dyDescent="0.2">
      <c r="A24">
        <v>2032</v>
      </c>
      <c r="B24" s="14">
        <f>B111*'Selected Economic Variables'!$E26</f>
        <v>109.914</v>
      </c>
      <c r="C24" s="14">
        <f>C111*'Selected Economic Variables'!$E26</f>
        <v>219.828</v>
      </c>
      <c r="D24" s="14">
        <f>D111*'Selected Economic Variables'!$E26</f>
        <v>109.914</v>
      </c>
      <c r="E24" s="14">
        <f>E111*'Selected Economic Variables'!$E26</f>
        <v>183.19</v>
      </c>
      <c r="F24" s="14">
        <f>F111*'Selected Economic Variables'!$E26</f>
        <v>183.19</v>
      </c>
      <c r="G24" s="14">
        <f>G111*'Selected Economic Variables'!$E26</f>
        <v>403.01800000000003</v>
      </c>
      <c r="H24" s="14">
        <f>H111*'Selected Economic Variables'!$E26</f>
        <v>403.01800000000003</v>
      </c>
      <c r="I24" s="14">
        <f>I111*'Selected Economic Variables'!$E26</f>
        <v>403.01800000000003</v>
      </c>
      <c r="J24" s="14">
        <f>J111*'Selected Economic Variables'!$E26</f>
        <v>109.914</v>
      </c>
      <c r="K24" s="14">
        <f>K111*'Selected Economic Variables'!$E26</f>
        <v>73.275999999999996</v>
      </c>
      <c r="L24" s="14">
        <f>L111*'Selected Economic Variables'!$E26</f>
        <v>0</v>
      </c>
      <c r="M24" s="14">
        <f>M111*'Selected Economic Variables'!$E26</f>
        <v>0</v>
      </c>
      <c r="N24" s="14">
        <f>N111*'Selected Economic Variables'!$E26</f>
        <v>0</v>
      </c>
      <c r="O24" s="14">
        <f>O111*'Selected Economic Variables'!$E26</f>
        <v>0</v>
      </c>
      <c r="P24" s="14">
        <f>P111*'Selected Economic Variables'!$E26</f>
        <v>0</v>
      </c>
      <c r="Q24" s="14">
        <f>Q111*'Selected Economic Variables'!$E26</f>
        <v>0</v>
      </c>
      <c r="R24" s="14">
        <f>R111*'Selected Economic Variables'!$E26</f>
        <v>0</v>
      </c>
      <c r="S24" s="14">
        <f>S111*'Selected Economic Variables'!$E26</f>
        <v>0</v>
      </c>
      <c r="T24" s="14">
        <f>T111*'Selected Economic Variables'!$E26</f>
        <v>0</v>
      </c>
      <c r="U24" s="14">
        <f>U111*'Selected Economic Variables'!$E26</f>
        <v>0</v>
      </c>
      <c r="V24" s="14">
        <f>V111*'Selected Economic Variables'!$E26</f>
        <v>0</v>
      </c>
      <c r="W24" s="14">
        <f>W111*'Selected Economic Variables'!$E26</f>
        <v>0</v>
      </c>
      <c r="X24" s="14">
        <f>X111*'Selected Economic Variables'!$E26</f>
        <v>0</v>
      </c>
      <c r="Y24" s="14">
        <f>Y111*'Selected Economic Variables'!$E26</f>
        <v>0</v>
      </c>
      <c r="Z24" s="14">
        <f>Z111*'Selected Economic Variables'!$E26</f>
        <v>0</v>
      </c>
      <c r="AA24" s="14">
        <f>AA111*'Selected Economic Variables'!$E26</f>
        <v>0</v>
      </c>
      <c r="AB24" s="14">
        <f>AB111*'Selected Economic Variables'!$E26</f>
        <v>0</v>
      </c>
      <c r="AC24" s="14">
        <f>AC111*'Selected Economic Variables'!$E26</f>
        <v>0</v>
      </c>
      <c r="AD24" s="14">
        <f>AD111*'Selected Economic Variables'!$E26</f>
        <v>0</v>
      </c>
      <c r="AE24" s="14">
        <f>AE111*'Selected Economic Variables'!$E26</f>
        <v>0</v>
      </c>
      <c r="AF24" s="14">
        <f>AF111*'Selected Economic Variables'!$E26</f>
        <v>0</v>
      </c>
      <c r="AG24" s="14">
        <f>AG111*'Selected Economic Variables'!$E26</f>
        <v>0</v>
      </c>
      <c r="AH24" s="14">
        <f>AH111*'Selected Economic Variables'!$E26</f>
        <v>0</v>
      </c>
      <c r="AI24" s="14">
        <f>AI111*'Selected Economic Variables'!$E26</f>
        <v>0</v>
      </c>
      <c r="AJ24" s="14">
        <f>AJ111*'Selected Economic Variables'!$E26</f>
        <v>0</v>
      </c>
      <c r="AK24" s="14">
        <f>AK111*'Selected Economic Variables'!$E26</f>
        <v>0</v>
      </c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s="2" customFormat="1" x14ac:dyDescent="0.2">
      <c r="A25">
        <v>2033</v>
      </c>
      <c r="B25" s="14">
        <f>B112*'Selected Economic Variables'!$E27</f>
        <v>114.432</v>
      </c>
      <c r="C25" s="14">
        <f>C112*'Selected Economic Variables'!$E27</f>
        <v>228.864</v>
      </c>
      <c r="D25" s="14">
        <f>D112*'Selected Economic Variables'!$E27</f>
        <v>114.432</v>
      </c>
      <c r="E25" s="14">
        <f>E112*'Selected Economic Variables'!$E27</f>
        <v>190.72</v>
      </c>
      <c r="F25" s="14">
        <f>F112*'Selected Economic Variables'!$E27</f>
        <v>190.72</v>
      </c>
      <c r="G25" s="14">
        <f>G112*'Selected Economic Variables'!$E27</f>
        <v>419.58400000000006</v>
      </c>
      <c r="H25" s="14">
        <f>H112*'Selected Economic Variables'!$E27</f>
        <v>419.58400000000006</v>
      </c>
      <c r="I25" s="14">
        <f>I112*'Selected Economic Variables'!$E27</f>
        <v>419.58400000000006</v>
      </c>
      <c r="J25" s="14">
        <f>J112*'Selected Economic Variables'!$E27</f>
        <v>114.432</v>
      </c>
      <c r="K25" s="14">
        <f>K112*'Selected Economic Variables'!$E27</f>
        <v>76.287999999999997</v>
      </c>
      <c r="L25" s="14">
        <f>L112*'Selected Economic Variables'!$E27</f>
        <v>0</v>
      </c>
      <c r="M25" s="14">
        <f>M112*'Selected Economic Variables'!$E27</f>
        <v>0</v>
      </c>
      <c r="N25" s="14">
        <f>N112*'Selected Economic Variables'!$E27</f>
        <v>0</v>
      </c>
      <c r="O25" s="14">
        <f>O112*'Selected Economic Variables'!$E27</f>
        <v>0</v>
      </c>
      <c r="P25" s="14">
        <f>P112*'Selected Economic Variables'!$E27</f>
        <v>0</v>
      </c>
      <c r="Q25" s="14">
        <f>Q112*'Selected Economic Variables'!$E27</f>
        <v>0</v>
      </c>
      <c r="R25" s="14">
        <f>R112*'Selected Economic Variables'!$E27</f>
        <v>0</v>
      </c>
      <c r="S25" s="14">
        <f>S112*'Selected Economic Variables'!$E27</f>
        <v>0</v>
      </c>
      <c r="T25" s="14">
        <f>T112*'Selected Economic Variables'!$E27</f>
        <v>0</v>
      </c>
      <c r="U25" s="14">
        <f>U112*'Selected Economic Variables'!$E27</f>
        <v>0</v>
      </c>
      <c r="V25" s="14">
        <f>V112*'Selected Economic Variables'!$E27</f>
        <v>0</v>
      </c>
      <c r="W25" s="14">
        <f>W112*'Selected Economic Variables'!$E27</f>
        <v>0</v>
      </c>
      <c r="X25" s="14">
        <f>X112*'Selected Economic Variables'!$E27</f>
        <v>0</v>
      </c>
      <c r="Y25" s="14">
        <f>Y112*'Selected Economic Variables'!$E27</f>
        <v>0</v>
      </c>
      <c r="Z25" s="14">
        <f>Z112*'Selected Economic Variables'!$E27</f>
        <v>0</v>
      </c>
      <c r="AA25" s="14">
        <f>AA112*'Selected Economic Variables'!$E27</f>
        <v>0</v>
      </c>
      <c r="AB25" s="14">
        <f>AB112*'Selected Economic Variables'!$E27</f>
        <v>0</v>
      </c>
      <c r="AC25" s="14">
        <f>AC112*'Selected Economic Variables'!$E27</f>
        <v>0</v>
      </c>
      <c r="AD25" s="14">
        <f>AD112*'Selected Economic Variables'!$E27</f>
        <v>0</v>
      </c>
      <c r="AE25" s="14">
        <f>AE112*'Selected Economic Variables'!$E27</f>
        <v>0</v>
      </c>
      <c r="AF25" s="14">
        <f>AF112*'Selected Economic Variables'!$E27</f>
        <v>0</v>
      </c>
      <c r="AG25" s="14">
        <f>AG112*'Selected Economic Variables'!$E27</f>
        <v>0</v>
      </c>
      <c r="AH25" s="14">
        <f>AH112*'Selected Economic Variables'!$E27</f>
        <v>0</v>
      </c>
      <c r="AI25" s="14">
        <f>AI112*'Selected Economic Variables'!$E27</f>
        <v>0</v>
      </c>
      <c r="AJ25" s="14">
        <f>AJ112*'Selected Economic Variables'!$E27</f>
        <v>0</v>
      </c>
      <c r="AK25" s="14">
        <f>AK112*'Selected Economic Variables'!$E27</f>
        <v>0</v>
      </c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s="2" customFormat="1" x14ac:dyDescent="0.2">
      <c r="A26">
        <v>2034</v>
      </c>
      <c r="B26" s="14">
        <f>B113*'Selected Economic Variables'!$E28</f>
        <v>119.10000000000001</v>
      </c>
      <c r="C26" s="14">
        <f>C113*'Selected Economic Variables'!$E28</f>
        <v>238.20000000000002</v>
      </c>
      <c r="D26" s="14">
        <f>D113*'Selected Economic Variables'!$E28</f>
        <v>119.10000000000001</v>
      </c>
      <c r="E26" s="14">
        <f>E113*'Selected Economic Variables'!$E28</f>
        <v>198.5</v>
      </c>
      <c r="F26" s="14">
        <f>F113*'Selected Economic Variables'!$E28</f>
        <v>198.5</v>
      </c>
      <c r="G26" s="14">
        <f>G113*'Selected Economic Variables'!$E28</f>
        <v>436.70000000000005</v>
      </c>
      <c r="H26" s="14">
        <f>H113*'Selected Economic Variables'!$E28</f>
        <v>436.70000000000005</v>
      </c>
      <c r="I26" s="14">
        <f>I113*'Selected Economic Variables'!$E28</f>
        <v>436.70000000000005</v>
      </c>
      <c r="J26" s="14">
        <f>J113*'Selected Economic Variables'!$E28</f>
        <v>119.10000000000001</v>
      </c>
      <c r="K26" s="14">
        <f>K113*'Selected Economic Variables'!$E28</f>
        <v>79.400000000000006</v>
      </c>
      <c r="L26" s="14">
        <f>L113*'Selected Economic Variables'!$E28</f>
        <v>0</v>
      </c>
      <c r="M26" s="14">
        <f>M113*'Selected Economic Variables'!$E28</f>
        <v>0</v>
      </c>
      <c r="N26" s="14">
        <f>N113*'Selected Economic Variables'!$E28</f>
        <v>0</v>
      </c>
      <c r="O26" s="14">
        <f>O113*'Selected Economic Variables'!$E28</f>
        <v>0</v>
      </c>
      <c r="P26" s="14">
        <f>P113*'Selected Economic Variables'!$E28</f>
        <v>0</v>
      </c>
      <c r="Q26" s="14">
        <f>Q113*'Selected Economic Variables'!$E28</f>
        <v>0</v>
      </c>
      <c r="R26" s="14">
        <f>R113*'Selected Economic Variables'!$E28</f>
        <v>0</v>
      </c>
      <c r="S26" s="14">
        <f>S113*'Selected Economic Variables'!$E28</f>
        <v>0</v>
      </c>
      <c r="T26" s="14">
        <f>T113*'Selected Economic Variables'!$E28</f>
        <v>0</v>
      </c>
      <c r="U26" s="14">
        <f>U113*'Selected Economic Variables'!$E28</f>
        <v>0</v>
      </c>
      <c r="V26" s="14">
        <f>V113*'Selected Economic Variables'!$E28</f>
        <v>0</v>
      </c>
      <c r="W26" s="14">
        <f>W113*'Selected Economic Variables'!$E28</f>
        <v>0</v>
      </c>
      <c r="X26" s="14">
        <f>X113*'Selected Economic Variables'!$E28</f>
        <v>0</v>
      </c>
      <c r="Y26" s="14">
        <f>Y113*'Selected Economic Variables'!$E28</f>
        <v>0</v>
      </c>
      <c r="Z26" s="14">
        <f>Z113*'Selected Economic Variables'!$E28</f>
        <v>0</v>
      </c>
      <c r="AA26" s="14">
        <f>AA113*'Selected Economic Variables'!$E28</f>
        <v>0</v>
      </c>
      <c r="AB26" s="14">
        <f>AB113*'Selected Economic Variables'!$E28</f>
        <v>0</v>
      </c>
      <c r="AC26" s="14">
        <f>AC113*'Selected Economic Variables'!$E28</f>
        <v>0</v>
      </c>
      <c r="AD26" s="14">
        <f>AD113*'Selected Economic Variables'!$E28</f>
        <v>0</v>
      </c>
      <c r="AE26" s="14">
        <f>AE113*'Selected Economic Variables'!$E28</f>
        <v>0</v>
      </c>
      <c r="AF26" s="14">
        <f>AF113*'Selected Economic Variables'!$E28</f>
        <v>0</v>
      </c>
      <c r="AG26" s="14">
        <f>AG113*'Selected Economic Variables'!$E28</f>
        <v>0</v>
      </c>
      <c r="AH26" s="14">
        <f>AH113*'Selected Economic Variables'!$E28</f>
        <v>0</v>
      </c>
      <c r="AI26" s="14">
        <f>AI113*'Selected Economic Variables'!$E28</f>
        <v>0</v>
      </c>
      <c r="AJ26" s="14">
        <f>AJ113*'Selected Economic Variables'!$E28</f>
        <v>0</v>
      </c>
      <c r="AK26" s="14">
        <f>AK113*'Selected Economic Variables'!$E28</f>
        <v>0</v>
      </c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s="2" customFormat="1" x14ac:dyDescent="0.2">
      <c r="A27">
        <v>2035</v>
      </c>
      <c r="B27" s="14">
        <f>B114*'Selected Economic Variables'!$E29</f>
        <v>123.92100000000001</v>
      </c>
      <c r="C27" s="14">
        <f>C114*'Selected Economic Variables'!$E29</f>
        <v>247.84200000000001</v>
      </c>
      <c r="D27" s="14">
        <f>D114*'Selected Economic Variables'!$E29</f>
        <v>123.92100000000001</v>
      </c>
      <c r="E27" s="14">
        <f>E114*'Selected Economic Variables'!$E29</f>
        <v>206.535</v>
      </c>
      <c r="F27" s="14">
        <f>F114*'Selected Economic Variables'!$E29</f>
        <v>206.535</v>
      </c>
      <c r="G27" s="14">
        <f>G114*'Selected Economic Variables'!$E29</f>
        <v>454.37700000000007</v>
      </c>
      <c r="H27" s="14">
        <f>H114*'Selected Economic Variables'!$E29</f>
        <v>454.37700000000007</v>
      </c>
      <c r="I27" s="14">
        <f>I114*'Selected Economic Variables'!$E29</f>
        <v>454.37700000000007</v>
      </c>
      <c r="J27" s="14">
        <f>J114*'Selected Economic Variables'!$E29</f>
        <v>123.92100000000001</v>
      </c>
      <c r="K27" s="14">
        <f>K114*'Selected Economic Variables'!$E29</f>
        <v>82.614000000000004</v>
      </c>
      <c r="L27" s="14">
        <f>L114*'Selected Economic Variables'!$E29</f>
        <v>0</v>
      </c>
      <c r="M27" s="14">
        <f>M114*'Selected Economic Variables'!$E29</f>
        <v>0</v>
      </c>
      <c r="N27" s="14">
        <f>N114*'Selected Economic Variables'!$E29</f>
        <v>0</v>
      </c>
      <c r="O27" s="14">
        <f>O114*'Selected Economic Variables'!$E29</f>
        <v>0</v>
      </c>
      <c r="P27" s="14">
        <f>P114*'Selected Economic Variables'!$E29</f>
        <v>0</v>
      </c>
      <c r="Q27" s="14">
        <f>Q114*'Selected Economic Variables'!$E29</f>
        <v>0</v>
      </c>
      <c r="R27" s="14">
        <f>R114*'Selected Economic Variables'!$E29</f>
        <v>0</v>
      </c>
      <c r="S27" s="14">
        <f>S114*'Selected Economic Variables'!$E29</f>
        <v>0</v>
      </c>
      <c r="T27" s="14">
        <f>T114*'Selected Economic Variables'!$E29</f>
        <v>0</v>
      </c>
      <c r="U27" s="14">
        <f>U114*'Selected Economic Variables'!$E29</f>
        <v>0</v>
      </c>
      <c r="V27" s="14">
        <f>V114*'Selected Economic Variables'!$E29</f>
        <v>0</v>
      </c>
      <c r="W27" s="14">
        <f>W114*'Selected Economic Variables'!$E29</f>
        <v>0</v>
      </c>
      <c r="X27" s="14">
        <f>X114*'Selected Economic Variables'!$E29</f>
        <v>0</v>
      </c>
      <c r="Y27" s="14">
        <f>Y114*'Selected Economic Variables'!$E29</f>
        <v>0</v>
      </c>
      <c r="Z27" s="14">
        <f>Z114*'Selected Economic Variables'!$E29</f>
        <v>0</v>
      </c>
      <c r="AA27" s="14">
        <f>AA114*'Selected Economic Variables'!$E29</f>
        <v>0</v>
      </c>
      <c r="AB27" s="14">
        <f>AB114*'Selected Economic Variables'!$E29</f>
        <v>0</v>
      </c>
      <c r="AC27" s="14">
        <f>AC114*'Selected Economic Variables'!$E29</f>
        <v>0</v>
      </c>
      <c r="AD27" s="14">
        <f>AD114*'Selected Economic Variables'!$E29</f>
        <v>0</v>
      </c>
      <c r="AE27" s="14">
        <f>AE114*'Selected Economic Variables'!$E29</f>
        <v>0</v>
      </c>
      <c r="AF27" s="14">
        <f>AF114*'Selected Economic Variables'!$E29</f>
        <v>0</v>
      </c>
      <c r="AG27" s="14">
        <f>AG114*'Selected Economic Variables'!$E29</f>
        <v>0</v>
      </c>
      <c r="AH27" s="14">
        <f>AH114*'Selected Economic Variables'!$E29</f>
        <v>0</v>
      </c>
      <c r="AI27" s="14">
        <f>AI114*'Selected Economic Variables'!$E29</f>
        <v>0</v>
      </c>
      <c r="AJ27" s="14">
        <f>AJ114*'Selected Economic Variables'!$E29</f>
        <v>0</v>
      </c>
      <c r="AK27" s="14">
        <f>AK114*'Selected Economic Variables'!$E29</f>
        <v>0</v>
      </c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s="2" customFormat="1" x14ac:dyDescent="0.2">
      <c r="A28">
        <v>2036</v>
      </c>
      <c r="B28" s="14">
        <f>B115*'Selected Economic Variables'!$E30</f>
        <v>128.91900000000001</v>
      </c>
      <c r="C28" s="14">
        <f>C115*'Selected Economic Variables'!$E30</f>
        <v>257.83800000000002</v>
      </c>
      <c r="D28" s="14">
        <f>D115*'Selected Economic Variables'!$E30</f>
        <v>128.91900000000001</v>
      </c>
      <c r="E28" s="14">
        <f>E115*'Selected Economic Variables'!$E30</f>
        <v>257.83800000000002</v>
      </c>
      <c r="F28" s="14">
        <f>F115*'Selected Economic Variables'!$E30</f>
        <v>214.86500000000001</v>
      </c>
      <c r="G28" s="14">
        <f>G115*'Selected Economic Variables'!$E30</f>
        <v>472.70300000000003</v>
      </c>
      <c r="H28" s="14">
        <f>H115*'Selected Economic Variables'!$E30</f>
        <v>472.70300000000003</v>
      </c>
      <c r="I28" s="14">
        <f>I115*'Selected Economic Variables'!$E30</f>
        <v>472.70300000000003</v>
      </c>
      <c r="J28" s="14">
        <f>J115*'Selected Economic Variables'!$E30</f>
        <v>128.91900000000001</v>
      </c>
      <c r="K28" s="14">
        <f>K115*'Selected Economic Variables'!$E30</f>
        <v>85.945999999999998</v>
      </c>
      <c r="L28" s="14">
        <f>L115*'Selected Economic Variables'!$E30</f>
        <v>0</v>
      </c>
      <c r="M28" s="14">
        <f>M115*'Selected Economic Variables'!$E30</f>
        <v>0</v>
      </c>
      <c r="N28" s="14">
        <f>N115*'Selected Economic Variables'!$E30</f>
        <v>0</v>
      </c>
      <c r="O28" s="14">
        <f>O115*'Selected Economic Variables'!$E30</f>
        <v>0</v>
      </c>
      <c r="P28" s="14">
        <f>P115*'Selected Economic Variables'!$E30</f>
        <v>0</v>
      </c>
      <c r="Q28" s="14">
        <f>Q115*'Selected Economic Variables'!$E30</f>
        <v>0</v>
      </c>
      <c r="R28" s="14">
        <f>R115*'Selected Economic Variables'!$E30</f>
        <v>0</v>
      </c>
      <c r="S28" s="14">
        <f>S115*'Selected Economic Variables'!$E30</f>
        <v>0</v>
      </c>
      <c r="T28" s="14">
        <f>T115*'Selected Economic Variables'!$E30</f>
        <v>0</v>
      </c>
      <c r="U28" s="14">
        <f>U115*'Selected Economic Variables'!$E30</f>
        <v>0</v>
      </c>
      <c r="V28" s="14">
        <f>V115*'Selected Economic Variables'!$E30</f>
        <v>0</v>
      </c>
      <c r="W28" s="14">
        <f>W115*'Selected Economic Variables'!$E30</f>
        <v>0</v>
      </c>
      <c r="X28" s="14">
        <f>X115*'Selected Economic Variables'!$E30</f>
        <v>0</v>
      </c>
      <c r="Y28" s="14">
        <f>Y115*'Selected Economic Variables'!$E30</f>
        <v>0</v>
      </c>
      <c r="Z28" s="14">
        <f>Z115*'Selected Economic Variables'!$E30</f>
        <v>0</v>
      </c>
      <c r="AA28" s="14">
        <f>AA115*'Selected Economic Variables'!$E30</f>
        <v>0</v>
      </c>
      <c r="AB28" s="14">
        <f>AB115*'Selected Economic Variables'!$E30</f>
        <v>0</v>
      </c>
      <c r="AC28" s="14">
        <f>AC115*'Selected Economic Variables'!$E30</f>
        <v>0</v>
      </c>
      <c r="AD28" s="14">
        <f>AD115*'Selected Economic Variables'!$E30</f>
        <v>0</v>
      </c>
      <c r="AE28" s="14">
        <f>AE115*'Selected Economic Variables'!$E30</f>
        <v>0</v>
      </c>
      <c r="AF28" s="14">
        <f>AF115*'Selected Economic Variables'!$E30</f>
        <v>0</v>
      </c>
      <c r="AG28" s="14">
        <f>AG115*'Selected Economic Variables'!$E30</f>
        <v>0</v>
      </c>
      <c r="AH28" s="14">
        <f>AH115*'Selected Economic Variables'!$E30</f>
        <v>0</v>
      </c>
      <c r="AI28" s="14">
        <f>AI115*'Selected Economic Variables'!$E30</f>
        <v>0</v>
      </c>
      <c r="AJ28" s="14">
        <f>AJ115*'Selected Economic Variables'!$E30</f>
        <v>0</v>
      </c>
      <c r="AK28" s="14">
        <f>AK115*'Selected Economic Variables'!$E30</f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s="2" customFormat="1" x14ac:dyDescent="0.2">
      <c r="A29">
        <v>2037</v>
      </c>
      <c r="B29" s="14">
        <f>B116*'Selected Economic Variables'!$E31</f>
        <v>134.11500000000001</v>
      </c>
      <c r="C29" s="14">
        <f>C116*'Selected Economic Variables'!$E31</f>
        <v>268.23</v>
      </c>
      <c r="D29" s="14">
        <f>D116*'Selected Economic Variables'!$E31</f>
        <v>134.11500000000001</v>
      </c>
      <c r="E29" s="14">
        <f>E116*'Selected Economic Variables'!$E31</f>
        <v>268.23</v>
      </c>
      <c r="F29" s="14">
        <f>F116*'Selected Economic Variables'!$E31</f>
        <v>223.52500000000001</v>
      </c>
      <c r="G29" s="14">
        <f>G116*'Selected Economic Variables'!$E31</f>
        <v>491.75500000000005</v>
      </c>
      <c r="H29" s="14">
        <f>H116*'Selected Economic Variables'!$E31</f>
        <v>491.75500000000005</v>
      </c>
      <c r="I29" s="14">
        <f>I116*'Selected Economic Variables'!$E31</f>
        <v>491.75500000000005</v>
      </c>
      <c r="J29" s="14">
        <f>J116*'Selected Economic Variables'!$E31</f>
        <v>134.11500000000001</v>
      </c>
      <c r="K29" s="14">
        <f>K116*'Selected Economic Variables'!$E31</f>
        <v>89.41</v>
      </c>
      <c r="L29" s="14">
        <f>L116*'Selected Economic Variables'!$E31</f>
        <v>0</v>
      </c>
      <c r="M29" s="14">
        <f>M116*'Selected Economic Variables'!$E31</f>
        <v>0</v>
      </c>
      <c r="N29" s="14">
        <f>N116*'Selected Economic Variables'!$E31</f>
        <v>0</v>
      </c>
      <c r="O29" s="14">
        <f>O116*'Selected Economic Variables'!$E31</f>
        <v>0</v>
      </c>
      <c r="P29" s="14">
        <f>P116*'Selected Economic Variables'!$E31</f>
        <v>0</v>
      </c>
      <c r="Q29" s="14">
        <f>Q116*'Selected Economic Variables'!$E31</f>
        <v>0</v>
      </c>
      <c r="R29" s="14">
        <f>R116*'Selected Economic Variables'!$E31</f>
        <v>0</v>
      </c>
      <c r="S29" s="14">
        <f>S116*'Selected Economic Variables'!$E31</f>
        <v>0</v>
      </c>
      <c r="T29" s="14">
        <f>T116*'Selected Economic Variables'!$E31</f>
        <v>0</v>
      </c>
      <c r="U29" s="14">
        <f>U116*'Selected Economic Variables'!$E31</f>
        <v>0</v>
      </c>
      <c r="V29" s="14">
        <f>V116*'Selected Economic Variables'!$E31</f>
        <v>0</v>
      </c>
      <c r="W29" s="14">
        <f>W116*'Selected Economic Variables'!$E31</f>
        <v>0</v>
      </c>
      <c r="X29" s="14">
        <f>X116*'Selected Economic Variables'!$E31</f>
        <v>0</v>
      </c>
      <c r="Y29" s="14">
        <f>Y116*'Selected Economic Variables'!$E31</f>
        <v>0</v>
      </c>
      <c r="Z29" s="14">
        <f>Z116*'Selected Economic Variables'!$E31</f>
        <v>0</v>
      </c>
      <c r="AA29" s="14">
        <f>AA116*'Selected Economic Variables'!$E31</f>
        <v>0</v>
      </c>
      <c r="AB29" s="14">
        <f>AB116*'Selected Economic Variables'!$E31</f>
        <v>0</v>
      </c>
      <c r="AC29" s="14">
        <f>AC116*'Selected Economic Variables'!$E31</f>
        <v>0</v>
      </c>
      <c r="AD29" s="14">
        <f>AD116*'Selected Economic Variables'!$E31</f>
        <v>0</v>
      </c>
      <c r="AE29" s="14">
        <f>AE116*'Selected Economic Variables'!$E31</f>
        <v>0</v>
      </c>
      <c r="AF29" s="14">
        <f>AF116*'Selected Economic Variables'!$E31</f>
        <v>0</v>
      </c>
      <c r="AG29" s="14">
        <f>AG116*'Selected Economic Variables'!$E31</f>
        <v>0</v>
      </c>
      <c r="AH29" s="14">
        <f>AH116*'Selected Economic Variables'!$E31</f>
        <v>0</v>
      </c>
      <c r="AI29" s="14">
        <f>AI116*'Selected Economic Variables'!$E31</f>
        <v>0</v>
      </c>
      <c r="AJ29" s="14">
        <f>AJ116*'Selected Economic Variables'!$E31</f>
        <v>0</v>
      </c>
      <c r="AK29" s="14">
        <f>AK116*'Selected Economic Variables'!$E31</f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s="2" customFormat="1" x14ac:dyDescent="0.2">
      <c r="A30">
        <v>2038</v>
      </c>
      <c r="B30" s="14">
        <f>B117*'Selected Economic Variables'!$E32</f>
        <v>139.47900000000001</v>
      </c>
      <c r="C30" s="14">
        <f>C117*'Selected Economic Variables'!$E32</f>
        <v>278.95800000000003</v>
      </c>
      <c r="D30" s="14">
        <f>D117*'Selected Economic Variables'!$E32</f>
        <v>185.97200000000001</v>
      </c>
      <c r="E30" s="14">
        <f>E117*'Selected Economic Variables'!$E32</f>
        <v>278.95800000000003</v>
      </c>
      <c r="F30" s="14">
        <f>F117*'Selected Economic Variables'!$E32</f>
        <v>278.95800000000003</v>
      </c>
      <c r="G30" s="14">
        <f>G117*'Selected Economic Variables'!$E32</f>
        <v>511.42300000000006</v>
      </c>
      <c r="H30" s="14">
        <f>H117*'Selected Economic Variables'!$E32</f>
        <v>511.42300000000006</v>
      </c>
      <c r="I30" s="14">
        <f>I117*'Selected Economic Variables'!$E32</f>
        <v>511.42300000000006</v>
      </c>
      <c r="J30" s="14">
        <f>J117*'Selected Economic Variables'!$E32</f>
        <v>139.47900000000001</v>
      </c>
      <c r="K30" s="14">
        <f>K117*'Selected Economic Variables'!$E32</f>
        <v>92.986000000000004</v>
      </c>
      <c r="L30" s="14">
        <f>L117*'Selected Economic Variables'!$E32</f>
        <v>0</v>
      </c>
      <c r="M30" s="14">
        <f>M117*'Selected Economic Variables'!$E32</f>
        <v>0</v>
      </c>
      <c r="N30" s="14">
        <f>N117*'Selected Economic Variables'!$E32</f>
        <v>0</v>
      </c>
      <c r="O30" s="14">
        <f>O117*'Selected Economic Variables'!$E32</f>
        <v>0</v>
      </c>
      <c r="P30" s="14">
        <f>P117*'Selected Economic Variables'!$E32</f>
        <v>0</v>
      </c>
      <c r="Q30" s="14">
        <f>Q117*'Selected Economic Variables'!$E32</f>
        <v>0</v>
      </c>
      <c r="R30" s="14">
        <f>R117*'Selected Economic Variables'!$E32</f>
        <v>0</v>
      </c>
      <c r="S30" s="14">
        <f>S117*'Selected Economic Variables'!$E32</f>
        <v>0</v>
      </c>
      <c r="T30" s="14">
        <f>T117*'Selected Economic Variables'!$E32</f>
        <v>0</v>
      </c>
      <c r="U30" s="14">
        <f>U117*'Selected Economic Variables'!$E32</f>
        <v>0</v>
      </c>
      <c r="V30" s="14">
        <f>V117*'Selected Economic Variables'!$E32</f>
        <v>0</v>
      </c>
      <c r="W30" s="14">
        <f>W117*'Selected Economic Variables'!$E32</f>
        <v>0</v>
      </c>
      <c r="X30" s="14">
        <f>X117*'Selected Economic Variables'!$E32</f>
        <v>0</v>
      </c>
      <c r="Y30" s="14">
        <f>Y117*'Selected Economic Variables'!$E32</f>
        <v>0</v>
      </c>
      <c r="Z30" s="14">
        <f>Z117*'Selected Economic Variables'!$E32</f>
        <v>0</v>
      </c>
      <c r="AA30" s="14">
        <f>AA117*'Selected Economic Variables'!$E32</f>
        <v>0</v>
      </c>
      <c r="AB30" s="14">
        <f>AB117*'Selected Economic Variables'!$E32</f>
        <v>0</v>
      </c>
      <c r="AC30" s="14">
        <f>AC117*'Selected Economic Variables'!$E32</f>
        <v>0</v>
      </c>
      <c r="AD30" s="14">
        <f>AD117*'Selected Economic Variables'!$E32</f>
        <v>0</v>
      </c>
      <c r="AE30" s="14">
        <f>AE117*'Selected Economic Variables'!$E32</f>
        <v>0</v>
      </c>
      <c r="AF30" s="14">
        <f>AF117*'Selected Economic Variables'!$E32</f>
        <v>0</v>
      </c>
      <c r="AG30" s="14">
        <f>AG117*'Selected Economic Variables'!$E32</f>
        <v>0</v>
      </c>
      <c r="AH30" s="14">
        <f>AH117*'Selected Economic Variables'!$E32</f>
        <v>0</v>
      </c>
      <c r="AI30" s="14">
        <f>AI117*'Selected Economic Variables'!$E32</f>
        <v>0</v>
      </c>
      <c r="AJ30" s="14">
        <f>AJ117*'Selected Economic Variables'!$E32</f>
        <v>0</v>
      </c>
      <c r="AK30" s="14">
        <f>AK117*'Selected Economic Variables'!$E32</f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s="2" customFormat="1" x14ac:dyDescent="0.2">
      <c r="A31">
        <v>2039</v>
      </c>
      <c r="B31" s="14">
        <f>B118*'Selected Economic Variables'!$E33</f>
        <v>145.053</v>
      </c>
      <c r="C31" s="14">
        <f>C118*'Selected Economic Variables'!$E33</f>
        <v>290.10599999999999</v>
      </c>
      <c r="D31" s="14">
        <f>D118*'Selected Economic Variables'!$E33</f>
        <v>193.404</v>
      </c>
      <c r="E31" s="14">
        <f>E118*'Selected Economic Variables'!$E33</f>
        <v>290.10599999999999</v>
      </c>
      <c r="F31" s="14">
        <f>F118*'Selected Economic Variables'!$E33</f>
        <v>290.10599999999999</v>
      </c>
      <c r="G31" s="14">
        <f>G118*'Selected Economic Variables'!$E33</f>
        <v>531.8610000000001</v>
      </c>
      <c r="H31" s="14">
        <f>H118*'Selected Economic Variables'!$E33</f>
        <v>531.8610000000001</v>
      </c>
      <c r="I31" s="14">
        <f>I118*'Selected Economic Variables'!$E33</f>
        <v>531.8610000000001</v>
      </c>
      <c r="J31" s="14">
        <f>J118*'Selected Economic Variables'!$E33</f>
        <v>145.053</v>
      </c>
      <c r="K31" s="14">
        <f>K118*'Selected Economic Variables'!$E33</f>
        <v>96.701999999999998</v>
      </c>
      <c r="L31" s="14">
        <f>L118*'Selected Economic Variables'!$E33</f>
        <v>0</v>
      </c>
      <c r="M31" s="14">
        <f>M118*'Selected Economic Variables'!$E33</f>
        <v>0</v>
      </c>
      <c r="N31" s="14">
        <f>N118*'Selected Economic Variables'!$E33</f>
        <v>0</v>
      </c>
      <c r="O31" s="14">
        <f>O118*'Selected Economic Variables'!$E33</f>
        <v>0</v>
      </c>
      <c r="P31" s="14">
        <f>P118*'Selected Economic Variables'!$E33</f>
        <v>0</v>
      </c>
      <c r="Q31" s="14">
        <f>Q118*'Selected Economic Variables'!$E33</f>
        <v>0</v>
      </c>
      <c r="R31" s="14">
        <f>R118*'Selected Economic Variables'!$E33</f>
        <v>0</v>
      </c>
      <c r="S31" s="14">
        <f>S118*'Selected Economic Variables'!$E33</f>
        <v>0</v>
      </c>
      <c r="T31" s="14">
        <f>T118*'Selected Economic Variables'!$E33</f>
        <v>0</v>
      </c>
      <c r="U31" s="14">
        <f>U118*'Selected Economic Variables'!$E33</f>
        <v>0</v>
      </c>
      <c r="V31" s="14">
        <f>V118*'Selected Economic Variables'!$E33</f>
        <v>0</v>
      </c>
      <c r="W31" s="14">
        <f>W118*'Selected Economic Variables'!$E33</f>
        <v>0</v>
      </c>
      <c r="X31" s="14">
        <f>X118*'Selected Economic Variables'!$E33</f>
        <v>0</v>
      </c>
      <c r="Y31" s="14">
        <f>Y118*'Selected Economic Variables'!$E33</f>
        <v>0</v>
      </c>
      <c r="Z31" s="14">
        <f>Z118*'Selected Economic Variables'!$E33</f>
        <v>0</v>
      </c>
      <c r="AA31" s="14">
        <f>AA118*'Selected Economic Variables'!$E33</f>
        <v>0</v>
      </c>
      <c r="AB31" s="14">
        <f>AB118*'Selected Economic Variables'!$E33</f>
        <v>0</v>
      </c>
      <c r="AC31" s="14">
        <f>AC118*'Selected Economic Variables'!$E33</f>
        <v>0</v>
      </c>
      <c r="AD31" s="14">
        <f>AD118*'Selected Economic Variables'!$E33</f>
        <v>0</v>
      </c>
      <c r="AE31" s="14">
        <f>AE118*'Selected Economic Variables'!$E33</f>
        <v>0</v>
      </c>
      <c r="AF31" s="14">
        <f>AF118*'Selected Economic Variables'!$E33</f>
        <v>0</v>
      </c>
      <c r="AG31" s="14">
        <f>AG118*'Selected Economic Variables'!$E33</f>
        <v>0</v>
      </c>
      <c r="AH31" s="14">
        <f>AH118*'Selected Economic Variables'!$E33</f>
        <v>0</v>
      </c>
      <c r="AI31" s="14">
        <f>AI118*'Selected Economic Variables'!$E33</f>
        <v>0</v>
      </c>
      <c r="AJ31" s="14">
        <f>AJ118*'Selected Economic Variables'!$E33</f>
        <v>0</v>
      </c>
      <c r="AK31" s="14">
        <f>AK118*'Selected Economic Variables'!$E33</f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s="2" customFormat="1" x14ac:dyDescent="0.2">
      <c r="A32">
        <v>2040</v>
      </c>
      <c r="B32" s="14">
        <f>B119*'Selected Economic Variables'!$E34</f>
        <v>150.87299999999999</v>
      </c>
      <c r="C32" s="14">
        <f>C119*'Selected Economic Variables'!$E34</f>
        <v>301.74599999999998</v>
      </c>
      <c r="D32" s="14">
        <f>D119*'Selected Economic Variables'!$E34</f>
        <v>201.16400000000002</v>
      </c>
      <c r="E32" s="14">
        <f>E119*'Selected Economic Variables'!$E34</f>
        <v>301.74599999999998</v>
      </c>
      <c r="F32" s="14">
        <f>F119*'Selected Economic Variables'!$E34</f>
        <v>301.74599999999998</v>
      </c>
      <c r="G32" s="14">
        <f>G119*'Selected Economic Variables'!$E34</f>
        <v>553.20100000000002</v>
      </c>
      <c r="H32" s="14">
        <f>H119*'Selected Economic Variables'!$E34</f>
        <v>553.20100000000002</v>
      </c>
      <c r="I32" s="14">
        <f>I119*'Selected Economic Variables'!$E34</f>
        <v>553.20100000000002</v>
      </c>
      <c r="J32" s="14">
        <f>J119*'Selected Economic Variables'!$E34</f>
        <v>150.87299999999999</v>
      </c>
      <c r="K32" s="14">
        <f>K119*'Selected Economic Variables'!$E34</f>
        <v>100.58200000000001</v>
      </c>
      <c r="L32" s="14">
        <f>L119*'Selected Economic Variables'!$E34</f>
        <v>0</v>
      </c>
      <c r="M32" s="14">
        <f>M119*'Selected Economic Variables'!$E34</f>
        <v>0</v>
      </c>
      <c r="N32" s="14">
        <f>N119*'Selected Economic Variables'!$E34</f>
        <v>0</v>
      </c>
      <c r="O32" s="14">
        <f>O119*'Selected Economic Variables'!$E34</f>
        <v>0</v>
      </c>
      <c r="P32" s="14">
        <f>P119*'Selected Economic Variables'!$E34</f>
        <v>0</v>
      </c>
      <c r="Q32" s="14">
        <f>Q119*'Selected Economic Variables'!$E34</f>
        <v>0</v>
      </c>
      <c r="R32" s="14">
        <f>R119*'Selected Economic Variables'!$E34</f>
        <v>0</v>
      </c>
      <c r="S32" s="14">
        <f>S119*'Selected Economic Variables'!$E34</f>
        <v>0</v>
      </c>
      <c r="T32" s="14">
        <f>T119*'Selected Economic Variables'!$E34</f>
        <v>0</v>
      </c>
      <c r="U32" s="14">
        <f>U119*'Selected Economic Variables'!$E34</f>
        <v>0</v>
      </c>
      <c r="V32" s="14">
        <f>V119*'Selected Economic Variables'!$E34</f>
        <v>0</v>
      </c>
      <c r="W32" s="14">
        <f>W119*'Selected Economic Variables'!$E34</f>
        <v>0</v>
      </c>
      <c r="X32" s="14">
        <f>X119*'Selected Economic Variables'!$E34</f>
        <v>0</v>
      </c>
      <c r="Y32" s="14">
        <f>Y119*'Selected Economic Variables'!$E34</f>
        <v>0</v>
      </c>
      <c r="Z32" s="14">
        <f>Z119*'Selected Economic Variables'!$E34</f>
        <v>0</v>
      </c>
      <c r="AA32" s="14">
        <f>AA119*'Selected Economic Variables'!$E34</f>
        <v>0</v>
      </c>
      <c r="AB32" s="14">
        <f>AB119*'Selected Economic Variables'!$E34</f>
        <v>0</v>
      </c>
      <c r="AC32" s="14">
        <f>AC119*'Selected Economic Variables'!$E34</f>
        <v>0</v>
      </c>
      <c r="AD32" s="14">
        <f>AD119*'Selected Economic Variables'!$E34</f>
        <v>0</v>
      </c>
      <c r="AE32" s="14">
        <f>AE119*'Selected Economic Variables'!$E34</f>
        <v>0</v>
      </c>
      <c r="AF32" s="14">
        <f>AF119*'Selected Economic Variables'!$E34</f>
        <v>0</v>
      </c>
      <c r="AG32" s="14">
        <f>AG119*'Selected Economic Variables'!$E34</f>
        <v>0</v>
      </c>
      <c r="AH32" s="14">
        <f>AH119*'Selected Economic Variables'!$E34</f>
        <v>0</v>
      </c>
      <c r="AI32" s="14">
        <f>AI119*'Selected Economic Variables'!$E34</f>
        <v>0</v>
      </c>
      <c r="AJ32" s="14">
        <f>AJ119*'Selected Economic Variables'!$E34</f>
        <v>0</v>
      </c>
      <c r="AK32" s="14">
        <f>AK119*'Selected Economic Variables'!$E34</f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s="2" customFormat="1" x14ac:dyDescent="0.2">
      <c r="A33">
        <v>2041</v>
      </c>
      <c r="B33" s="14">
        <f>B120*'Selected Economic Variables'!$E35</f>
        <v>156.96</v>
      </c>
      <c r="C33" s="14">
        <f>C120*'Selected Economic Variables'!$E35</f>
        <v>313.92</v>
      </c>
      <c r="D33" s="14">
        <f>D120*'Selected Economic Variables'!$E35</f>
        <v>209.28</v>
      </c>
      <c r="E33" s="14">
        <f>E120*'Selected Economic Variables'!$E35</f>
        <v>313.92</v>
      </c>
      <c r="F33" s="14">
        <f>F120*'Selected Economic Variables'!$E35</f>
        <v>313.92</v>
      </c>
      <c r="G33" s="14">
        <f>G120*'Selected Economic Variables'!$E35</f>
        <v>575.5200000000001</v>
      </c>
      <c r="H33" s="14">
        <f>H120*'Selected Economic Variables'!$E35</f>
        <v>575.5200000000001</v>
      </c>
      <c r="I33" s="14">
        <f>I120*'Selected Economic Variables'!$E35</f>
        <v>575.5200000000001</v>
      </c>
      <c r="J33" s="14">
        <f>J120*'Selected Economic Variables'!$E35</f>
        <v>156.96</v>
      </c>
      <c r="K33" s="14">
        <f>K120*'Selected Economic Variables'!$E35</f>
        <v>104.64</v>
      </c>
      <c r="L33" s="14">
        <f>L120*'Selected Economic Variables'!$E35</f>
        <v>0</v>
      </c>
      <c r="M33" s="14">
        <f>M120*'Selected Economic Variables'!$E35</f>
        <v>0</v>
      </c>
      <c r="N33" s="14">
        <f>N120*'Selected Economic Variables'!$E35</f>
        <v>0</v>
      </c>
      <c r="O33" s="14">
        <f>O120*'Selected Economic Variables'!$E35</f>
        <v>0</v>
      </c>
      <c r="P33" s="14">
        <f>P120*'Selected Economic Variables'!$E35</f>
        <v>0</v>
      </c>
      <c r="Q33" s="14">
        <f>Q120*'Selected Economic Variables'!$E35</f>
        <v>0</v>
      </c>
      <c r="R33" s="14">
        <f>R120*'Selected Economic Variables'!$E35</f>
        <v>0</v>
      </c>
      <c r="S33" s="14">
        <f>S120*'Selected Economic Variables'!$E35</f>
        <v>0</v>
      </c>
      <c r="T33" s="14">
        <f>T120*'Selected Economic Variables'!$E35</f>
        <v>0</v>
      </c>
      <c r="U33" s="14">
        <f>U120*'Selected Economic Variables'!$E35</f>
        <v>0</v>
      </c>
      <c r="V33" s="14">
        <f>V120*'Selected Economic Variables'!$E35</f>
        <v>0</v>
      </c>
      <c r="W33" s="14">
        <f>W120*'Selected Economic Variables'!$E35</f>
        <v>0</v>
      </c>
      <c r="X33" s="14">
        <f>X120*'Selected Economic Variables'!$E35</f>
        <v>0</v>
      </c>
      <c r="Y33" s="14">
        <f>Y120*'Selected Economic Variables'!$E35</f>
        <v>0</v>
      </c>
      <c r="Z33" s="14">
        <f>Z120*'Selected Economic Variables'!$E35</f>
        <v>0</v>
      </c>
      <c r="AA33" s="14">
        <f>AA120*'Selected Economic Variables'!$E35</f>
        <v>0</v>
      </c>
      <c r="AB33" s="14">
        <f>AB120*'Selected Economic Variables'!$E35</f>
        <v>0</v>
      </c>
      <c r="AC33" s="14">
        <f>AC120*'Selected Economic Variables'!$E35</f>
        <v>0</v>
      </c>
      <c r="AD33" s="14">
        <f>AD120*'Selected Economic Variables'!$E35</f>
        <v>0</v>
      </c>
      <c r="AE33" s="14">
        <f>AE120*'Selected Economic Variables'!$E35</f>
        <v>0</v>
      </c>
      <c r="AF33" s="14">
        <f>AF120*'Selected Economic Variables'!$E35</f>
        <v>0</v>
      </c>
      <c r="AG33" s="14">
        <f>AG120*'Selected Economic Variables'!$E35</f>
        <v>0</v>
      </c>
      <c r="AH33" s="14">
        <f>AH120*'Selected Economic Variables'!$E35</f>
        <v>0</v>
      </c>
      <c r="AI33" s="14">
        <f>AI120*'Selected Economic Variables'!$E35</f>
        <v>0</v>
      </c>
      <c r="AJ33" s="14">
        <f>AJ120*'Selected Economic Variables'!$E35</f>
        <v>0</v>
      </c>
      <c r="AK33" s="14">
        <f>AK120*'Selected Economic Variables'!$E35</f>
        <v>0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s="2" customFormat="1" x14ac:dyDescent="0.2">
      <c r="A34">
        <v>2042</v>
      </c>
      <c r="B34" s="14">
        <f>B121*'Selected Economic Variables'!$E36</f>
        <v>163.29900000000001</v>
      </c>
      <c r="C34" s="14">
        <f>C121*'Selected Economic Variables'!$E36</f>
        <v>326.59800000000001</v>
      </c>
      <c r="D34" s="14">
        <f>D121*'Selected Economic Variables'!$E36</f>
        <v>217.732</v>
      </c>
      <c r="E34" s="14">
        <f>E121*'Selected Economic Variables'!$E36</f>
        <v>326.59800000000001</v>
      </c>
      <c r="F34" s="14">
        <f>F121*'Selected Economic Variables'!$E36</f>
        <v>326.59800000000001</v>
      </c>
      <c r="G34" s="14">
        <f>G121*'Selected Economic Variables'!$E36</f>
        <v>598.76300000000003</v>
      </c>
      <c r="H34" s="14">
        <f>H121*'Selected Economic Variables'!$E36</f>
        <v>598.76300000000003</v>
      </c>
      <c r="I34" s="14">
        <f>I121*'Selected Economic Variables'!$E36</f>
        <v>598.76300000000003</v>
      </c>
      <c r="J34" s="14">
        <f>J121*'Selected Economic Variables'!$E36</f>
        <v>163.29900000000001</v>
      </c>
      <c r="K34" s="14">
        <f>K121*'Selected Economic Variables'!$E36</f>
        <v>108.866</v>
      </c>
      <c r="L34" s="14">
        <f>L121*'Selected Economic Variables'!$E36</f>
        <v>0</v>
      </c>
      <c r="M34" s="14">
        <f>M121*'Selected Economic Variables'!$E36</f>
        <v>0</v>
      </c>
      <c r="N34" s="14">
        <f>N121*'Selected Economic Variables'!$E36</f>
        <v>0</v>
      </c>
      <c r="O34" s="14">
        <f>O121*'Selected Economic Variables'!$E36</f>
        <v>0</v>
      </c>
      <c r="P34" s="14">
        <f>P121*'Selected Economic Variables'!$E36</f>
        <v>0</v>
      </c>
      <c r="Q34" s="14">
        <f>Q121*'Selected Economic Variables'!$E36</f>
        <v>0</v>
      </c>
      <c r="R34" s="14">
        <f>R121*'Selected Economic Variables'!$E36</f>
        <v>0</v>
      </c>
      <c r="S34" s="14">
        <f>S121*'Selected Economic Variables'!$E36</f>
        <v>0</v>
      </c>
      <c r="T34" s="14">
        <f>T121*'Selected Economic Variables'!$E36</f>
        <v>0</v>
      </c>
      <c r="U34" s="14">
        <f>U121*'Selected Economic Variables'!$E36</f>
        <v>0</v>
      </c>
      <c r="V34" s="14">
        <f>V121*'Selected Economic Variables'!$E36</f>
        <v>0</v>
      </c>
      <c r="W34" s="14">
        <f>W121*'Selected Economic Variables'!$E36</f>
        <v>0</v>
      </c>
      <c r="X34" s="14">
        <f>X121*'Selected Economic Variables'!$E36</f>
        <v>0</v>
      </c>
      <c r="Y34" s="14">
        <f>Y121*'Selected Economic Variables'!$E36</f>
        <v>0</v>
      </c>
      <c r="Z34" s="14">
        <f>Z121*'Selected Economic Variables'!$E36</f>
        <v>0</v>
      </c>
      <c r="AA34" s="14">
        <f>AA121*'Selected Economic Variables'!$E36</f>
        <v>0</v>
      </c>
      <c r="AB34" s="14">
        <f>AB121*'Selected Economic Variables'!$E36</f>
        <v>0</v>
      </c>
      <c r="AC34" s="14">
        <f>AC121*'Selected Economic Variables'!$E36</f>
        <v>0</v>
      </c>
      <c r="AD34" s="14">
        <f>AD121*'Selected Economic Variables'!$E36</f>
        <v>0</v>
      </c>
      <c r="AE34" s="14">
        <f>AE121*'Selected Economic Variables'!$E36</f>
        <v>0</v>
      </c>
      <c r="AF34" s="14">
        <f>AF121*'Selected Economic Variables'!$E36</f>
        <v>0</v>
      </c>
      <c r="AG34" s="14">
        <f>AG121*'Selected Economic Variables'!$E36</f>
        <v>0</v>
      </c>
      <c r="AH34" s="14">
        <f>AH121*'Selected Economic Variables'!$E36</f>
        <v>0</v>
      </c>
      <c r="AI34" s="14">
        <f>AI121*'Selected Economic Variables'!$E36</f>
        <v>0</v>
      </c>
      <c r="AJ34" s="14">
        <f>AJ121*'Selected Economic Variables'!$E36</f>
        <v>0</v>
      </c>
      <c r="AK34" s="14">
        <f>AK121*'Selected Economic Variables'!$E36</f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s="2" customFormat="1" x14ac:dyDescent="0.2">
      <c r="A35">
        <v>2043</v>
      </c>
      <c r="B35" s="14">
        <f>B122*'Selected Economic Variables'!$E37</f>
        <v>169.941</v>
      </c>
      <c r="C35" s="14">
        <f>C122*'Selected Economic Variables'!$E37</f>
        <v>339.88200000000001</v>
      </c>
      <c r="D35" s="14">
        <f>D122*'Selected Economic Variables'!$E37</f>
        <v>226.58799999999999</v>
      </c>
      <c r="E35" s="14">
        <f>E122*'Selected Economic Variables'!$E37</f>
        <v>339.88200000000001</v>
      </c>
      <c r="F35" s="14">
        <f>F122*'Selected Economic Variables'!$E37</f>
        <v>339.88200000000001</v>
      </c>
      <c r="G35" s="14">
        <f>G122*'Selected Economic Variables'!$E37</f>
        <v>623.11700000000008</v>
      </c>
      <c r="H35" s="14">
        <f>H122*'Selected Economic Variables'!$E37</f>
        <v>623.11700000000008</v>
      </c>
      <c r="I35" s="14">
        <f>I122*'Selected Economic Variables'!$E37</f>
        <v>623.11700000000008</v>
      </c>
      <c r="J35" s="14">
        <f>J122*'Selected Economic Variables'!$E37</f>
        <v>169.941</v>
      </c>
      <c r="K35" s="14">
        <f>K122*'Selected Economic Variables'!$E37</f>
        <v>113.294</v>
      </c>
      <c r="L35" s="14">
        <f>L122*'Selected Economic Variables'!$E37</f>
        <v>0</v>
      </c>
      <c r="M35" s="14">
        <f>M122*'Selected Economic Variables'!$E37</f>
        <v>0</v>
      </c>
      <c r="N35" s="14">
        <f>N122*'Selected Economic Variables'!$E37</f>
        <v>0</v>
      </c>
      <c r="O35" s="14">
        <f>O122*'Selected Economic Variables'!$E37</f>
        <v>0</v>
      </c>
      <c r="P35" s="14">
        <f>P122*'Selected Economic Variables'!$E37</f>
        <v>0</v>
      </c>
      <c r="Q35" s="14">
        <f>Q122*'Selected Economic Variables'!$E37</f>
        <v>0</v>
      </c>
      <c r="R35" s="14">
        <f>R122*'Selected Economic Variables'!$E37</f>
        <v>0</v>
      </c>
      <c r="S35" s="14">
        <f>S122*'Selected Economic Variables'!$E37</f>
        <v>0</v>
      </c>
      <c r="T35" s="14">
        <f>T122*'Selected Economic Variables'!$E37</f>
        <v>0</v>
      </c>
      <c r="U35" s="14">
        <f>U122*'Selected Economic Variables'!$E37</f>
        <v>0</v>
      </c>
      <c r="V35" s="14">
        <f>V122*'Selected Economic Variables'!$E37</f>
        <v>0</v>
      </c>
      <c r="W35" s="14">
        <f>W122*'Selected Economic Variables'!$E37</f>
        <v>0</v>
      </c>
      <c r="X35" s="14">
        <f>X122*'Selected Economic Variables'!$E37</f>
        <v>0</v>
      </c>
      <c r="Y35" s="14">
        <f>Y122*'Selected Economic Variables'!$E37</f>
        <v>0</v>
      </c>
      <c r="Z35" s="14">
        <f>Z122*'Selected Economic Variables'!$E37</f>
        <v>0</v>
      </c>
      <c r="AA35" s="14">
        <f>AA122*'Selected Economic Variables'!$E37</f>
        <v>0</v>
      </c>
      <c r="AB35" s="14">
        <f>AB122*'Selected Economic Variables'!$E37</f>
        <v>0</v>
      </c>
      <c r="AC35" s="14">
        <f>AC122*'Selected Economic Variables'!$E37</f>
        <v>0</v>
      </c>
      <c r="AD35" s="14">
        <f>AD122*'Selected Economic Variables'!$E37</f>
        <v>0</v>
      </c>
      <c r="AE35" s="14">
        <f>AE122*'Selected Economic Variables'!$E37</f>
        <v>0</v>
      </c>
      <c r="AF35" s="14">
        <f>AF122*'Selected Economic Variables'!$E37</f>
        <v>0</v>
      </c>
      <c r="AG35" s="14">
        <f>AG122*'Selected Economic Variables'!$E37</f>
        <v>0</v>
      </c>
      <c r="AH35" s="14">
        <f>AH122*'Selected Economic Variables'!$E37</f>
        <v>0</v>
      </c>
      <c r="AI35" s="14">
        <f>AI122*'Selected Economic Variables'!$E37</f>
        <v>0</v>
      </c>
      <c r="AJ35" s="14">
        <f>AJ122*'Selected Economic Variables'!$E37</f>
        <v>0</v>
      </c>
      <c r="AK35" s="14">
        <f>AK122*'Selected Economic Variables'!$E37</f>
        <v>0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s="2" customFormat="1" x14ac:dyDescent="0.2">
      <c r="A36">
        <v>2044</v>
      </c>
      <c r="B36" s="14">
        <f>B123*'Selected Economic Variables'!$E38</f>
        <v>176.892</v>
      </c>
      <c r="C36" s="14">
        <f>C123*'Selected Economic Variables'!$E38</f>
        <v>353.78399999999999</v>
      </c>
      <c r="D36" s="14">
        <f>D123*'Selected Economic Variables'!$E38</f>
        <v>294.82</v>
      </c>
      <c r="E36" s="14">
        <f>E123*'Selected Economic Variables'!$E38</f>
        <v>353.78399999999999</v>
      </c>
      <c r="F36" s="14">
        <f>F123*'Selected Economic Variables'!$E38</f>
        <v>353.78399999999999</v>
      </c>
      <c r="G36" s="14">
        <f>G123*'Selected Economic Variables'!$E38</f>
        <v>648.60400000000004</v>
      </c>
      <c r="H36" s="14">
        <f>H123*'Selected Economic Variables'!$E38</f>
        <v>648.60400000000004</v>
      </c>
      <c r="I36" s="14">
        <f>I123*'Selected Economic Variables'!$E38</f>
        <v>648.60400000000004</v>
      </c>
      <c r="J36" s="14">
        <f>J123*'Selected Economic Variables'!$E38</f>
        <v>176.892</v>
      </c>
      <c r="K36" s="14">
        <f>K123*'Selected Economic Variables'!$E38</f>
        <v>117.928</v>
      </c>
      <c r="L36" s="14">
        <f>L123*'Selected Economic Variables'!$E38</f>
        <v>0</v>
      </c>
      <c r="M36" s="14">
        <f>M123*'Selected Economic Variables'!$E38</f>
        <v>0</v>
      </c>
      <c r="N36" s="14">
        <f>N123*'Selected Economic Variables'!$E38</f>
        <v>0</v>
      </c>
      <c r="O36" s="14">
        <f>O123*'Selected Economic Variables'!$E38</f>
        <v>0</v>
      </c>
      <c r="P36" s="14">
        <f>P123*'Selected Economic Variables'!$E38</f>
        <v>0</v>
      </c>
      <c r="Q36" s="14">
        <f>Q123*'Selected Economic Variables'!$E38</f>
        <v>0</v>
      </c>
      <c r="R36" s="14">
        <f>R123*'Selected Economic Variables'!$E38</f>
        <v>0</v>
      </c>
      <c r="S36" s="14">
        <f>S123*'Selected Economic Variables'!$E38</f>
        <v>0</v>
      </c>
      <c r="T36" s="14">
        <f>T123*'Selected Economic Variables'!$E38</f>
        <v>0</v>
      </c>
      <c r="U36" s="14">
        <f>U123*'Selected Economic Variables'!$E38</f>
        <v>0</v>
      </c>
      <c r="V36" s="14">
        <f>V123*'Selected Economic Variables'!$E38</f>
        <v>0</v>
      </c>
      <c r="W36" s="14">
        <f>W123*'Selected Economic Variables'!$E38</f>
        <v>0</v>
      </c>
      <c r="X36" s="14">
        <f>X123*'Selected Economic Variables'!$E38</f>
        <v>0</v>
      </c>
      <c r="Y36" s="14">
        <f>Y123*'Selected Economic Variables'!$E38</f>
        <v>0</v>
      </c>
      <c r="Z36" s="14">
        <f>Z123*'Selected Economic Variables'!$E38</f>
        <v>0</v>
      </c>
      <c r="AA36" s="14">
        <f>AA123*'Selected Economic Variables'!$E38</f>
        <v>0</v>
      </c>
      <c r="AB36" s="14">
        <f>AB123*'Selected Economic Variables'!$E38</f>
        <v>0</v>
      </c>
      <c r="AC36" s="14">
        <f>AC123*'Selected Economic Variables'!$E38</f>
        <v>0</v>
      </c>
      <c r="AD36" s="14">
        <f>AD123*'Selected Economic Variables'!$E38</f>
        <v>0</v>
      </c>
      <c r="AE36" s="14">
        <f>AE123*'Selected Economic Variables'!$E38</f>
        <v>0</v>
      </c>
      <c r="AF36" s="14">
        <f>AF123*'Selected Economic Variables'!$E38</f>
        <v>0</v>
      </c>
      <c r="AG36" s="14">
        <f>AG123*'Selected Economic Variables'!$E38</f>
        <v>0</v>
      </c>
      <c r="AH36" s="14">
        <f>AH123*'Selected Economic Variables'!$E38</f>
        <v>0</v>
      </c>
      <c r="AI36" s="14">
        <f>AI123*'Selected Economic Variables'!$E38</f>
        <v>0</v>
      </c>
      <c r="AJ36" s="14">
        <f>AJ123*'Selected Economic Variables'!$E38</f>
        <v>0</v>
      </c>
      <c r="AK36" s="14">
        <f>AK123*'Selected Economic Variables'!$E38</f>
        <v>0</v>
      </c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s="2" customFormat="1" x14ac:dyDescent="0.2">
      <c r="A37">
        <v>2045</v>
      </c>
      <c r="B37" s="14">
        <f>B124*'Selected Economic Variables'!$E39</f>
        <v>184.14000000000001</v>
      </c>
      <c r="C37" s="14">
        <f>C124*'Selected Economic Variables'!$E39</f>
        <v>368.28000000000003</v>
      </c>
      <c r="D37" s="14">
        <f>D124*'Selected Economic Variables'!$E39</f>
        <v>306.90000000000003</v>
      </c>
      <c r="E37" s="14">
        <f>E124*'Selected Economic Variables'!$E39</f>
        <v>368.28000000000003</v>
      </c>
      <c r="F37" s="14">
        <f>F124*'Selected Economic Variables'!$E39</f>
        <v>368.28000000000003</v>
      </c>
      <c r="G37" s="14">
        <f>G124*'Selected Economic Variables'!$E39</f>
        <v>675.18000000000006</v>
      </c>
      <c r="H37" s="14">
        <f>H124*'Selected Economic Variables'!$E39</f>
        <v>675.18000000000006</v>
      </c>
      <c r="I37" s="14">
        <f>I124*'Selected Economic Variables'!$E39</f>
        <v>675.18000000000006</v>
      </c>
      <c r="J37" s="14">
        <f>J124*'Selected Economic Variables'!$E39</f>
        <v>184.14000000000001</v>
      </c>
      <c r="K37" s="14">
        <f>K124*'Selected Economic Variables'!$E39</f>
        <v>122.76</v>
      </c>
      <c r="L37" s="14">
        <f>L124*'Selected Economic Variables'!$E39</f>
        <v>0</v>
      </c>
      <c r="M37" s="14">
        <f>M124*'Selected Economic Variables'!$E39</f>
        <v>0</v>
      </c>
      <c r="N37" s="14">
        <f>N124*'Selected Economic Variables'!$E39</f>
        <v>0</v>
      </c>
      <c r="O37" s="14">
        <f>O124*'Selected Economic Variables'!$E39</f>
        <v>0</v>
      </c>
      <c r="P37" s="14">
        <f>P124*'Selected Economic Variables'!$E39</f>
        <v>0</v>
      </c>
      <c r="Q37" s="14">
        <f>Q124*'Selected Economic Variables'!$E39</f>
        <v>0</v>
      </c>
      <c r="R37" s="14">
        <f>R124*'Selected Economic Variables'!$E39</f>
        <v>0</v>
      </c>
      <c r="S37" s="14">
        <f>S124*'Selected Economic Variables'!$E39</f>
        <v>0</v>
      </c>
      <c r="T37" s="14">
        <f>T124*'Selected Economic Variables'!$E39</f>
        <v>0</v>
      </c>
      <c r="U37" s="14">
        <f>U124*'Selected Economic Variables'!$E39</f>
        <v>0</v>
      </c>
      <c r="V37" s="14">
        <f>V124*'Selected Economic Variables'!$E39</f>
        <v>0</v>
      </c>
      <c r="W37" s="14">
        <f>W124*'Selected Economic Variables'!$E39</f>
        <v>0</v>
      </c>
      <c r="X37" s="14">
        <f>X124*'Selected Economic Variables'!$E39</f>
        <v>0</v>
      </c>
      <c r="Y37" s="14">
        <f>Y124*'Selected Economic Variables'!$E39</f>
        <v>0</v>
      </c>
      <c r="Z37" s="14">
        <f>Z124*'Selected Economic Variables'!$E39</f>
        <v>0</v>
      </c>
      <c r="AA37" s="14">
        <f>AA124*'Selected Economic Variables'!$E39</f>
        <v>0</v>
      </c>
      <c r="AB37" s="14">
        <f>AB124*'Selected Economic Variables'!$E39</f>
        <v>0</v>
      </c>
      <c r="AC37" s="14">
        <f>AC124*'Selected Economic Variables'!$E39</f>
        <v>0</v>
      </c>
      <c r="AD37" s="14">
        <f>AD124*'Selected Economic Variables'!$E39</f>
        <v>0</v>
      </c>
      <c r="AE37" s="14">
        <f>AE124*'Selected Economic Variables'!$E39</f>
        <v>0</v>
      </c>
      <c r="AF37" s="14">
        <f>AF124*'Selected Economic Variables'!$E39</f>
        <v>0</v>
      </c>
      <c r="AG37" s="14">
        <f>AG124*'Selected Economic Variables'!$E39</f>
        <v>0</v>
      </c>
      <c r="AH37" s="14">
        <f>AH124*'Selected Economic Variables'!$E39</f>
        <v>0</v>
      </c>
      <c r="AI37" s="14">
        <f>AI124*'Selected Economic Variables'!$E39</f>
        <v>0</v>
      </c>
      <c r="AJ37" s="14">
        <f>AJ124*'Selected Economic Variables'!$E39</f>
        <v>0</v>
      </c>
      <c r="AK37" s="14">
        <f>AK124*'Selected Economic Variables'!$E39</f>
        <v>0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s="2" customFormat="1" x14ac:dyDescent="0.2">
      <c r="A38">
        <v>2046</v>
      </c>
      <c r="B38" s="14">
        <f>B125*'Selected Economic Variables'!$E40</f>
        <v>191.70000000000002</v>
      </c>
      <c r="C38" s="14">
        <f>C125*'Selected Economic Variables'!$E40</f>
        <v>383.40000000000003</v>
      </c>
      <c r="D38" s="14">
        <f>D125*'Selected Economic Variables'!$E40</f>
        <v>319.5</v>
      </c>
      <c r="E38" s="14">
        <f>E125*'Selected Economic Variables'!$E40</f>
        <v>383.40000000000003</v>
      </c>
      <c r="F38" s="14">
        <f>F125*'Selected Economic Variables'!$E40</f>
        <v>383.40000000000003</v>
      </c>
      <c r="G38" s="14">
        <f>G125*'Selected Economic Variables'!$E40</f>
        <v>702.90000000000009</v>
      </c>
      <c r="H38" s="14">
        <f>H125*'Selected Economic Variables'!$E40</f>
        <v>702.90000000000009</v>
      </c>
      <c r="I38" s="14">
        <f>I125*'Selected Economic Variables'!$E40</f>
        <v>702.90000000000009</v>
      </c>
      <c r="J38" s="14">
        <f>J125*'Selected Economic Variables'!$E40</f>
        <v>191.70000000000002</v>
      </c>
      <c r="K38" s="14">
        <f>K125*'Selected Economic Variables'!$E40</f>
        <v>127.8</v>
      </c>
      <c r="L38" s="14">
        <f>L125*'Selected Economic Variables'!$E40</f>
        <v>0</v>
      </c>
      <c r="M38" s="14">
        <f>M125*'Selected Economic Variables'!$E40</f>
        <v>0</v>
      </c>
      <c r="N38" s="14">
        <f>N125*'Selected Economic Variables'!$E40</f>
        <v>0</v>
      </c>
      <c r="O38" s="14">
        <f>O125*'Selected Economic Variables'!$E40</f>
        <v>0</v>
      </c>
      <c r="P38" s="14">
        <f>P125*'Selected Economic Variables'!$E40</f>
        <v>0</v>
      </c>
      <c r="Q38" s="14">
        <f>Q125*'Selected Economic Variables'!$E40</f>
        <v>0</v>
      </c>
      <c r="R38" s="14">
        <f>R125*'Selected Economic Variables'!$E40</f>
        <v>0</v>
      </c>
      <c r="S38" s="14">
        <f>S125*'Selected Economic Variables'!$E40</f>
        <v>0</v>
      </c>
      <c r="T38" s="14">
        <f>T125*'Selected Economic Variables'!$E40</f>
        <v>0</v>
      </c>
      <c r="U38" s="14">
        <f>U125*'Selected Economic Variables'!$E40</f>
        <v>0</v>
      </c>
      <c r="V38" s="14">
        <f>V125*'Selected Economic Variables'!$E40</f>
        <v>0</v>
      </c>
      <c r="W38" s="14">
        <f>W125*'Selected Economic Variables'!$E40</f>
        <v>0</v>
      </c>
      <c r="X38" s="14">
        <f>X125*'Selected Economic Variables'!$E40</f>
        <v>0</v>
      </c>
      <c r="Y38" s="14">
        <f>Y125*'Selected Economic Variables'!$E40</f>
        <v>0</v>
      </c>
      <c r="Z38" s="14">
        <f>Z125*'Selected Economic Variables'!$E40</f>
        <v>0</v>
      </c>
      <c r="AA38" s="14">
        <f>AA125*'Selected Economic Variables'!$E40</f>
        <v>0</v>
      </c>
      <c r="AB38" s="14">
        <f>AB125*'Selected Economic Variables'!$E40</f>
        <v>0</v>
      </c>
      <c r="AC38" s="14">
        <f>AC125*'Selected Economic Variables'!$E40</f>
        <v>0</v>
      </c>
      <c r="AD38" s="14">
        <f>AD125*'Selected Economic Variables'!$E40</f>
        <v>0</v>
      </c>
      <c r="AE38" s="14">
        <f>AE125*'Selected Economic Variables'!$E40</f>
        <v>0</v>
      </c>
      <c r="AF38" s="14">
        <f>AF125*'Selected Economic Variables'!$E40</f>
        <v>0</v>
      </c>
      <c r="AG38" s="14">
        <f>AG125*'Selected Economic Variables'!$E40</f>
        <v>0</v>
      </c>
      <c r="AH38" s="14">
        <f>AH125*'Selected Economic Variables'!$E40</f>
        <v>0</v>
      </c>
      <c r="AI38" s="14">
        <f>AI125*'Selected Economic Variables'!$E40</f>
        <v>0</v>
      </c>
      <c r="AJ38" s="14">
        <f>AJ125*'Selected Economic Variables'!$E40</f>
        <v>0</v>
      </c>
      <c r="AK38" s="14">
        <f>AK125*'Selected Economic Variables'!$E40</f>
        <v>0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s="2" customFormat="1" x14ac:dyDescent="0.2">
      <c r="A39">
        <v>2047</v>
      </c>
      <c r="B39" s="14">
        <f>B126*'Selected Economic Variables'!$E41</f>
        <v>199.59900000000002</v>
      </c>
      <c r="C39" s="14">
        <f>C126*'Selected Economic Variables'!$E41</f>
        <v>399.19800000000004</v>
      </c>
      <c r="D39" s="14">
        <f>D126*'Selected Economic Variables'!$E41</f>
        <v>332.66500000000002</v>
      </c>
      <c r="E39" s="14">
        <f>E126*'Selected Economic Variables'!$E41</f>
        <v>399.19800000000004</v>
      </c>
      <c r="F39" s="14">
        <f>F126*'Selected Economic Variables'!$E41</f>
        <v>399.19800000000004</v>
      </c>
      <c r="G39" s="14">
        <f>G126*'Selected Economic Variables'!$E41</f>
        <v>731.86300000000006</v>
      </c>
      <c r="H39" s="14">
        <f>H126*'Selected Economic Variables'!$E41</f>
        <v>731.86300000000006</v>
      </c>
      <c r="I39" s="14">
        <f>I126*'Selected Economic Variables'!$E41</f>
        <v>731.86300000000006</v>
      </c>
      <c r="J39" s="14">
        <f>J126*'Selected Economic Variables'!$E41</f>
        <v>199.59900000000002</v>
      </c>
      <c r="K39" s="14">
        <f>K126*'Selected Economic Variables'!$E41</f>
        <v>133.066</v>
      </c>
      <c r="L39" s="14">
        <f>L126*'Selected Economic Variables'!$E41</f>
        <v>0</v>
      </c>
      <c r="M39" s="14">
        <f>M126*'Selected Economic Variables'!$E41</f>
        <v>0</v>
      </c>
      <c r="N39" s="14">
        <f>N126*'Selected Economic Variables'!$E41</f>
        <v>0</v>
      </c>
      <c r="O39" s="14">
        <f>O126*'Selected Economic Variables'!$E41</f>
        <v>0</v>
      </c>
      <c r="P39" s="14">
        <f>P126*'Selected Economic Variables'!$E41</f>
        <v>0</v>
      </c>
      <c r="Q39" s="14">
        <f>Q126*'Selected Economic Variables'!$E41</f>
        <v>0</v>
      </c>
      <c r="R39" s="14">
        <f>R126*'Selected Economic Variables'!$E41</f>
        <v>0</v>
      </c>
      <c r="S39" s="14">
        <f>S126*'Selected Economic Variables'!$E41</f>
        <v>0</v>
      </c>
      <c r="T39" s="14">
        <f>T126*'Selected Economic Variables'!$E41</f>
        <v>0</v>
      </c>
      <c r="U39" s="14">
        <f>U126*'Selected Economic Variables'!$E41</f>
        <v>0</v>
      </c>
      <c r="V39" s="14">
        <f>V126*'Selected Economic Variables'!$E41</f>
        <v>0</v>
      </c>
      <c r="W39" s="14">
        <f>W126*'Selected Economic Variables'!$E41</f>
        <v>0</v>
      </c>
      <c r="X39" s="14">
        <f>X126*'Selected Economic Variables'!$E41</f>
        <v>0</v>
      </c>
      <c r="Y39" s="14">
        <f>Y126*'Selected Economic Variables'!$E41</f>
        <v>0</v>
      </c>
      <c r="Z39" s="14">
        <f>Z126*'Selected Economic Variables'!$E41</f>
        <v>0</v>
      </c>
      <c r="AA39" s="14">
        <f>AA126*'Selected Economic Variables'!$E41</f>
        <v>0</v>
      </c>
      <c r="AB39" s="14">
        <f>AB126*'Selected Economic Variables'!$E41</f>
        <v>0</v>
      </c>
      <c r="AC39" s="14">
        <f>AC126*'Selected Economic Variables'!$E41</f>
        <v>0</v>
      </c>
      <c r="AD39" s="14">
        <f>AD126*'Selected Economic Variables'!$E41</f>
        <v>0</v>
      </c>
      <c r="AE39" s="14">
        <f>AE126*'Selected Economic Variables'!$E41</f>
        <v>0</v>
      </c>
      <c r="AF39" s="14">
        <f>AF126*'Selected Economic Variables'!$E41</f>
        <v>0</v>
      </c>
      <c r="AG39" s="14">
        <f>AG126*'Selected Economic Variables'!$E41</f>
        <v>0</v>
      </c>
      <c r="AH39" s="14">
        <f>AH126*'Selected Economic Variables'!$E41</f>
        <v>0</v>
      </c>
      <c r="AI39" s="14">
        <f>AI126*'Selected Economic Variables'!$E41</f>
        <v>0</v>
      </c>
      <c r="AJ39" s="14">
        <f>AJ126*'Selected Economic Variables'!$E41</f>
        <v>0</v>
      </c>
      <c r="AK39" s="14">
        <f>AK126*'Selected Economic Variables'!$E41</f>
        <v>0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s="2" customFormat="1" x14ac:dyDescent="0.2">
      <c r="A40">
        <v>2048</v>
      </c>
      <c r="B40" s="14">
        <f>B127*'Selected Economic Variables'!$E42</f>
        <v>207.81900000000002</v>
      </c>
      <c r="C40" s="14">
        <f>C127*'Selected Economic Variables'!$E42</f>
        <v>415.63800000000003</v>
      </c>
      <c r="D40" s="14">
        <f>D127*'Selected Economic Variables'!$E42</f>
        <v>346.36500000000001</v>
      </c>
      <c r="E40" s="14">
        <f>E127*'Selected Economic Variables'!$E42</f>
        <v>415.63800000000003</v>
      </c>
      <c r="F40" s="14">
        <f>F127*'Selected Economic Variables'!$E42</f>
        <v>415.63800000000003</v>
      </c>
      <c r="G40" s="14">
        <f>G127*'Selected Economic Variables'!$E42</f>
        <v>762.00300000000004</v>
      </c>
      <c r="H40" s="14">
        <f>H127*'Selected Economic Variables'!$E42</f>
        <v>762.00300000000004</v>
      </c>
      <c r="I40" s="14">
        <f>I127*'Selected Economic Variables'!$E42</f>
        <v>762.00300000000004</v>
      </c>
      <c r="J40" s="14">
        <f>J127*'Selected Economic Variables'!$E42</f>
        <v>207.81900000000002</v>
      </c>
      <c r="K40" s="14">
        <f>K127*'Selected Economic Variables'!$E42</f>
        <v>138.54599999999999</v>
      </c>
      <c r="L40" s="14">
        <f>L127*'Selected Economic Variables'!$E42</f>
        <v>0</v>
      </c>
      <c r="M40" s="14">
        <f>M127*'Selected Economic Variables'!$E42</f>
        <v>0</v>
      </c>
      <c r="N40" s="14">
        <f>N127*'Selected Economic Variables'!$E42</f>
        <v>0</v>
      </c>
      <c r="O40" s="14">
        <f>O127*'Selected Economic Variables'!$E42</f>
        <v>0</v>
      </c>
      <c r="P40" s="14">
        <f>P127*'Selected Economic Variables'!$E42</f>
        <v>0</v>
      </c>
      <c r="Q40" s="14">
        <f>Q127*'Selected Economic Variables'!$E42</f>
        <v>0</v>
      </c>
      <c r="R40" s="14">
        <f>R127*'Selected Economic Variables'!$E42</f>
        <v>0</v>
      </c>
      <c r="S40" s="14">
        <f>S127*'Selected Economic Variables'!$E42</f>
        <v>0</v>
      </c>
      <c r="T40" s="14">
        <f>T127*'Selected Economic Variables'!$E42</f>
        <v>0</v>
      </c>
      <c r="U40" s="14">
        <f>U127*'Selected Economic Variables'!$E42</f>
        <v>0</v>
      </c>
      <c r="V40" s="14">
        <f>V127*'Selected Economic Variables'!$E42</f>
        <v>0</v>
      </c>
      <c r="W40" s="14">
        <f>W127*'Selected Economic Variables'!$E42</f>
        <v>0</v>
      </c>
      <c r="X40" s="14">
        <f>X127*'Selected Economic Variables'!$E42</f>
        <v>0</v>
      </c>
      <c r="Y40" s="14">
        <f>Y127*'Selected Economic Variables'!$E42</f>
        <v>0</v>
      </c>
      <c r="Z40" s="14">
        <f>Z127*'Selected Economic Variables'!$E42</f>
        <v>0</v>
      </c>
      <c r="AA40" s="14">
        <f>AA127*'Selected Economic Variables'!$E42</f>
        <v>0</v>
      </c>
      <c r="AB40" s="14">
        <f>AB127*'Selected Economic Variables'!$E42</f>
        <v>0</v>
      </c>
      <c r="AC40" s="14">
        <f>AC127*'Selected Economic Variables'!$E42</f>
        <v>0</v>
      </c>
      <c r="AD40" s="14">
        <f>AD127*'Selected Economic Variables'!$E42</f>
        <v>0</v>
      </c>
      <c r="AE40" s="14">
        <f>AE127*'Selected Economic Variables'!$E42</f>
        <v>0</v>
      </c>
      <c r="AF40" s="14">
        <f>AF127*'Selected Economic Variables'!$E42</f>
        <v>0</v>
      </c>
      <c r="AG40" s="14">
        <f>AG127*'Selected Economic Variables'!$E42</f>
        <v>0</v>
      </c>
      <c r="AH40" s="14">
        <f>AH127*'Selected Economic Variables'!$E42</f>
        <v>0</v>
      </c>
      <c r="AI40" s="14">
        <f>AI127*'Selected Economic Variables'!$E42</f>
        <v>0</v>
      </c>
      <c r="AJ40" s="14">
        <f>AJ127*'Selected Economic Variables'!$E42</f>
        <v>0</v>
      </c>
      <c r="AK40" s="14">
        <f>AK127*'Selected Economic Variables'!$E42</f>
        <v>0</v>
      </c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77" s="2" customFormat="1" x14ac:dyDescent="0.2">
      <c r="A41">
        <v>2049</v>
      </c>
      <c r="B41" s="14">
        <f>B128*'Selected Economic Variables'!$E43</f>
        <v>216.40800000000002</v>
      </c>
      <c r="C41" s="14">
        <f>C128*'Selected Economic Variables'!$E43</f>
        <v>432.81600000000003</v>
      </c>
      <c r="D41" s="14">
        <f>D128*'Selected Economic Variables'!$E43</f>
        <v>360.68</v>
      </c>
      <c r="E41" s="14">
        <f>E128*'Selected Economic Variables'!$E43</f>
        <v>432.81600000000003</v>
      </c>
      <c r="F41" s="14">
        <f>F128*'Selected Economic Variables'!$E43</f>
        <v>432.81600000000003</v>
      </c>
      <c r="G41" s="14">
        <f>G128*'Selected Economic Variables'!$E43</f>
        <v>793.49600000000009</v>
      </c>
      <c r="H41" s="14">
        <f>H128*'Selected Economic Variables'!$E43</f>
        <v>793.49600000000009</v>
      </c>
      <c r="I41" s="14">
        <f>I128*'Selected Economic Variables'!$E43</f>
        <v>793.49600000000009</v>
      </c>
      <c r="J41" s="14">
        <f>J128*'Selected Economic Variables'!$E43</f>
        <v>216.40800000000002</v>
      </c>
      <c r="K41" s="14">
        <f>K128*'Selected Economic Variables'!$E43</f>
        <v>144.27199999999999</v>
      </c>
      <c r="L41" s="14">
        <f>L128*'Selected Economic Variables'!$E43</f>
        <v>0</v>
      </c>
      <c r="M41" s="14">
        <f>M128*'Selected Economic Variables'!$E43</f>
        <v>0</v>
      </c>
      <c r="N41" s="14">
        <f>N128*'Selected Economic Variables'!$E43</f>
        <v>0</v>
      </c>
      <c r="O41" s="14">
        <f>O128*'Selected Economic Variables'!$E43</f>
        <v>0</v>
      </c>
      <c r="P41" s="14">
        <f>P128*'Selected Economic Variables'!$E43</f>
        <v>0</v>
      </c>
      <c r="Q41" s="14">
        <f>Q128*'Selected Economic Variables'!$E43</f>
        <v>0</v>
      </c>
      <c r="R41" s="14">
        <f>R128*'Selected Economic Variables'!$E43</f>
        <v>0</v>
      </c>
      <c r="S41" s="14">
        <f>S128*'Selected Economic Variables'!$E43</f>
        <v>0</v>
      </c>
      <c r="T41" s="14">
        <f>T128*'Selected Economic Variables'!$E43</f>
        <v>0</v>
      </c>
      <c r="U41" s="14">
        <f>U128*'Selected Economic Variables'!$E43</f>
        <v>0</v>
      </c>
      <c r="V41" s="14">
        <f>V128*'Selected Economic Variables'!$E43</f>
        <v>0</v>
      </c>
      <c r="W41" s="14">
        <f>W128*'Selected Economic Variables'!$E43</f>
        <v>0</v>
      </c>
      <c r="X41" s="14">
        <f>X128*'Selected Economic Variables'!$E43</f>
        <v>0</v>
      </c>
      <c r="Y41" s="14">
        <f>Y128*'Selected Economic Variables'!$E43</f>
        <v>0</v>
      </c>
      <c r="Z41" s="14">
        <f>Z128*'Selected Economic Variables'!$E43</f>
        <v>0</v>
      </c>
      <c r="AA41" s="14">
        <f>AA128*'Selected Economic Variables'!$E43</f>
        <v>0</v>
      </c>
      <c r="AB41" s="14">
        <f>AB128*'Selected Economic Variables'!$E43</f>
        <v>0</v>
      </c>
      <c r="AC41" s="14">
        <f>AC128*'Selected Economic Variables'!$E43</f>
        <v>0</v>
      </c>
      <c r="AD41" s="14">
        <f>AD128*'Selected Economic Variables'!$E43</f>
        <v>0</v>
      </c>
      <c r="AE41" s="14">
        <f>AE128*'Selected Economic Variables'!$E43</f>
        <v>0</v>
      </c>
      <c r="AF41" s="14">
        <f>AF128*'Selected Economic Variables'!$E43</f>
        <v>0</v>
      </c>
      <c r="AG41" s="14">
        <f>AG128*'Selected Economic Variables'!$E43</f>
        <v>0</v>
      </c>
      <c r="AH41" s="14">
        <f>AH128*'Selected Economic Variables'!$E43</f>
        <v>0</v>
      </c>
      <c r="AI41" s="14">
        <f>AI128*'Selected Economic Variables'!$E43</f>
        <v>0</v>
      </c>
      <c r="AJ41" s="14">
        <f>AJ128*'Selected Economic Variables'!$E43</f>
        <v>0</v>
      </c>
      <c r="AK41" s="14">
        <f>AK128*'Selected Economic Variables'!$E43</f>
        <v>0</v>
      </c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</row>
    <row r="42" spans="1:77" s="2" customFormat="1" x14ac:dyDescent="0.2">
      <c r="A42">
        <v>2050</v>
      </c>
      <c r="B42" s="14">
        <f>B129*'Selected Economic Variables'!$E44</f>
        <v>225.357</v>
      </c>
      <c r="C42" s="14">
        <f>C129*'Selected Economic Variables'!$E44</f>
        <v>450.714</v>
      </c>
      <c r="D42" s="14">
        <f>D129*'Selected Economic Variables'!$E44</f>
        <v>375.59500000000003</v>
      </c>
      <c r="E42" s="14">
        <f>E129*'Selected Economic Variables'!$E44</f>
        <v>450.714</v>
      </c>
      <c r="F42" s="14">
        <f>F129*'Selected Economic Variables'!$E44</f>
        <v>450.714</v>
      </c>
      <c r="G42" s="14">
        <f>G129*'Selected Economic Variables'!$E44</f>
        <v>826.30900000000008</v>
      </c>
      <c r="H42" s="14">
        <f>H129*'Selected Economic Variables'!$E44</f>
        <v>826.30900000000008</v>
      </c>
      <c r="I42" s="14">
        <f>I129*'Selected Economic Variables'!$E44</f>
        <v>826.30900000000008</v>
      </c>
      <c r="J42" s="14">
        <f>J129*'Selected Economic Variables'!$E44</f>
        <v>225.357</v>
      </c>
      <c r="K42" s="14">
        <f>K129*'Selected Economic Variables'!$E44</f>
        <v>150.238</v>
      </c>
      <c r="L42" s="14">
        <f>L129*'Selected Economic Variables'!$E44</f>
        <v>0</v>
      </c>
      <c r="M42" s="14">
        <f>M129*'Selected Economic Variables'!$E44</f>
        <v>0</v>
      </c>
      <c r="N42" s="14">
        <f>N129*'Selected Economic Variables'!$E44</f>
        <v>0</v>
      </c>
      <c r="O42" s="14">
        <f>O129*'Selected Economic Variables'!$E44</f>
        <v>0</v>
      </c>
      <c r="P42" s="14">
        <f>P129*'Selected Economic Variables'!$E44</f>
        <v>0</v>
      </c>
      <c r="Q42" s="14">
        <f>Q129*'Selected Economic Variables'!$E44</f>
        <v>0</v>
      </c>
      <c r="R42" s="14">
        <f>R129*'Selected Economic Variables'!$E44</f>
        <v>0</v>
      </c>
      <c r="S42" s="14">
        <f>S129*'Selected Economic Variables'!$E44</f>
        <v>0</v>
      </c>
      <c r="T42" s="14">
        <f>T129*'Selected Economic Variables'!$E44</f>
        <v>0</v>
      </c>
      <c r="U42" s="14">
        <f>U129*'Selected Economic Variables'!$E44</f>
        <v>0</v>
      </c>
      <c r="V42" s="14">
        <f>V129*'Selected Economic Variables'!$E44</f>
        <v>0</v>
      </c>
      <c r="W42" s="14">
        <f>W129*'Selected Economic Variables'!$E44</f>
        <v>0</v>
      </c>
      <c r="X42" s="14">
        <f>X129*'Selected Economic Variables'!$E44</f>
        <v>0</v>
      </c>
      <c r="Y42" s="14">
        <f>Y129*'Selected Economic Variables'!$E44</f>
        <v>0</v>
      </c>
      <c r="Z42" s="14">
        <f>Z129*'Selected Economic Variables'!$E44</f>
        <v>0</v>
      </c>
      <c r="AA42" s="14">
        <f>AA129*'Selected Economic Variables'!$E44</f>
        <v>0</v>
      </c>
      <c r="AB42" s="14">
        <f>AB129*'Selected Economic Variables'!$E44</f>
        <v>0</v>
      </c>
      <c r="AC42" s="14">
        <f>AC129*'Selected Economic Variables'!$E44</f>
        <v>0</v>
      </c>
      <c r="AD42" s="14">
        <f>AD129*'Selected Economic Variables'!$E44</f>
        <v>0</v>
      </c>
      <c r="AE42" s="14">
        <f>AE129*'Selected Economic Variables'!$E44</f>
        <v>0</v>
      </c>
      <c r="AF42" s="14">
        <f>AF129*'Selected Economic Variables'!$E44</f>
        <v>0</v>
      </c>
      <c r="AG42" s="14">
        <f>AG129*'Selected Economic Variables'!$E44</f>
        <v>0</v>
      </c>
      <c r="AH42" s="14">
        <f>AH129*'Selected Economic Variables'!$E44</f>
        <v>0</v>
      </c>
      <c r="AI42" s="14">
        <f>AI129*'Selected Economic Variables'!$E44</f>
        <v>0</v>
      </c>
      <c r="AJ42" s="14">
        <f>AJ129*'Selected Economic Variables'!$E44</f>
        <v>0</v>
      </c>
      <c r="AK42" s="14">
        <f>AK129*'Selected Economic Variables'!$E44</f>
        <v>0</v>
      </c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s="2" customFormat="1" x14ac:dyDescent="0.2">
      <c r="A43">
        <v>2051</v>
      </c>
      <c r="B43" s="14">
        <f>B130*'Selected Economic Variables'!$E45</f>
        <v>234.69</v>
      </c>
      <c r="C43" s="14">
        <f>C130*'Selected Economic Variables'!$E45</f>
        <v>469.38</v>
      </c>
      <c r="D43" s="14">
        <f>D130*'Selected Economic Variables'!$E45</f>
        <v>469.38</v>
      </c>
      <c r="E43" s="14">
        <f>E130*'Selected Economic Variables'!$E45</f>
        <v>469.38</v>
      </c>
      <c r="F43" s="14">
        <f>F130*'Selected Economic Variables'!$E45</f>
        <v>469.38</v>
      </c>
      <c r="G43" s="14">
        <f>G130*'Selected Economic Variables'!$E45</f>
        <v>860.53000000000009</v>
      </c>
      <c r="H43" s="14">
        <f>H130*'Selected Economic Variables'!$E45</f>
        <v>860.53000000000009</v>
      </c>
      <c r="I43" s="14">
        <f>I130*'Selected Economic Variables'!$E45</f>
        <v>860.53000000000009</v>
      </c>
      <c r="J43" s="14">
        <f>J130*'Selected Economic Variables'!$E45</f>
        <v>234.69</v>
      </c>
      <c r="K43" s="14">
        <f>K130*'Selected Economic Variables'!$E45</f>
        <v>156.46</v>
      </c>
      <c r="L43" s="14">
        <f>L130*'Selected Economic Variables'!$E45</f>
        <v>0</v>
      </c>
      <c r="M43" s="14">
        <f>M130*'Selected Economic Variables'!$E45</f>
        <v>0</v>
      </c>
      <c r="N43" s="14">
        <f>N130*'Selected Economic Variables'!$E45</f>
        <v>0</v>
      </c>
      <c r="O43" s="14">
        <f>O130*'Selected Economic Variables'!$E45</f>
        <v>0</v>
      </c>
      <c r="P43" s="14">
        <f>P130*'Selected Economic Variables'!$E45</f>
        <v>0</v>
      </c>
      <c r="Q43" s="14">
        <f>Q130*'Selected Economic Variables'!$E45</f>
        <v>0</v>
      </c>
      <c r="R43" s="14">
        <f>R130*'Selected Economic Variables'!$E45</f>
        <v>0</v>
      </c>
      <c r="S43" s="14">
        <f>S130*'Selected Economic Variables'!$E45</f>
        <v>0</v>
      </c>
      <c r="T43" s="14">
        <f>T130*'Selected Economic Variables'!$E45</f>
        <v>0</v>
      </c>
      <c r="U43" s="14">
        <f>U130*'Selected Economic Variables'!$E45</f>
        <v>0</v>
      </c>
      <c r="V43" s="14">
        <f>V130*'Selected Economic Variables'!$E45</f>
        <v>0</v>
      </c>
      <c r="W43" s="14">
        <f>W130*'Selected Economic Variables'!$E45</f>
        <v>0</v>
      </c>
      <c r="X43" s="14">
        <f>X130*'Selected Economic Variables'!$E45</f>
        <v>0</v>
      </c>
      <c r="Y43" s="14">
        <f>Y130*'Selected Economic Variables'!$E45</f>
        <v>0</v>
      </c>
      <c r="Z43" s="14">
        <f>Z130*'Selected Economic Variables'!$E45</f>
        <v>0</v>
      </c>
      <c r="AA43" s="14">
        <f>AA130*'Selected Economic Variables'!$E45</f>
        <v>0</v>
      </c>
      <c r="AB43" s="14">
        <f>AB130*'Selected Economic Variables'!$E45</f>
        <v>0</v>
      </c>
      <c r="AC43" s="14">
        <f>AC130*'Selected Economic Variables'!$E45</f>
        <v>0</v>
      </c>
      <c r="AD43" s="14">
        <f>AD130*'Selected Economic Variables'!$E45</f>
        <v>0</v>
      </c>
      <c r="AE43" s="14">
        <f>AE130*'Selected Economic Variables'!$E45</f>
        <v>0</v>
      </c>
      <c r="AF43" s="14">
        <f>AF130*'Selected Economic Variables'!$E45</f>
        <v>0</v>
      </c>
      <c r="AG43" s="14">
        <f>AG130*'Selected Economic Variables'!$E45</f>
        <v>0</v>
      </c>
      <c r="AH43" s="14">
        <f>AH130*'Selected Economic Variables'!$E45</f>
        <v>0</v>
      </c>
      <c r="AI43" s="14">
        <f>AI130*'Selected Economic Variables'!$E45</f>
        <v>0</v>
      </c>
      <c r="AJ43" s="14">
        <f>AJ130*'Selected Economic Variables'!$E45</f>
        <v>0</v>
      </c>
      <c r="AK43" s="14">
        <f>AK130*'Selected Economic Variables'!$E45</f>
        <v>0</v>
      </c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s="2" customFormat="1" x14ac:dyDescent="0.2">
      <c r="A44">
        <v>2052</v>
      </c>
      <c r="B44" s="14">
        <f>B131*'Selected Economic Variables'!$E46</f>
        <v>244.386</v>
      </c>
      <c r="C44" s="14">
        <f>C131*'Selected Economic Variables'!$E46</f>
        <v>488.77199999999999</v>
      </c>
      <c r="D44" s="14">
        <f>D131*'Selected Economic Variables'!$E46</f>
        <v>488.77199999999999</v>
      </c>
      <c r="E44" s="14">
        <f>E131*'Selected Economic Variables'!$E46</f>
        <v>488.77199999999999</v>
      </c>
      <c r="F44" s="14">
        <f>F131*'Selected Economic Variables'!$E46</f>
        <v>488.77199999999999</v>
      </c>
      <c r="G44" s="14">
        <f>G131*'Selected Economic Variables'!$E46</f>
        <v>896.08200000000011</v>
      </c>
      <c r="H44" s="14">
        <f>H131*'Selected Economic Variables'!$E46</f>
        <v>896.08200000000011</v>
      </c>
      <c r="I44" s="14">
        <f>I131*'Selected Economic Variables'!$E46</f>
        <v>896.08200000000011</v>
      </c>
      <c r="J44" s="14">
        <f>J131*'Selected Economic Variables'!$E46</f>
        <v>244.386</v>
      </c>
      <c r="K44" s="14">
        <f>K131*'Selected Economic Variables'!$E46</f>
        <v>162.92400000000001</v>
      </c>
      <c r="L44" s="14">
        <f>L131*'Selected Economic Variables'!$E46</f>
        <v>0</v>
      </c>
      <c r="M44" s="14">
        <f>M131*'Selected Economic Variables'!$E46</f>
        <v>0</v>
      </c>
      <c r="N44" s="14">
        <f>N131*'Selected Economic Variables'!$E46</f>
        <v>0</v>
      </c>
      <c r="O44" s="14">
        <f>O131*'Selected Economic Variables'!$E46</f>
        <v>0</v>
      </c>
      <c r="P44" s="14">
        <f>P131*'Selected Economic Variables'!$E46</f>
        <v>0</v>
      </c>
      <c r="Q44" s="14">
        <f>Q131*'Selected Economic Variables'!$E46</f>
        <v>0</v>
      </c>
      <c r="R44" s="14">
        <f>R131*'Selected Economic Variables'!$E46</f>
        <v>0</v>
      </c>
      <c r="S44" s="14">
        <f>S131*'Selected Economic Variables'!$E46</f>
        <v>-81.462000000000003</v>
      </c>
      <c r="T44" s="14">
        <f>T131*'Selected Economic Variables'!$E46</f>
        <v>0</v>
      </c>
      <c r="U44" s="14">
        <f>U131*'Selected Economic Variables'!$E46</f>
        <v>0</v>
      </c>
      <c r="V44" s="14">
        <f>V131*'Selected Economic Variables'!$E46</f>
        <v>0</v>
      </c>
      <c r="W44" s="14">
        <f>W131*'Selected Economic Variables'!$E46</f>
        <v>0</v>
      </c>
      <c r="X44" s="14">
        <f>X131*'Selected Economic Variables'!$E46</f>
        <v>0</v>
      </c>
      <c r="Y44" s="14">
        <f>Y131*'Selected Economic Variables'!$E46</f>
        <v>0</v>
      </c>
      <c r="Z44" s="14">
        <f>Z131*'Selected Economic Variables'!$E46</f>
        <v>0</v>
      </c>
      <c r="AA44" s="14">
        <f>AA131*'Selected Economic Variables'!$E46</f>
        <v>0</v>
      </c>
      <c r="AB44" s="14">
        <f>AB131*'Selected Economic Variables'!$E46</f>
        <v>0</v>
      </c>
      <c r="AC44" s="14">
        <f>AC131*'Selected Economic Variables'!$E46</f>
        <v>0</v>
      </c>
      <c r="AD44" s="14">
        <f>AD131*'Selected Economic Variables'!$E46</f>
        <v>0</v>
      </c>
      <c r="AE44" s="14">
        <f>AE131*'Selected Economic Variables'!$E46</f>
        <v>0</v>
      </c>
      <c r="AF44" s="14">
        <f>AF131*'Selected Economic Variables'!$E46</f>
        <v>0</v>
      </c>
      <c r="AG44" s="14">
        <f>AG131*'Selected Economic Variables'!$E46</f>
        <v>0</v>
      </c>
      <c r="AH44" s="14">
        <f>AH131*'Selected Economic Variables'!$E46</f>
        <v>0</v>
      </c>
      <c r="AI44" s="14">
        <f>AI131*'Selected Economic Variables'!$E46</f>
        <v>0</v>
      </c>
      <c r="AJ44" s="14">
        <f>AJ131*'Selected Economic Variables'!$E46</f>
        <v>0</v>
      </c>
      <c r="AK44" s="14">
        <f>AK131*'Selected Economic Variables'!$E46</f>
        <v>0</v>
      </c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s="2" customFormat="1" x14ac:dyDescent="0.2">
      <c r="A45">
        <v>2053</v>
      </c>
      <c r="B45" s="14">
        <f>B132*'Selected Economic Variables'!$E47</f>
        <v>254.47499999999999</v>
      </c>
      <c r="C45" s="14">
        <f>C132*'Selected Economic Variables'!$E47</f>
        <v>508.95</v>
      </c>
      <c r="D45" s="14">
        <f>D132*'Selected Economic Variables'!$E47</f>
        <v>508.95</v>
      </c>
      <c r="E45" s="14">
        <f>E132*'Selected Economic Variables'!$E47</f>
        <v>508.95</v>
      </c>
      <c r="F45" s="14">
        <f>F132*'Selected Economic Variables'!$E47</f>
        <v>508.95</v>
      </c>
      <c r="G45" s="14">
        <f>G132*'Selected Economic Variables'!$E47</f>
        <v>933.07500000000005</v>
      </c>
      <c r="H45" s="14">
        <f>H132*'Selected Economic Variables'!$E47</f>
        <v>933.07500000000005</v>
      </c>
      <c r="I45" s="14">
        <f>I132*'Selected Economic Variables'!$E47</f>
        <v>933.07500000000005</v>
      </c>
      <c r="J45" s="14">
        <f>J132*'Selected Economic Variables'!$E47</f>
        <v>254.47499999999999</v>
      </c>
      <c r="K45" s="14">
        <f>K132*'Selected Economic Variables'!$E47</f>
        <v>169.65</v>
      </c>
      <c r="L45" s="14">
        <f>L132*'Selected Economic Variables'!$E47</f>
        <v>0</v>
      </c>
      <c r="M45" s="14">
        <f>M132*'Selected Economic Variables'!$E47</f>
        <v>0</v>
      </c>
      <c r="N45" s="14">
        <f>N132*'Selected Economic Variables'!$E47</f>
        <v>0</v>
      </c>
      <c r="O45" s="14">
        <f>O132*'Selected Economic Variables'!$E47</f>
        <v>0</v>
      </c>
      <c r="P45" s="14">
        <f>P132*'Selected Economic Variables'!$E47</f>
        <v>0</v>
      </c>
      <c r="Q45" s="14">
        <f>Q132*'Selected Economic Variables'!$E47</f>
        <v>0</v>
      </c>
      <c r="R45" s="14">
        <f>R132*'Selected Economic Variables'!$E47</f>
        <v>0</v>
      </c>
      <c r="S45" s="14">
        <f>S132*'Selected Economic Variables'!$E47</f>
        <v>-84.825000000000003</v>
      </c>
      <c r="T45" s="14">
        <f>T132*'Selected Economic Variables'!$E47</f>
        <v>0</v>
      </c>
      <c r="U45" s="14">
        <f>U132*'Selected Economic Variables'!$E47</f>
        <v>0</v>
      </c>
      <c r="V45" s="14">
        <f>V132*'Selected Economic Variables'!$E47</f>
        <v>0</v>
      </c>
      <c r="W45" s="14">
        <f>W132*'Selected Economic Variables'!$E47</f>
        <v>0</v>
      </c>
      <c r="X45" s="14">
        <f>X132*'Selected Economic Variables'!$E47</f>
        <v>0</v>
      </c>
      <c r="Y45" s="14">
        <f>Y132*'Selected Economic Variables'!$E47</f>
        <v>0</v>
      </c>
      <c r="Z45" s="14">
        <f>Z132*'Selected Economic Variables'!$E47</f>
        <v>0</v>
      </c>
      <c r="AA45" s="14">
        <f>AA132*'Selected Economic Variables'!$E47</f>
        <v>0</v>
      </c>
      <c r="AB45" s="14">
        <f>AB132*'Selected Economic Variables'!$E47</f>
        <v>0</v>
      </c>
      <c r="AC45" s="14">
        <f>AC132*'Selected Economic Variables'!$E47</f>
        <v>0</v>
      </c>
      <c r="AD45" s="14">
        <f>AD132*'Selected Economic Variables'!$E47</f>
        <v>0</v>
      </c>
      <c r="AE45" s="14">
        <f>AE132*'Selected Economic Variables'!$E47</f>
        <v>0</v>
      </c>
      <c r="AF45" s="14">
        <f>AF132*'Selected Economic Variables'!$E47</f>
        <v>0</v>
      </c>
      <c r="AG45" s="14">
        <f>AG132*'Selected Economic Variables'!$E47</f>
        <v>0</v>
      </c>
      <c r="AH45" s="14">
        <f>AH132*'Selected Economic Variables'!$E47</f>
        <v>0</v>
      </c>
      <c r="AI45" s="14">
        <f>AI132*'Selected Economic Variables'!$E47</f>
        <v>0</v>
      </c>
      <c r="AJ45" s="14">
        <f>AJ132*'Selected Economic Variables'!$E47</f>
        <v>0</v>
      </c>
      <c r="AK45" s="14">
        <f>AK132*'Selected Economic Variables'!$E47</f>
        <v>0</v>
      </c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s="2" customFormat="1" x14ac:dyDescent="0.2">
      <c r="A46">
        <v>2054</v>
      </c>
      <c r="B46" s="14">
        <f>B133*'Selected Economic Variables'!$E48</f>
        <v>264.94200000000001</v>
      </c>
      <c r="C46" s="14">
        <f>C133*'Selected Economic Variables'!$E48</f>
        <v>529.88400000000001</v>
      </c>
      <c r="D46" s="14">
        <f>D133*'Selected Economic Variables'!$E48</f>
        <v>529.88400000000001</v>
      </c>
      <c r="E46" s="14">
        <f>E133*'Selected Economic Variables'!$E48</f>
        <v>529.88400000000001</v>
      </c>
      <c r="F46" s="14">
        <f>F133*'Selected Economic Variables'!$E48</f>
        <v>529.88400000000001</v>
      </c>
      <c r="G46" s="14">
        <f>G133*'Selected Economic Variables'!$E48</f>
        <v>971.45400000000006</v>
      </c>
      <c r="H46" s="14">
        <f>H133*'Selected Economic Variables'!$E48</f>
        <v>971.45400000000006</v>
      </c>
      <c r="I46" s="14">
        <f>I133*'Selected Economic Variables'!$E48</f>
        <v>971.45400000000006</v>
      </c>
      <c r="J46" s="14">
        <f>J133*'Selected Economic Variables'!$E48</f>
        <v>264.94200000000001</v>
      </c>
      <c r="K46" s="14">
        <f>K133*'Selected Economic Variables'!$E48</f>
        <v>176.62800000000001</v>
      </c>
      <c r="L46" s="14">
        <f>L133*'Selected Economic Variables'!$E48</f>
        <v>0</v>
      </c>
      <c r="M46" s="14">
        <f>M133*'Selected Economic Variables'!$E48</f>
        <v>0</v>
      </c>
      <c r="N46" s="14">
        <f>N133*'Selected Economic Variables'!$E48</f>
        <v>0</v>
      </c>
      <c r="O46" s="14">
        <f>O133*'Selected Economic Variables'!$E48</f>
        <v>0</v>
      </c>
      <c r="P46" s="14">
        <f>P133*'Selected Economic Variables'!$E48</f>
        <v>0</v>
      </c>
      <c r="Q46" s="14">
        <f>Q133*'Selected Economic Variables'!$E48</f>
        <v>0</v>
      </c>
      <c r="R46" s="14">
        <f>R133*'Selected Economic Variables'!$E48</f>
        <v>0</v>
      </c>
      <c r="S46" s="14">
        <f>S133*'Selected Economic Variables'!$E48</f>
        <v>-88.314000000000007</v>
      </c>
      <c r="T46" s="14">
        <f>T133*'Selected Economic Variables'!$E48</f>
        <v>0</v>
      </c>
      <c r="U46" s="14">
        <f>U133*'Selected Economic Variables'!$E48</f>
        <v>0</v>
      </c>
      <c r="V46" s="14">
        <f>V133*'Selected Economic Variables'!$E48</f>
        <v>0</v>
      </c>
      <c r="W46" s="14">
        <f>W133*'Selected Economic Variables'!$E48</f>
        <v>0</v>
      </c>
      <c r="X46" s="14">
        <f>X133*'Selected Economic Variables'!$E48</f>
        <v>0</v>
      </c>
      <c r="Y46" s="14">
        <f>Y133*'Selected Economic Variables'!$E48</f>
        <v>0</v>
      </c>
      <c r="Z46" s="14">
        <f>Z133*'Selected Economic Variables'!$E48</f>
        <v>0</v>
      </c>
      <c r="AA46" s="14">
        <f>AA133*'Selected Economic Variables'!$E48</f>
        <v>-88.314000000000007</v>
      </c>
      <c r="AB46" s="14">
        <f>AB133*'Selected Economic Variables'!$E48</f>
        <v>0</v>
      </c>
      <c r="AC46" s="14">
        <f>AC133*'Selected Economic Variables'!$E48</f>
        <v>0</v>
      </c>
      <c r="AD46" s="14">
        <f>AD133*'Selected Economic Variables'!$E48</f>
        <v>0</v>
      </c>
      <c r="AE46" s="14">
        <f>AE133*'Selected Economic Variables'!$E48</f>
        <v>0</v>
      </c>
      <c r="AF46" s="14">
        <f>AF133*'Selected Economic Variables'!$E48</f>
        <v>0</v>
      </c>
      <c r="AG46" s="14">
        <f>AG133*'Selected Economic Variables'!$E48</f>
        <v>0</v>
      </c>
      <c r="AH46" s="14">
        <f>AH133*'Selected Economic Variables'!$E48</f>
        <v>0</v>
      </c>
      <c r="AI46" s="14">
        <f>AI133*'Selected Economic Variables'!$E48</f>
        <v>0</v>
      </c>
      <c r="AJ46" s="14">
        <f>AJ133*'Selected Economic Variables'!$E48</f>
        <v>0</v>
      </c>
      <c r="AK46" s="14">
        <f>AK133*'Selected Economic Variables'!$E48</f>
        <v>0</v>
      </c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x14ac:dyDescent="0.2">
      <c r="A47">
        <v>2055</v>
      </c>
      <c r="B47" s="14">
        <f>B134*'Selected Economic Variables'!$E49</f>
        <v>275.81700000000001</v>
      </c>
      <c r="C47" s="14">
        <f>C134*'Selected Economic Variables'!$E49</f>
        <v>551.63400000000001</v>
      </c>
      <c r="D47" s="14">
        <f>D134*'Selected Economic Variables'!$E49</f>
        <v>551.63400000000001</v>
      </c>
      <c r="E47" s="14">
        <f>E134*'Selected Economic Variables'!$E49</f>
        <v>551.63400000000001</v>
      </c>
      <c r="F47" s="14">
        <f>F134*'Selected Economic Variables'!$E49</f>
        <v>551.63400000000001</v>
      </c>
      <c r="G47" s="14">
        <f>G134*'Selected Economic Variables'!$E49</f>
        <v>1011.3290000000001</v>
      </c>
      <c r="H47" s="14">
        <f>H134*'Selected Economic Variables'!$E49</f>
        <v>1011.3290000000001</v>
      </c>
      <c r="I47" s="14">
        <f>I134*'Selected Economic Variables'!$E49</f>
        <v>1011.3290000000001</v>
      </c>
      <c r="J47" s="14">
        <f>J134*'Selected Economic Variables'!$E49</f>
        <v>275.81700000000001</v>
      </c>
      <c r="K47" s="14">
        <f>K134*'Selected Economic Variables'!$E49</f>
        <v>183.87800000000001</v>
      </c>
      <c r="L47" s="14">
        <f>L134*'Selected Economic Variables'!$E49</f>
        <v>0</v>
      </c>
      <c r="M47" s="14">
        <f>M134*'Selected Economic Variables'!$E49</f>
        <v>0</v>
      </c>
      <c r="N47" s="14">
        <f>N134*'Selected Economic Variables'!$E49</f>
        <v>0</v>
      </c>
      <c r="O47" s="14">
        <f>O134*'Selected Economic Variables'!$E49</f>
        <v>0</v>
      </c>
      <c r="P47" s="14">
        <f>P134*'Selected Economic Variables'!$E49</f>
        <v>0</v>
      </c>
      <c r="Q47" s="14">
        <f>Q134*'Selected Economic Variables'!$E49</f>
        <v>0</v>
      </c>
      <c r="R47" s="14">
        <f>R134*'Selected Economic Variables'!$E49</f>
        <v>0</v>
      </c>
      <c r="S47" s="14">
        <f>S134*'Selected Economic Variables'!$E49</f>
        <v>-91.939000000000007</v>
      </c>
      <c r="T47" s="14">
        <f>T134*'Selected Economic Variables'!$E49</f>
        <v>0</v>
      </c>
      <c r="U47" s="14">
        <f>U134*'Selected Economic Variables'!$E49</f>
        <v>0</v>
      </c>
      <c r="V47" s="14">
        <f>V134*'Selected Economic Variables'!$E49</f>
        <v>0</v>
      </c>
      <c r="W47" s="14">
        <f>W134*'Selected Economic Variables'!$E49</f>
        <v>0</v>
      </c>
      <c r="X47" s="14">
        <f>X134*'Selected Economic Variables'!$E49</f>
        <v>0</v>
      </c>
      <c r="Y47" s="14">
        <f>Y134*'Selected Economic Variables'!$E49</f>
        <v>0</v>
      </c>
      <c r="Z47" s="14">
        <f>Z134*'Selected Economic Variables'!$E49</f>
        <v>0</v>
      </c>
      <c r="AA47" s="14">
        <f>AA134*'Selected Economic Variables'!$E49</f>
        <v>-91.939000000000007</v>
      </c>
      <c r="AB47" s="14">
        <f>AB134*'Selected Economic Variables'!$E49</f>
        <v>0</v>
      </c>
      <c r="AC47" s="14">
        <f>AC134*'Selected Economic Variables'!$E49</f>
        <v>0</v>
      </c>
      <c r="AD47" s="14">
        <f>AD134*'Selected Economic Variables'!$E49</f>
        <v>0</v>
      </c>
      <c r="AE47" s="14">
        <f>AE134*'Selected Economic Variables'!$E49</f>
        <v>0</v>
      </c>
      <c r="AF47" s="14">
        <f>AF134*'Selected Economic Variables'!$E49</f>
        <v>0</v>
      </c>
      <c r="AG47" s="14">
        <f>AG134*'Selected Economic Variables'!$E49</f>
        <v>0</v>
      </c>
      <c r="AH47" s="14">
        <f>AH134*'Selected Economic Variables'!$E49</f>
        <v>0</v>
      </c>
      <c r="AI47" s="14">
        <f>AI134*'Selected Economic Variables'!$E49</f>
        <v>0</v>
      </c>
      <c r="AJ47" s="14">
        <f>AJ134*'Selected Economic Variables'!$E49</f>
        <v>0</v>
      </c>
      <c r="AK47" s="14">
        <f>AK134*'Selected Economic Variables'!$E49</f>
        <v>0</v>
      </c>
    </row>
    <row r="48" spans="1:77" x14ac:dyDescent="0.2">
      <c r="A48">
        <v>2056</v>
      </c>
      <c r="B48" s="14">
        <f>B135*'Selected Economic Variables'!$E50</f>
        <v>287.11200000000002</v>
      </c>
      <c r="C48" s="14">
        <f>C135*'Selected Economic Variables'!$E50</f>
        <v>574.22400000000005</v>
      </c>
      <c r="D48" s="14">
        <f>D135*'Selected Economic Variables'!$E50</f>
        <v>574.22400000000005</v>
      </c>
      <c r="E48" s="14">
        <f>E135*'Selected Economic Variables'!$E50</f>
        <v>574.22400000000005</v>
      </c>
      <c r="F48" s="14">
        <f>F135*'Selected Economic Variables'!$E50</f>
        <v>574.22400000000005</v>
      </c>
      <c r="G48" s="14">
        <f>G135*'Selected Economic Variables'!$E50</f>
        <v>1052.7440000000001</v>
      </c>
      <c r="H48" s="14">
        <f>H135*'Selected Economic Variables'!$E50</f>
        <v>1052.7440000000001</v>
      </c>
      <c r="I48" s="14">
        <f>I135*'Selected Economic Variables'!$E50</f>
        <v>1052.7440000000001</v>
      </c>
      <c r="J48" s="14">
        <f>J135*'Selected Economic Variables'!$E50</f>
        <v>287.11200000000002</v>
      </c>
      <c r="K48" s="14">
        <f>K135*'Selected Economic Variables'!$E50</f>
        <v>191.40800000000002</v>
      </c>
      <c r="L48" s="14">
        <f>L135*'Selected Economic Variables'!$E50</f>
        <v>0</v>
      </c>
      <c r="M48" s="14">
        <f>M135*'Selected Economic Variables'!$E50</f>
        <v>0</v>
      </c>
      <c r="N48" s="14">
        <f>N135*'Selected Economic Variables'!$E50</f>
        <v>0</v>
      </c>
      <c r="O48" s="14">
        <f>O135*'Selected Economic Variables'!$E50</f>
        <v>0</v>
      </c>
      <c r="P48" s="14">
        <f>P135*'Selected Economic Variables'!$E50</f>
        <v>0</v>
      </c>
      <c r="Q48" s="14">
        <f>Q135*'Selected Economic Variables'!$E50</f>
        <v>0</v>
      </c>
      <c r="R48" s="14">
        <f>R135*'Selected Economic Variables'!$E50</f>
        <v>0</v>
      </c>
      <c r="S48" s="14">
        <f>S135*'Selected Economic Variables'!$E50</f>
        <v>-95.704000000000008</v>
      </c>
      <c r="T48" s="14">
        <f>T135*'Selected Economic Variables'!$E50</f>
        <v>0</v>
      </c>
      <c r="U48" s="14">
        <f>U135*'Selected Economic Variables'!$E50</f>
        <v>0</v>
      </c>
      <c r="V48" s="14">
        <f>V135*'Selected Economic Variables'!$E50</f>
        <v>0</v>
      </c>
      <c r="W48" s="14">
        <f>W135*'Selected Economic Variables'!$E50</f>
        <v>0</v>
      </c>
      <c r="X48" s="14">
        <f>X135*'Selected Economic Variables'!$E50</f>
        <v>0</v>
      </c>
      <c r="Y48" s="14">
        <f>Y135*'Selected Economic Variables'!$E50</f>
        <v>0</v>
      </c>
      <c r="Z48" s="14">
        <f>Z135*'Selected Economic Variables'!$E50</f>
        <v>0</v>
      </c>
      <c r="AA48" s="14">
        <f>AA135*'Selected Economic Variables'!$E50</f>
        <v>-95.704000000000008</v>
      </c>
      <c r="AB48" s="14">
        <f>AB135*'Selected Economic Variables'!$E50</f>
        <v>0</v>
      </c>
      <c r="AC48" s="14">
        <f>AC135*'Selected Economic Variables'!$E50</f>
        <v>0</v>
      </c>
      <c r="AD48" s="14">
        <f>AD135*'Selected Economic Variables'!$E50</f>
        <v>0</v>
      </c>
      <c r="AE48" s="14">
        <f>AE135*'Selected Economic Variables'!$E50</f>
        <v>0</v>
      </c>
      <c r="AF48" s="14">
        <f>AF135*'Selected Economic Variables'!$E50</f>
        <v>0</v>
      </c>
      <c r="AG48" s="14">
        <f>AG135*'Selected Economic Variables'!$E50</f>
        <v>0</v>
      </c>
      <c r="AH48" s="14">
        <f>AH135*'Selected Economic Variables'!$E50</f>
        <v>0</v>
      </c>
      <c r="AI48" s="14">
        <f>AI135*'Selected Economic Variables'!$E50</f>
        <v>0</v>
      </c>
      <c r="AJ48" s="14">
        <f>AJ135*'Selected Economic Variables'!$E50</f>
        <v>0</v>
      </c>
      <c r="AK48" s="14">
        <f>AK135*'Selected Economic Variables'!$E50</f>
        <v>0</v>
      </c>
    </row>
    <row r="49" spans="1:37" x14ac:dyDescent="0.2">
      <c r="A49">
        <v>2057</v>
      </c>
      <c r="B49" s="14">
        <f>B136*'Selected Economic Variables'!$E51</f>
        <v>298.83</v>
      </c>
      <c r="C49" s="14">
        <f>C136*'Selected Economic Variables'!$E51</f>
        <v>597.66</v>
      </c>
      <c r="D49" s="14">
        <f>D136*'Selected Economic Variables'!$E51</f>
        <v>697.27</v>
      </c>
      <c r="E49" s="14">
        <f>E136*'Selected Economic Variables'!$E51</f>
        <v>597.66</v>
      </c>
      <c r="F49" s="14">
        <f>F136*'Selected Economic Variables'!$E51</f>
        <v>597.66</v>
      </c>
      <c r="G49" s="14">
        <f>G136*'Selected Economic Variables'!$E51</f>
        <v>1095.71</v>
      </c>
      <c r="H49" s="14">
        <f>H136*'Selected Economic Variables'!$E51</f>
        <v>1095.71</v>
      </c>
      <c r="I49" s="14">
        <f>I136*'Selected Economic Variables'!$E51</f>
        <v>1095.71</v>
      </c>
      <c r="J49" s="14">
        <f>J136*'Selected Economic Variables'!$E51</f>
        <v>298.83</v>
      </c>
      <c r="K49" s="14">
        <f>K136*'Selected Economic Variables'!$E51</f>
        <v>199.22</v>
      </c>
      <c r="L49" s="14">
        <f>L136*'Selected Economic Variables'!$E51</f>
        <v>0</v>
      </c>
      <c r="M49" s="14">
        <f>M136*'Selected Economic Variables'!$E51</f>
        <v>0</v>
      </c>
      <c r="N49" s="14">
        <f>N136*'Selected Economic Variables'!$E51</f>
        <v>0</v>
      </c>
      <c r="O49" s="14">
        <f>O136*'Selected Economic Variables'!$E51</f>
        <v>0</v>
      </c>
      <c r="P49" s="14">
        <f>P136*'Selected Economic Variables'!$E51</f>
        <v>0</v>
      </c>
      <c r="Q49" s="14">
        <f>Q136*'Selected Economic Variables'!$E51</f>
        <v>0</v>
      </c>
      <c r="R49" s="14">
        <f>R136*'Selected Economic Variables'!$E51</f>
        <v>0</v>
      </c>
      <c r="S49" s="14">
        <f>S136*'Selected Economic Variables'!$E51</f>
        <v>-99.61</v>
      </c>
      <c r="T49" s="14">
        <f>T136*'Selected Economic Variables'!$E51</f>
        <v>0</v>
      </c>
      <c r="U49" s="14">
        <f>U136*'Selected Economic Variables'!$E51</f>
        <v>0</v>
      </c>
      <c r="V49" s="14">
        <f>V136*'Selected Economic Variables'!$E51</f>
        <v>0</v>
      </c>
      <c r="W49" s="14">
        <f>W136*'Selected Economic Variables'!$E51</f>
        <v>-99.61</v>
      </c>
      <c r="X49" s="14">
        <f>X136*'Selected Economic Variables'!$E51</f>
        <v>0</v>
      </c>
      <c r="Y49" s="14">
        <f>Y136*'Selected Economic Variables'!$E51</f>
        <v>0</v>
      </c>
      <c r="Z49" s="14">
        <f>Z136*'Selected Economic Variables'!$E51</f>
        <v>0</v>
      </c>
      <c r="AA49" s="14">
        <f>AA136*'Selected Economic Variables'!$E51</f>
        <v>-99.61</v>
      </c>
      <c r="AB49" s="14">
        <f>AB136*'Selected Economic Variables'!$E51</f>
        <v>0</v>
      </c>
      <c r="AC49" s="14">
        <f>AC136*'Selected Economic Variables'!$E51</f>
        <v>-99.61</v>
      </c>
      <c r="AD49" s="14">
        <f>AD136*'Selected Economic Variables'!$E51</f>
        <v>0</v>
      </c>
      <c r="AE49" s="14">
        <f>AE136*'Selected Economic Variables'!$E51</f>
        <v>0</v>
      </c>
      <c r="AF49" s="14">
        <f>AF136*'Selected Economic Variables'!$E51</f>
        <v>0</v>
      </c>
      <c r="AG49" s="14">
        <f>AG136*'Selected Economic Variables'!$E51</f>
        <v>0</v>
      </c>
      <c r="AH49" s="14">
        <f>AH136*'Selected Economic Variables'!$E51</f>
        <v>0</v>
      </c>
      <c r="AI49" s="14">
        <f>AI136*'Selected Economic Variables'!$E51</f>
        <v>0</v>
      </c>
      <c r="AJ49" s="14">
        <f>AJ136*'Selected Economic Variables'!$E51</f>
        <v>0</v>
      </c>
      <c r="AK49" s="14">
        <f>AK136*'Selected Economic Variables'!$E51</f>
        <v>0</v>
      </c>
    </row>
    <row r="50" spans="1:37" x14ac:dyDescent="0.2">
      <c r="A50">
        <v>2058</v>
      </c>
      <c r="B50" s="14">
        <f>B137*'Selected Economic Variables'!$E52</f>
        <v>310.98900000000003</v>
      </c>
      <c r="C50" s="14">
        <f>C137*'Selected Economic Variables'!$E52</f>
        <v>621.97800000000007</v>
      </c>
      <c r="D50" s="14">
        <f>D137*'Selected Economic Variables'!$E52</f>
        <v>725.64099999999996</v>
      </c>
      <c r="E50" s="14">
        <f>E137*'Selected Economic Variables'!$E52</f>
        <v>621.97800000000007</v>
      </c>
      <c r="F50" s="14">
        <f>F137*'Selected Economic Variables'!$E52</f>
        <v>621.97800000000007</v>
      </c>
      <c r="G50" s="14">
        <f>G137*'Selected Economic Variables'!$E52</f>
        <v>1140.2930000000001</v>
      </c>
      <c r="H50" s="14">
        <f>H137*'Selected Economic Variables'!$E52</f>
        <v>1140.2930000000001</v>
      </c>
      <c r="I50" s="14">
        <f>I137*'Selected Economic Variables'!$E52</f>
        <v>1140.2930000000001</v>
      </c>
      <c r="J50" s="14">
        <f>J137*'Selected Economic Variables'!$E52</f>
        <v>310.98900000000003</v>
      </c>
      <c r="K50" s="14">
        <f>K137*'Selected Economic Variables'!$E52</f>
        <v>207.32599999999999</v>
      </c>
      <c r="L50" s="14">
        <f>L137*'Selected Economic Variables'!$E52</f>
        <v>0</v>
      </c>
      <c r="M50" s="14">
        <f>M137*'Selected Economic Variables'!$E52</f>
        <v>0</v>
      </c>
      <c r="N50" s="14">
        <f>N137*'Selected Economic Variables'!$E52</f>
        <v>0</v>
      </c>
      <c r="O50" s="14">
        <f>O137*'Selected Economic Variables'!$E52</f>
        <v>0</v>
      </c>
      <c r="P50" s="14">
        <f>P137*'Selected Economic Variables'!$E52</f>
        <v>0</v>
      </c>
      <c r="Q50" s="14">
        <f>Q137*'Selected Economic Variables'!$E52</f>
        <v>0</v>
      </c>
      <c r="R50" s="14">
        <f>R137*'Selected Economic Variables'!$E52</f>
        <v>0</v>
      </c>
      <c r="S50" s="14">
        <f>S137*'Selected Economic Variables'!$E52</f>
        <v>-103.663</v>
      </c>
      <c r="T50" s="14">
        <f>T137*'Selected Economic Variables'!$E52</f>
        <v>0</v>
      </c>
      <c r="U50" s="14">
        <f>U137*'Selected Economic Variables'!$E52</f>
        <v>0</v>
      </c>
      <c r="V50" s="14">
        <f>V137*'Selected Economic Variables'!$E52</f>
        <v>0</v>
      </c>
      <c r="W50" s="14">
        <f>W137*'Selected Economic Variables'!$E52</f>
        <v>-103.663</v>
      </c>
      <c r="X50" s="14">
        <f>X137*'Selected Economic Variables'!$E52</f>
        <v>0</v>
      </c>
      <c r="Y50" s="14">
        <f>Y137*'Selected Economic Variables'!$E52</f>
        <v>0</v>
      </c>
      <c r="Z50" s="14">
        <f>Z137*'Selected Economic Variables'!$E52</f>
        <v>0</v>
      </c>
      <c r="AA50" s="14">
        <f>AA137*'Selected Economic Variables'!$E52</f>
        <v>-103.663</v>
      </c>
      <c r="AB50" s="14">
        <f>AB137*'Selected Economic Variables'!$E52</f>
        <v>0</v>
      </c>
      <c r="AC50" s="14">
        <f>AC137*'Selected Economic Variables'!$E52</f>
        <v>-103.663</v>
      </c>
      <c r="AD50" s="14">
        <f>AD137*'Selected Economic Variables'!$E52</f>
        <v>0</v>
      </c>
      <c r="AE50" s="14">
        <f>AE137*'Selected Economic Variables'!$E52</f>
        <v>0</v>
      </c>
      <c r="AF50" s="14">
        <f>AF137*'Selected Economic Variables'!$E52</f>
        <v>0</v>
      </c>
      <c r="AG50" s="14">
        <f>AG137*'Selected Economic Variables'!$E52</f>
        <v>0</v>
      </c>
      <c r="AH50" s="14">
        <f>AH137*'Selected Economic Variables'!$E52</f>
        <v>0</v>
      </c>
      <c r="AI50" s="14">
        <f>AI137*'Selected Economic Variables'!$E52</f>
        <v>0</v>
      </c>
      <c r="AJ50" s="14">
        <f>AJ137*'Selected Economic Variables'!$E52</f>
        <v>0</v>
      </c>
      <c r="AK50" s="14">
        <f>AK137*'Selected Economic Variables'!$E52</f>
        <v>0</v>
      </c>
    </row>
    <row r="51" spans="1:37" x14ac:dyDescent="0.2">
      <c r="A51">
        <v>2059</v>
      </c>
      <c r="B51" s="14">
        <f>B138*'Selected Economic Variables'!$E53</f>
        <v>323.61</v>
      </c>
      <c r="C51" s="14">
        <f>C138*'Selected Economic Variables'!$E53</f>
        <v>647.22</v>
      </c>
      <c r="D51" s="14">
        <f>D138*'Selected Economic Variables'!$E53</f>
        <v>755.08999999999992</v>
      </c>
      <c r="E51" s="14">
        <f>E138*'Selected Economic Variables'!$E53</f>
        <v>647.22</v>
      </c>
      <c r="F51" s="14">
        <f>F138*'Selected Economic Variables'!$E53</f>
        <v>647.22</v>
      </c>
      <c r="G51" s="14">
        <f>G138*'Selected Economic Variables'!$E53</f>
        <v>1186.5700000000002</v>
      </c>
      <c r="H51" s="14">
        <f>H138*'Selected Economic Variables'!$E53</f>
        <v>1186.5700000000002</v>
      </c>
      <c r="I51" s="14">
        <f>I138*'Selected Economic Variables'!$E53</f>
        <v>1186.5700000000002</v>
      </c>
      <c r="J51" s="14">
        <f>J138*'Selected Economic Variables'!$E53</f>
        <v>323.61</v>
      </c>
      <c r="K51" s="14">
        <f>K138*'Selected Economic Variables'!$E53</f>
        <v>215.74</v>
      </c>
      <c r="L51" s="14">
        <f>L138*'Selected Economic Variables'!$E53</f>
        <v>0</v>
      </c>
      <c r="M51" s="14">
        <f>M138*'Selected Economic Variables'!$E53</f>
        <v>0</v>
      </c>
      <c r="N51" s="14">
        <f>N138*'Selected Economic Variables'!$E53</f>
        <v>0</v>
      </c>
      <c r="O51" s="14">
        <f>O138*'Selected Economic Variables'!$E53</f>
        <v>0</v>
      </c>
      <c r="P51" s="14">
        <f>P138*'Selected Economic Variables'!$E53</f>
        <v>0</v>
      </c>
      <c r="Q51" s="14">
        <f>Q138*'Selected Economic Variables'!$E53</f>
        <v>0</v>
      </c>
      <c r="R51" s="14">
        <f>R138*'Selected Economic Variables'!$E53</f>
        <v>0</v>
      </c>
      <c r="S51" s="14">
        <f>S138*'Selected Economic Variables'!$E53</f>
        <v>-107.87</v>
      </c>
      <c r="T51" s="14">
        <f>T138*'Selected Economic Variables'!$E53</f>
        <v>0</v>
      </c>
      <c r="U51" s="14">
        <f>U138*'Selected Economic Variables'!$E53</f>
        <v>0</v>
      </c>
      <c r="V51" s="14">
        <f>V138*'Selected Economic Variables'!$E53</f>
        <v>0</v>
      </c>
      <c r="W51" s="14">
        <f>W138*'Selected Economic Variables'!$E53</f>
        <v>-107.87</v>
      </c>
      <c r="X51" s="14">
        <f>X138*'Selected Economic Variables'!$E53</f>
        <v>0</v>
      </c>
      <c r="Y51" s="14">
        <f>Y138*'Selected Economic Variables'!$E53</f>
        <v>0</v>
      </c>
      <c r="Z51" s="14">
        <f>Z138*'Selected Economic Variables'!$E53</f>
        <v>0</v>
      </c>
      <c r="AA51" s="14">
        <f>AA138*'Selected Economic Variables'!$E53</f>
        <v>-107.87</v>
      </c>
      <c r="AB51" s="14">
        <f>AB138*'Selected Economic Variables'!$E53</f>
        <v>0</v>
      </c>
      <c r="AC51" s="14">
        <f>AC138*'Selected Economic Variables'!$E53</f>
        <v>-107.87</v>
      </c>
      <c r="AD51" s="14">
        <f>AD138*'Selected Economic Variables'!$E53</f>
        <v>0</v>
      </c>
      <c r="AE51" s="14">
        <f>AE138*'Selected Economic Variables'!$E53</f>
        <v>0</v>
      </c>
      <c r="AF51" s="14">
        <f>AF138*'Selected Economic Variables'!$E53</f>
        <v>0</v>
      </c>
      <c r="AG51" s="14">
        <f>AG138*'Selected Economic Variables'!$E53</f>
        <v>0</v>
      </c>
      <c r="AH51" s="14">
        <f>AH138*'Selected Economic Variables'!$E53</f>
        <v>0</v>
      </c>
      <c r="AI51" s="14">
        <f>AI138*'Selected Economic Variables'!$E53</f>
        <v>0</v>
      </c>
      <c r="AJ51" s="14">
        <f>AJ138*'Selected Economic Variables'!$E53</f>
        <v>0</v>
      </c>
      <c r="AK51" s="14">
        <f>AK138*'Selected Economic Variables'!$E53</f>
        <v>0</v>
      </c>
    </row>
    <row r="52" spans="1:37" x14ac:dyDescent="0.2">
      <c r="A52">
        <v>2060</v>
      </c>
      <c r="B52" s="14">
        <f>B139*'Selected Economic Variables'!$E54</f>
        <v>336.72</v>
      </c>
      <c r="C52" s="14">
        <f>C139*'Selected Economic Variables'!$E54</f>
        <v>673.44</v>
      </c>
      <c r="D52" s="14">
        <f>D139*'Selected Economic Variables'!$E54</f>
        <v>785.68</v>
      </c>
      <c r="E52" s="14">
        <f>E139*'Selected Economic Variables'!$E54</f>
        <v>673.44</v>
      </c>
      <c r="F52" s="14">
        <f>F139*'Selected Economic Variables'!$E54</f>
        <v>673.44</v>
      </c>
      <c r="G52" s="14">
        <f>G139*'Selected Economic Variables'!$E54</f>
        <v>1234.6400000000001</v>
      </c>
      <c r="H52" s="14">
        <f>H139*'Selected Economic Variables'!$E54</f>
        <v>1234.6400000000001</v>
      </c>
      <c r="I52" s="14">
        <f>I139*'Selected Economic Variables'!$E54</f>
        <v>1122.4000000000001</v>
      </c>
      <c r="J52" s="14">
        <f>J139*'Selected Economic Variables'!$E54</f>
        <v>336.72</v>
      </c>
      <c r="K52" s="14">
        <f>K139*'Selected Economic Variables'!$E54</f>
        <v>224.48000000000002</v>
      </c>
      <c r="L52" s="14">
        <f>L139*'Selected Economic Variables'!$E54</f>
        <v>0</v>
      </c>
      <c r="M52" s="14">
        <f>M139*'Selected Economic Variables'!$E54</f>
        <v>0</v>
      </c>
      <c r="N52" s="14">
        <f>N139*'Selected Economic Variables'!$E54</f>
        <v>0</v>
      </c>
      <c r="O52" s="14">
        <f>O139*'Selected Economic Variables'!$E54</f>
        <v>0</v>
      </c>
      <c r="P52" s="14">
        <f>P139*'Selected Economic Variables'!$E54</f>
        <v>0</v>
      </c>
      <c r="Q52" s="14">
        <f>Q139*'Selected Economic Variables'!$E54</f>
        <v>0</v>
      </c>
      <c r="R52" s="14">
        <f>R139*'Selected Economic Variables'!$E54</f>
        <v>0</v>
      </c>
      <c r="S52" s="14">
        <f>S139*'Selected Economic Variables'!$E54</f>
        <v>-112.24000000000001</v>
      </c>
      <c r="T52" s="14">
        <f>T139*'Selected Economic Variables'!$E54</f>
        <v>0</v>
      </c>
      <c r="U52" s="14">
        <f>U139*'Selected Economic Variables'!$E54</f>
        <v>0</v>
      </c>
      <c r="V52" s="14">
        <f>V139*'Selected Economic Variables'!$E54</f>
        <v>0</v>
      </c>
      <c r="W52" s="14">
        <f>W139*'Selected Economic Variables'!$E54</f>
        <v>-112.24000000000001</v>
      </c>
      <c r="X52" s="14">
        <f>X139*'Selected Economic Variables'!$E54</f>
        <v>0</v>
      </c>
      <c r="Y52" s="14">
        <f>Y139*'Selected Economic Variables'!$E54</f>
        <v>0</v>
      </c>
      <c r="Z52" s="14">
        <f>Z139*'Selected Economic Variables'!$E54</f>
        <v>0</v>
      </c>
      <c r="AA52" s="14">
        <f>AA139*'Selected Economic Variables'!$E54</f>
        <v>-112.24000000000001</v>
      </c>
      <c r="AB52" s="14">
        <f>AB139*'Selected Economic Variables'!$E54</f>
        <v>0</v>
      </c>
      <c r="AC52" s="14">
        <f>AC139*'Selected Economic Variables'!$E54</f>
        <v>-112.24000000000001</v>
      </c>
      <c r="AD52" s="14">
        <f>AD139*'Selected Economic Variables'!$E54</f>
        <v>0</v>
      </c>
      <c r="AE52" s="14">
        <f>AE139*'Selected Economic Variables'!$E54</f>
        <v>0</v>
      </c>
      <c r="AF52" s="14">
        <f>AF139*'Selected Economic Variables'!$E54</f>
        <v>0</v>
      </c>
      <c r="AG52" s="14">
        <f>AG139*'Selected Economic Variables'!$E54</f>
        <v>0</v>
      </c>
      <c r="AH52" s="14">
        <f>AH139*'Selected Economic Variables'!$E54</f>
        <v>0</v>
      </c>
      <c r="AI52" s="14">
        <f>AI139*'Selected Economic Variables'!$E54</f>
        <v>0</v>
      </c>
      <c r="AJ52" s="14">
        <f>AJ139*'Selected Economic Variables'!$E54</f>
        <v>0</v>
      </c>
      <c r="AK52" s="14">
        <f>AK139*'Selected Economic Variables'!$E54</f>
        <v>0</v>
      </c>
    </row>
    <row r="53" spans="1:37" x14ac:dyDescent="0.2">
      <c r="A53">
        <v>2061</v>
      </c>
      <c r="B53" s="14">
        <f>B140*'Selected Economic Variables'!$E55</f>
        <v>350.322</v>
      </c>
      <c r="C53" s="14">
        <f>C140*'Selected Economic Variables'!$E55</f>
        <v>700.64400000000001</v>
      </c>
      <c r="D53" s="14">
        <f>D140*'Selected Economic Variables'!$E55</f>
        <v>817.41799999999989</v>
      </c>
      <c r="E53" s="14">
        <f>E140*'Selected Economic Variables'!$E55</f>
        <v>700.64400000000001</v>
      </c>
      <c r="F53" s="14">
        <f>F140*'Selected Economic Variables'!$E55</f>
        <v>700.64400000000001</v>
      </c>
      <c r="G53" s="14">
        <f>G140*'Selected Economic Variables'!$E55</f>
        <v>1284.5140000000001</v>
      </c>
      <c r="H53" s="14">
        <f>H140*'Selected Economic Variables'!$E55</f>
        <v>1284.5140000000001</v>
      </c>
      <c r="I53" s="14">
        <f>I140*'Selected Economic Variables'!$E55</f>
        <v>1284.5140000000001</v>
      </c>
      <c r="J53" s="14">
        <f>J140*'Selected Economic Variables'!$E55</f>
        <v>350.322</v>
      </c>
      <c r="K53" s="14">
        <f>K140*'Selected Economic Variables'!$E55</f>
        <v>233.548</v>
      </c>
      <c r="L53" s="14">
        <f>L140*'Selected Economic Variables'!$E55</f>
        <v>0</v>
      </c>
      <c r="M53" s="14">
        <f>M140*'Selected Economic Variables'!$E55</f>
        <v>0</v>
      </c>
      <c r="N53" s="14">
        <f>N140*'Selected Economic Variables'!$E55</f>
        <v>0</v>
      </c>
      <c r="O53" s="14">
        <f>O140*'Selected Economic Variables'!$E55</f>
        <v>0</v>
      </c>
      <c r="P53" s="14">
        <f>P140*'Selected Economic Variables'!$E55</f>
        <v>0</v>
      </c>
      <c r="Q53" s="14">
        <f>Q140*'Selected Economic Variables'!$E55</f>
        <v>0</v>
      </c>
      <c r="R53" s="14">
        <f>R140*'Selected Economic Variables'!$E55</f>
        <v>0</v>
      </c>
      <c r="S53" s="14">
        <f>S140*'Selected Economic Variables'!$E55</f>
        <v>-116.774</v>
      </c>
      <c r="T53" s="14">
        <f>T140*'Selected Economic Variables'!$E55</f>
        <v>-116.774</v>
      </c>
      <c r="U53" s="14">
        <f>U140*'Selected Economic Variables'!$E55</f>
        <v>0</v>
      </c>
      <c r="V53" s="14">
        <f>V140*'Selected Economic Variables'!$E55</f>
        <v>0</v>
      </c>
      <c r="W53" s="14">
        <f>W140*'Selected Economic Variables'!$E55</f>
        <v>-116.774</v>
      </c>
      <c r="X53" s="14">
        <f>X140*'Selected Economic Variables'!$E55</f>
        <v>0</v>
      </c>
      <c r="Y53" s="14">
        <f>Y140*'Selected Economic Variables'!$E55</f>
        <v>0</v>
      </c>
      <c r="Z53" s="14">
        <f>Z140*'Selected Economic Variables'!$E55</f>
        <v>0</v>
      </c>
      <c r="AA53" s="14">
        <f>AA140*'Selected Economic Variables'!$E55</f>
        <v>-116.774</v>
      </c>
      <c r="AB53" s="14">
        <f>AB140*'Selected Economic Variables'!$E55</f>
        <v>0</v>
      </c>
      <c r="AC53" s="14">
        <f>AC140*'Selected Economic Variables'!$E55</f>
        <v>-116.774</v>
      </c>
      <c r="AD53" s="14">
        <f>AD140*'Selected Economic Variables'!$E55</f>
        <v>0</v>
      </c>
      <c r="AE53" s="14">
        <f>AE140*'Selected Economic Variables'!$E55</f>
        <v>0</v>
      </c>
      <c r="AF53" s="14">
        <f>AF140*'Selected Economic Variables'!$E55</f>
        <v>0</v>
      </c>
      <c r="AG53" s="14">
        <f>AG140*'Selected Economic Variables'!$E55</f>
        <v>0</v>
      </c>
      <c r="AH53" s="14">
        <f>AH140*'Selected Economic Variables'!$E55</f>
        <v>0</v>
      </c>
      <c r="AI53" s="14">
        <f>AI140*'Selected Economic Variables'!$E55</f>
        <v>0</v>
      </c>
      <c r="AJ53" s="14">
        <f>AJ140*'Selected Economic Variables'!$E55</f>
        <v>0</v>
      </c>
      <c r="AK53" s="14">
        <f>AK140*'Selected Economic Variables'!$E55</f>
        <v>0</v>
      </c>
    </row>
    <row r="54" spans="1:37" x14ac:dyDescent="0.2">
      <c r="A54">
        <v>2062</v>
      </c>
      <c r="B54" s="14">
        <f>B141*'Selected Economic Variables'!$E56</f>
        <v>364.42200000000003</v>
      </c>
      <c r="C54" s="14">
        <f>C141*'Selected Economic Variables'!$E56</f>
        <v>728.84400000000005</v>
      </c>
      <c r="D54" s="14">
        <f>D141*'Selected Economic Variables'!$E56</f>
        <v>850.31799999999987</v>
      </c>
      <c r="E54" s="14">
        <f>E141*'Selected Economic Variables'!$E56</f>
        <v>728.84400000000005</v>
      </c>
      <c r="F54" s="14">
        <f>F141*'Selected Economic Variables'!$E56</f>
        <v>728.84400000000005</v>
      </c>
      <c r="G54" s="14">
        <f>G141*'Selected Economic Variables'!$E56</f>
        <v>1336.2140000000002</v>
      </c>
      <c r="H54" s="14">
        <f>H141*'Selected Economic Variables'!$E56</f>
        <v>1336.2140000000002</v>
      </c>
      <c r="I54" s="14">
        <f>I141*'Selected Economic Variables'!$E56</f>
        <v>1336.2140000000002</v>
      </c>
      <c r="J54" s="14">
        <f>J141*'Selected Economic Variables'!$E56</f>
        <v>364.42200000000003</v>
      </c>
      <c r="K54" s="14">
        <f>K141*'Selected Economic Variables'!$E56</f>
        <v>242.94800000000001</v>
      </c>
      <c r="L54" s="14">
        <f>L141*'Selected Economic Variables'!$E56</f>
        <v>0</v>
      </c>
      <c r="M54" s="14">
        <f>M141*'Selected Economic Variables'!$E56</f>
        <v>0</v>
      </c>
      <c r="N54" s="14">
        <f>N141*'Selected Economic Variables'!$E56</f>
        <v>0</v>
      </c>
      <c r="O54" s="14">
        <f>O141*'Selected Economic Variables'!$E56</f>
        <v>0</v>
      </c>
      <c r="P54" s="14">
        <f>P141*'Selected Economic Variables'!$E56</f>
        <v>0</v>
      </c>
      <c r="Q54" s="14">
        <f>Q141*'Selected Economic Variables'!$E56</f>
        <v>0</v>
      </c>
      <c r="R54" s="14">
        <f>R141*'Selected Economic Variables'!$E56</f>
        <v>0</v>
      </c>
      <c r="S54" s="14">
        <f>S141*'Selected Economic Variables'!$E56</f>
        <v>-121.474</v>
      </c>
      <c r="T54" s="14">
        <f>T141*'Selected Economic Variables'!$E56</f>
        <v>-121.474</v>
      </c>
      <c r="U54" s="14">
        <f>U141*'Selected Economic Variables'!$E56</f>
        <v>0</v>
      </c>
      <c r="V54" s="14">
        <f>V141*'Selected Economic Variables'!$E56</f>
        <v>0</v>
      </c>
      <c r="W54" s="14">
        <f>W141*'Selected Economic Variables'!$E56</f>
        <v>-121.474</v>
      </c>
      <c r="X54" s="14">
        <f>X141*'Selected Economic Variables'!$E56</f>
        <v>0</v>
      </c>
      <c r="Y54" s="14">
        <f>Y141*'Selected Economic Variables'!$E56</f>
        <v>0</v>
      </c>
      <c r="Z54" s="14">
        <f>Z141*'Selected Economic Variables'!$E56</f>
        <v>0</v>
      </c>
      <c r="AA54" s="14">
        <f>AA141*'Selected Economic Variables'!$E56</f>
        <v>-121.474</v>
      </c>
      <c r="AB54" s="14">
        <f>AB141*'Selected Economic Variables'!$E56</f>
        <v>-121.474</v>
      </c>
      <c r="AC54" s="14">
        <f>AC141*'Selected Economic Variables'!$E56</f>
        <v>-121.474</v>
      </c>
      <c r="AD54" s="14">
        <f>AD141*'Selected Economic Variables'!$E56</f>
        <v>0</v>
      </c>
      <c r="AE54" s="14">
        <f>AE141*'Selected Economic Variables'!$E56</f>
        <v>0</v>
      </c>
      <c r="AF54" s="14">
        <f>AF141*'Selected Economic Variables'!$E56</f>
        <v>0</v>
      </c>
      <c r="AG54" s="14">
        <f>AG141*'Selected Economic Variables'!$E56</f>
        <v>0</v>
      </c>
      <c r="AH54" s="14">
        <f>AH141*'Selected Economic Variables'!$E56</f>
        <v>0</v>
      </c>
      <c r="AI54" s="14">
        <f>AI141*'Selected Economic Variables'!$E56</f>
        <v>0</v>
      </c>
      <c r="AJ54" s="14">
        <f>AJ141*'Selected Economic Variables'!$E56</f>
        <v>0</v>
      </c>
      <c r="AK54" s="14">
        <f>AK141*'Selected Economic Variables'!$E56</f>
        <v>0</v>
      </c>
    </row>
    <row r="55" spans="1:37" x14ac:dyDescent="0.2">
      <c r="A55">
        <v>2063</v>
      </c>
      <c r="B55" s="14">
        <f>B142*'Selected Economic Variables'!$E57</f>
        <v>379.04399999999998</v>
      </c>
      <c r="C55" s="14">
        <f>C142*'Selected Economic Variables'!$E57</f>
        <v>758.08799999999997</v>
      </c>
      <c r="D55" s="14">
        <f>D142*'Selected Economic Variables'!$E57</f>
        <v>884.43599999999992</v>
      </c>
      <c r="E55" s="14">
        <f>E142*'Selected Economic Variables'!$E57</f>
        <v>758.08799999999997</v>
      </c>
      <c r="F55" s="14">
        <f>F142*'Selected Economic Variables'!$E57</f>
        <v>758.08799999999997</v>
      </c>
      <c r="G55" s="14">
        <f>G142*'Selected Economic Variables'!$E57</f>
        <v>1389.8280000000002</v>
      </c>
      <c r="H55" s="14">
        <f>H142*'Selected Economic Variables'!$E57</f>
        <v>1389.8280000000002</v>
      </c>
      <c r="I55" s="14">
        <f>I142*'Selected Economic Variables'!$E57</f>
        <v>1389.8280000000002</v>
      </c>
      <c r="J55" s="14">
        <f>J142*'Selected Economic Variables'!$E57</f>
        <v>379.04399999999998</v>
      </c>
      <c r="K55" s="14">
        <f>K142*'Selected Economic Variables'!$E57</f>
        <v>252.696</v>
      </c>
      <c r="L55" s="14">
        <f>L142*'Selected Economic Variables'!$E57</f>
        <v>0</v>
      </c>
      <c r="M55" s="14">
        <f>M142*'Selected Economic Variables'!$E57</f>
        <v>0</v>
      </c>
      <c r="N55" s="14">
        <f>N142*'Selected Economic Variables'!$E57</f>
        <v>0</v>
      </c>
      <c r="O55" s="14">
        <f>O142*'Selected Economic Variables'!$E57</f>
        <v>0</v>
      </c>
      <c r="P55" s="14">
        <f>P142*'Selected Economic Variables'!$E57</f>
        <v>0</v>
      </c>
      <c r="Q55" s="14">
        <f>Q142*'Selected Economic Variables'!$E57</f>
        <v>0</v>
      </c>
      <c r="R55" s="14">
        <f>R142*'Selected Economic Variables'!$E57</f>
        <v>0</v>
      </c>
      <c r="S55" s="14">
        <f>S142*'Selected Economic Variables'!$E57</f>
        <v>-126.348</v>
      </c>
      <c r="T55" s="14">
        <f>T142*'Selected Economic Variables'!$E57</f>
        <v>-126.348</v>
      </c>
      <c r="U55" s="14">
        <f>U142*'Selected Economic Variables'!$E57</f>
        <v>0</v>
      </c>
      <c r="V55" s="14">
        <f>V142*'Selected Economic Variables'!$E57</f>
        <v>0</v>
      </c>
      <c r="W55" s="14">
        <f>W142*'Selected Economic Variables'!$E57</f>
        <v>-126.348</v>
      </c>
      <c r="X55" s="14">
        <f>X142*'Selected Economic Variables'!$E57</f>
        <v>0</v>
      </c>
      <c r="Y55" s="14">
        <f>Y142*'Selected Economic Variables'!$E57</f>
        <v>0</v>
      </c>
      <c r="Z55" s="14">
        <f>Z142*'Selected Economic Variables'!$E57</f>
        <v>0</v>
      </c>
      <c r="AA55" s="14">
        <f>AA142*'Selected Economic Variables'!$E57</f>
        <v>-126.348</v>
      </c>
      <c r="AB55" s="14">
        <f>AB142*'Selected Economic Variables'!$E57</f>
        <v>-126.348</v>
      </c>
      <c r="AC55" s="14">
        <f>AC142*'Selected Economic Variables'!$E57</f>
        <v>-126.348</v>
      </c>
      <c r="AD55" s="14">
        <f>AD142*'Selected Economic Variables'!$E57</f>
        <v>0</v>
      </c>
      <c r="AE55" s="14">
        <f>AE142*'Selected Economic Variables'!$E57</f>
        <v>0</v>
      </c>
      <c r="AF55" s="14">
        <f>AF142*'Selected Economic Variables'!$E57</f>
        <v>0</v>
      </c>
      <c r="AG55" s="14">
        <f>AG142*'Selected Economic Variables'!$E57</f>
        <v>0</v>
      </c>
      <c r="AH55" s="14">
        <f>AH142*'Selected Economic Variables'!$E57</f>
        <v>0</v>
      </c>
      <c r="AI55" s="14">
        <f>AI142*'Selected Economic Variables'!$E57</f>
        <v>0</v>
      </c>
      <c r="AJ55" s="14">
        <f>AJ142*'Selected Economic Variables'!$E57</f>
        <v>0</v>
      </c>
      <c r="AK55" s="14">
        <f>AK142*'Selected Economic Variables'!$E57</f>
        <v>0</v>
      </c>
    </row>
    <row r="56" spans="1:37" x14ac:dyDescent="0.2">
      <c r="A56">
        <v>2064</v>
      </c>
      <c r="B56" s="14">
        <f>B143*'Selected Economic Variables'!$E58</f>
        <v>394.21800000000002</v>
      </c>
      <c r="C56" s="14">
        <f>C143*'Selected Economic Variables'!$E58</f>
        <v>788.43600000000004</v>
      </c>
      <c r="D56" s="14">
        <f>D143*'Selected Economic Variables'!$E58</f>
        <v>1051.248</v>
      </c>
      <c r="E56" s="14">
        <f>E143*'Selected Economic Variables'!$E58</f>
        <v>788.43600000000004</v>
      </c>
      <c r="F56" s="14">
        <f>F143*'Selected Economic Variables'!$E58</f>
        <v>788.43600000000004</v>
      </c>
      <c r="G56" s="14">
        <f>G143*'Selected Economic Variables'!$E58</f>
        <v>1445.4660000000001</v>
      </c>
      <c r="H56" s="14">
        <f>H143*'Selected Economic Variables'!$E58</f>
        <v>1445.4660000000001</v>
      </c>
      <c r="I56" s="14">
        <f>I143*'Selected Economic Variables'!$E58</f>
        <v>1445.4660000000001</v>
      </c>
      <c r="J56" s="14">
        <f>J143*'Selected Economic Variables'!$E58</f>
        <v>394.21800000000002</v>
      </c>
      <c r="K56" s="14">
        <f>K143*'Selected Economic Variables'!$E58</f>
        <v>262.81200000000001</v>
      </c>
      <c r="L56" s="14">
        <f>L143*'Selected Economic Variables'!$E58</f>
        <v>0</v>
      </c>
      <c r="M56" s="14">
        <f>M143*'Selected Economic Variables'!$E58</f>
        <v>0</v>
      </c>
      <c r="N56" s="14">
        <f>N143*'Selected Economic Variables'!$E58</f>
        <v>0</v>
      </c>
      <c r="O56" s="14">
        <f>O143*'Selected Economic Variables'!$E58</f>
        <v>0</v>
      </c>
      <c r="P56" s="14">
        <f>P143*'Selected Economic Variables'!$E58</f>
        <v>0</v>
      </c>
      <c r="Q56" s="14">
        <f>Q143*'Selected Economic Variables'!$E58</f>
        <v>0</v>
      </c>
      <c r="R56" s="14">
        <f>R143*'Selected Economic Variables'!$E58</f>
        <v>0</v>
      </c>
      <c r="S56" s="14">
        <f>S143*'Selected Economic Variables'!$E58</f>
        <v>-131.40600000000001</v>
      </c>
      <c r="T56" s="14">
        <f>T143*'Selected Economic Variables'!$E58</f>
        <v>-131.40600000000001</v>
      </c>
      <c r="U56" s="14">
        <f>U143*'Selected Economic Variables'!$E58</f>
        <v>0</v>
      </c>
      <c r="V56" s="14">
        <f>V143*'Selected Economic Variables'!$E58</f>
        <v>0</v>
      </c>
      <c r="W56" s="14">
        <f>W143*'Selected Economic Variables'!$E58</f>
        <v>-131.40600000000001</v>
      </c>
      <c r="X56" s="14">
        <f>X143*'Selected Economic Variables'!$E58</f>
        <v>0</v>
      </c>
      <c r="Y56" s="14">
        <f>Y143*'Selected Economic Variables'!$E58</f>
        <v>0</v>
      </c>
      <c r="Z56" s="14">
        <f>Z143*'Selected Economic Variables'!$E58</f>
        <v>0</v>
      </c>
      <c r="AA56" s="14">
        <f>AA143*'Selected Economic Variables'!$E58</f>
        <v>-131.40600000000001</v>
      </c>
      <c r="AB56" s="14">
        <f>AB143*'Selected Economic Variables'!$E58</f>
        <v>-131.40600000000001</v>
      </c>
      <c r="AC56" s="14">
        <f>AC143*'Selected Economic Variables'!$E58</f>
        <v>-131.40600000000001</v>
      </c>
      <c r="AD56" s="14">
        <f>AD143*'Selected Economic Variables'!$E58</f>
        <v>0</v>
      </c>
      <c r="AE56" s="14">
        <f>AE143*'Selected Economic Variables'!$E58</f>
        <v>0</v>
      </c>
      <c r="AF56" s="14">
        <f>AF143*'Selected Economic Variables'!$E58</f>
        <v>0</v>
      </c>
      <c r="AG56" s="14">
        <f>AG143*'Selected Economic Variables'!$E58</f>
        <v>0</v>
      </c>
      <c r="AH56" s="14">
        <f>AH143*'Selected Economic Variables'!$E58</f>
        <v>0</v>
      </c>
      <c r="AI56" s="14">
        <f>AI143*'Selected Economic Variables'!$E58</f>
        <v>0</v>
      </c>
      <c r="AJ56" s="14">
        <f>AJ143*'Selected Economic Variables'!$E58</f>
        <v>0</v>
      </c>
      <c r="AK56" s="14">
        <f>AK143*'Selected Economic Variables'!$E58</f>
        <v>0</v>
      </c>
    </row>
    <row r="57" spans="1:37" x14ac:dyDescent="0.2">
      <c r="A57">
        <v>2065</v>
      </c>
      <c r="B57" s="14">
        <f>B144*'Selected Economic Variables'!$E59</f>
        <v>409.96800000000002</v>
      </c>
      <c r="C57" s="14">
        <f>C144*'Selected Economic Variables'!$E59</f>
        <v>819.93600000000004</v>
      </c>
      <c r="D57" s="14">
        <f>D144*'Selected Economic Variables'!$E59</f>
        <v>1093.248</v>
      </c>
      <c r="E57" s="14">
        <f>E144*'Selected Economic Variables'!$E59</f>
        <v>819.93600000000004</v>
      </c>
      <c r="F57" s="14">
        <f>F144*'Selected Economic Variables'!$E59</f>
        <v>819.93600000000004</v>
      </c>
      <c r="G57" s="14">
        <f>G144*'Selected Economic Variables'!$E59</f>
        <v>1503.2160000000001</v>
      </c>
      <c r="H57" s="14">
        <f>H144*'Selected Economic Variables'!$E59</f>
        <v>1503.2160000000001</v>
      </c>
      <c r="I57" s="14">
        <f>I144*'Selected Economic Variables'!$E59</f>
        <v>1503.2160000000001</v>
      </c>
      <c r="J57" s="14">
        <f>J144*'Selected Economic Variables'!$E59</f>
        <v>409.96800000000002</v>
      </c>
      <c r="K57" s="14">
        <f>K144*'Selected Economic Variables'!$E59</f>
        <v>273.31200000000001</v>
      </c>
      <c r="L57" s="14">
        <f>L144*'Selected Economic Variables'!$E59</f>
        <v>0</v>
      </c>
      <c r="M57" s="14">
        <f>M144*'Selected Economic Variables'!$E59</f>
        <v>0</v>
      </c>
      <c r="N57" s="14">
        <f>N144*'Selected Economic Variables'!$E59</f>
        <v>0</v>
      </c>
      <c r="O57" s="14">
        <f>O144*'Selected Economic Variables'!$E59</f>
        <v>0</v>
      </c>
      <c r="P57" s="14">
        <f>P144*'Selected Economic Variables'!$E59</f>
        <v>0</v>
      </c>
      <c r="Q57" s="14">
        <f>Q144*'Selected Economic Variables'!$E59</f>
        <v>0</v>
      </c>
      <c r="R57" s="14">
        <f>R144*'Selected Economic Variables'!$E59</f>
        <v>0</v>
      </c>
      <c r="S57" s="14">
        <f>S144*'Selected Economic Variables'!$E59</f>
        <v>-136.65600000000001</v>
      </c>
      <c r="T57" s="14">
        <f>T144*'Selected Economic Variables'!$E59</f>
        <v>-136.65600000000001</v>
      </c>
      <c r="U57" s="14">
        <f>U144*'Selected Economic Variables'!$E59</f>
        <v>0</v>
      </c>
      <c r="V57" s="14">
        <f>V144*'Selected Economic Variables'!$E59</f>
        <v>-136.65600000000001</v>
      </c>
      <c r="W57" s="14">
        <f>W144*'Selected Economic Variables'!$E59</f>
        <v>-136.65600000000001</v>
      </c>
      <c r="X57" s="14">
        <f>X144*'Selected Economic Variables'!$E59</f>
        <v>0</v>
      </c>
      <c r="Y57" s="14">
        <f>Y144*'Selected Economic Variables'!$E59</f>
        <v>0</v>
      </c>
      <c r="Z57" s="14">
        <f>Z144*'Selected Economic Variables'!$E59</f>
        <v>0</v>
      </c>
      <c r="AA57" s="14">
        <f>AA144*'Selected Economic Variables'!$E59</f>
        <v>-136.65600000000001</v>
      </c>
      <c r="AB57" s="14">
        <f>AB144*'Selected Economic Variables'!$E59</f>
        <v>-136.65600000000001</v>
      </c>
      <c r="AC57" s="14">
        <f>AC144*'Selected Economic Variables'!$E59</f>
        <v>-136.65600000000001</v>
      </c>
      <c r="AD57" s="14">
        <f>AD144*'Selected Economic Variables'!$E59</f>
        <v>0</v>
      </c>
      <c r="AE57" s="14">
        <f>AE144*'Selected Economic Variables'!$E59</f>
        <v>0</v>
      </c>
      <c r="AF57" s="14">
        <f>AF144*'Selected Economic Variables'!$E59</f>
        <v>0</v>
      </c>
      <c r="AG57" s="14">
        <f>AG144*'Selected Economic Variables'!$E59</f>
        <v>0</v>
      </c>
      <c r="AH57" s="14">
        <f>AH144*'Selected Economic Variables'!$E59</f>
        <v>0</v>
      </c>
      <c r="AI57" s="14">
        <f>AI144*'Selected Economic Variables'!$E59</f>
        <v>0</v>
      </c>
      <c r="AJ57" s="14">
        <f>AJ144*'Selected Economic Variables'!$E59</f>
        <v>0</v>
      </c>
      <c r="AK57" s="14">
        <f>AK144*'Selected Economic Variables'!$E59</f>
        <v>0</v>
      </c>
    </row>
    <row r="58" spans="1:37" x14ac:dyDescent="0.2">
      <c r="A58">
        <v>2066</v>
      </c>
      <c r="B58" s="14">
        <f>B145*'Selected Economic Variables'!$E60</f>
        <v>426.327</v>
      </c>
      <c r="C58" s="14">
        <f>C145*'Selected Economic Variables'!$E60</f>
        <v>852.654</v>
      </c>
      <c r="D58" s="14">
        <f>D145*'Selected Economic Variables'!$E60</f>
        <v>1136.8720000000001</v>
      </c>
      <c r="E58" s="14">
        <f>E145*'Selected Economic Variables'!$E60</f>
        <v>852.654</v>
      </c>
      <c r="F58" s="14">
        <f>F145*'Selected Economic Variables'!$E60</f>
        <v>852.654</v>
      </c>
      <c r="G58" s="14">
        <f>G145*'Selected Economic Variables'!$E60</f>
        <v>1563.1990000000001</v>
      </c>
      <c r="H58" s="14">
        <f>H145*'Selected Economic Variables'!$E60</f>
        <v>1563.1990000000001</v>
      </c>
      <c r="I58" s="14">
        <f>I145*'Selected Economic Variables'!$E60</f>
        <v>1563.1990000000001</v>
      </c>
      <c r="J58" s="14">
        <f>J145*'Selected Economic Variables'!$E60</f>
        <v>426.327</v>
      </c>
      <c r="K58" s="14">
        <f>K145*'Selected Economic Variables'!$E60</f>
        <v>284.21800000000002</v>
      </c>
      <c r="L58" s="14">
        <f>L145*'Selected Economic Variables'!$E60</f>
        <v>0</v>
      </c>
      <c r="M58" s="14">
        <f>M145*'Selected Economic Variables'!$E60</f>
        <v>0</v>
      </c>
      <c r="N58" s="14">
        <f>N145*'Selected Economic Variables'!$E60</f>
        <v>0</v>
      </c>
      <c r="O58" s="14">
        <f>O145*'Selected Economic Variables'!$E60</f>
        <v>-142.10900000000001</v>
      </c>
      <c r="P58" s="14">
        <f>P145*'Selected Economic Variables'!$E60</f>
        <v>0</v>
      </c>
      <c r="Q58" s="14">
        <f>Q145*'Selected Economic Variables'!$E60</f>
        <v>0</v>
      </c>
      <c r="R58" s="14">
        <f>R145*'Selected Economic Variables'!$E60</f>
        <v>0</v>
      </c>
      <c r="S58" s="14">
        <f>S145*'Selected Economic Variables'!$E60</f>
        <v>-142.10900000000001</v>
      </c>
      <c r="T58" s="14">
        <f>T145*'Selected Economic Variables'!$E60</f>
        <v>-142.10900000000001</v>
      </c>
      <c r="U58" s="14">
        <f>U145*'Selected Economic Variables'!$E60</f>
        <v>-142.10900000000001</v>
      </c>
      <c r="V58" s="14">
        <f>V145*'Selected Economic Variables'!$E60</f>
        <v>-142.10900000000001</v>
      </c>
      <c r="W58" s="14">
        <f>W145*'Selected Economic Variables'!$E60</f>
        <v>-142.10900000000001</v>
      </c>
      <c r="X58" s="14">
        <f>X145*'Selected Economic Variables'!$E60</f>
        <v>0</v>
      </c>
      <c r="Y58" s="14">
        <f>Y145*'Selected Economic Variables'!$E60</f>
        <v>0</v>
      </c>
      <c r="Z58" s="14">
        <f>Z145*'Selected Economic Variables'!$E60</f>
        <v>0</v>
      </c>
      <c r="AA58" s="14">
        <f>AA145*'Selected Economic Variables'!$E60</f>
        <v>-142.10900000000001</v>
      </c>
      <c r="AB58" s="14">
        <f>AB145*'Selected Economic Variables'!$E60</f>
        <v>-142.10900000000001</v>
      </c>
      <c r="AC58" s="14">
        <f>AC145*'Selected Economic Variables'!$E60</f>
        <v>-142.10900000000001</v>
      </c>
      <c r="AD58" s="14">
        <f>AD145*'Selected Economic Variables'!$E60</f>
        <v>0</v>
      </c>
      <c r="AE58" s="14">
        <f>AE145*'Selected Economic Variables'!$E60</f>
        <v>0</v>
      </c>
      <c r="AF58" s="14">
        <f>AF145*'Selected Economic Variables'!$E60</f>
        <v>0</v>
      </c>
      <c r="AG58" s="14">
        <f>AG145*'Selected Economic Variables'!$E60</f>
        <v>0</v>
      </c>
      <c r="AH58" s="14">
        <f>AH145*'Selected Economic Variables'!$E60</f>
        <v>0</v>
      </c>
      <c r="AI58" s="14">
        <f>AI145*'Selected Economic Variables'!$E60</f>
        <v>0</v>
      </c>
      <c r="AJ58" s="14">
        <f>AJ145*'Selected Economic Variables'!$E60</f>
        <v>0</v>
      </c>
      <c r="AK58" s="14">
        <f>AK145*'Selected Economic Variables'!$E60</f>
        <v>0</v>
      </c>
    </row>
    <row r="59" spans="1:37" x14ac:dyDescent="0.2">
      <c r="A59">
        <v>2067</v>
      </c>
      <c r="B59" s="14">
        <f>B146*'Selected Economic Variables'!$E61</f>
        <v>443.32800000000003</v>
      </c>
      <c r="C59" s="14">
        <f>C146*'Selected Economic Variables'!$E61</f>
        <v>886.65600000000006</v>
      </c>
      <c r="D59" s="14">
        <f>D146*'Selected Economic Variables'!$E61</f>
        <v>1182.2080000000001</v>
      </c>
      <c r="E59" s="14">
        <f>E146*'Selected Economic Variables'!$E61</f>
        <v>886.65600000000006</v>
      </c>
      <c r="F59" s="14">
        <f>F146*'Selected Economic Variables'!$E61</f>
        <v>886.65600000000006</v>
      </c>
      <c r="G59" s="14">
        <f>G146*'Selected Economic Variables'!$E61</f>
        <v>1625.5360000000001</v>
      </c>
      <c r="H59" s="14">
        <f>H146*'Selected Economic Variables'!$E61</f>
        <v>1625.5360000000001</v>
      </c>
      <c r="I59" s="14">
        <f>I146*'Selected Economic Variables'!$E61</f>
        <v>1625.5360000000001</v>
      </c>
      <c r="J59" s="14">
        <f>J146*'Selected Economic Variables'!$E61</f>
        <v>443.32800000000003</v>
      </c>
      <c r="K59" s="14">
        <f>K146*'Selected Economic Variables'!$E61</f>
        <v>295.55200000000002</v>
      </c>
      <c r="L59" s="14">
        <f>L146*'Selected Economic Variables'!$E61</f>
        <v>0</v>
      </c>
      <c r="M59" s="14">
        <f>M146*'Selected Economic Variables'!$E61</f>
        <v>0</v>
      </c>
      <c r="N59" s="14">
        <f>N146*'Selected Economic Variables'!$E61</f>
        <v>0</v>
      </c>
      <c r="O59" s="14">
        <f>O146*'Selected Economic Variables'!$E61</f>
        <v>-147.77600000000001</v>
      </c>
      <c r="P59" s="14">
        <f>P146*'Selected Economic Variables'!$E61</f>
        <v>0</v>
      </c>
      <c r="Q59" s="14">
        <f>Q146*'Selected Economic Variables'!$E61</f>
        <v>0</v>
      </c>
      <c r="R59" s="14">
        <f>R146*'Selected Economic Variables'!$E61</f>
        <v>0</v>
      </c>
      <c r="S59" s="14">
        <f>S146*'Selected Economic Variables'!$E61</f>
        <v>-147.77600000000001</v>
      </c>
      <c r="T59" s="14">
        <f>T146*'Selected Economic Variables'!$E61</f>
        <v>-147.77600000000001</v>
      </c>
      <c r="U59" s="14">
        <f>U146*'Selected Economic Variables'!$E61</f>
        <v>-147.77600000000001</v>
      </c>
      <c r="V59" s="14">
        <f>V146*'Selected Economic Variables'!$E61</f>
        <v>-147.77600000000001</v>
      </c>
      <c r="W59" s="14">
        <f>W146*'Selected Economic Variables'!$E61</f>
        <v>-147.77600000000001</v>
      </c>
      <c r="X59" s="14">
        <f>X146*'Selected Economic Variables'!$E61</f>
        <v>0</v>
      </c>
      <c r="Y59" s="14">
        <f>Y146*'Selected Economic Variables'!$E61</f>
        <v>0</v>
      </c>
      <c r="Z59" s="14">
        <f>Z146*'Selected Economic Variables'!$E61</f>
        <v>0</v>
      </c>
      <c r="AA59" s="14">
        <f>AA146*'Selected Economic Variables'!$E61</f>
        <v>-147.77600000000001</v>
      </c>
      <c r="AB59" s="14">
        <f>AB146*'Selected Economic Variables'!$E61</f>
        <v>-147.77600000000001</v>
      </c>
      <c r="AC59" s="14">
        <f>AC146*'Selected Economic Variables'!$E61</f>
        <v>-147.77600000000001</v>
      </c>
      <c r="AD59" s="14">
        <f>AD146*'Selected Economic Variables'!$E61</f>
        <v>0</v>
      </c>
      <c r="AE59" s="14">
        <f>AE146*'Selected Economic Variables'!$E61</f>
        <v>0</v>
      </c>
      <c r="AF59" s="14">
        <f>AF146*'Selected Economic Variables'!$E61</f>
        <v>0</v>
      </c>
      <c r="AG59" s="14">
        <f>AG146*'Selected Economic Variables'!$E61</f>
        <v>0</v>
      </c>
      <c r="AH59" s="14">
        <f>AH146*'Selected Economic Variables'!$E61</f>
        <v>0</v>
      </c>
      <c r="AI59" s="14">
        <f>AI146*'Selected Economic Variables'!$E61</f>
        <v>0</v>
      </c>
      <c r="AJ59" s="14">
        <f>AJ146*'Selected Economic Variables'!$E61</f>
        <v>0</v>
      </c>
      <c r="AK59" s="14">
        <f>AK146*'Selected Economic Variables'!$E61</f>
        <v>0</v>
      </c>
    </row>
    <row r="60" spans="1:37" x14ac:dyDescent="0.2">
      <c r="A60">
        <v>2068</v>
      </c>
      <c r="B60" s="14">
        <f>B147*'Selected Economic Variables'!$E62</f>
        <v>461.01900000000001</v>
      </c>
      <c r="C60" s="14">
        <f>C147*'Selected Economic Variables'!$E62</f>
        <v>922.03800000000001</v>
      </c>
      <c r="D60" s="14">
        <f>D147*'Selected Economic Variables'!$E62</f>
        <v>1229.384</v>
      </c>
      <c r="E60" s="14">
        <f>E147*'Selected Economic Variables'!$E62</f>
        <v>922.03800000000001</v>
      </c>
      <c r="F60" s="14">
        <f>F147*'Selected Economic Variables'!$E62</f>
        <v>922.03800000000001</v>
      </c>
      <c r="G60" s="14">
        <f>G147*'Selected Economic Variables'!$E62</f>
        <v>1690.4030000000002</v>
      </c>
      <c r="H60" s="14">
        <f>H147*'Selected Economic Variables'!$E62</f>
        <v>1690.4030000000002</v>
      </c>
      <c r="I60" s="14">
        <f>I147*'Selected Economic Variables'!$E62</f>
        <v>1690.4030000000002</v>
      </c>
      <c r="J60" s="14">
        <f>J147*'Selected Economic Variables'!$E62</f>
        <v>461.01900000000001</v>
      </c>
      <c r="K60" s="14">
        <f>K147*'Selected Economic Variables'!$E62</f>
        <v>307.346</v>
      </c>
      <c r="L60" s="14">
        <f>L147*'Selected Economic Variables'!$E62</f>
        <v>0</v>
      </c>
      <c r="M60" s="14">
        <f>M147*'Selected Economic Variables'!$E62</f>
        <v>0</v>
      </c>
      <c r="N60" s="14">
        <f>N147*'Selected Economic Variables'!$E62</f>
        <v>0</v>
      </c>
      <c r="O60" s="14">
        <f>O147*'Selected Economic Variables'!$E62</f>
        <v>-153.673</v>
      </c>
      <c r="P60" s="14">
        <f>P147*'Selected Economic Variables'!$E62</f>
        <v>0</v>
      </c>
      <c r="Q60" s="14">
        <f>Q147*'Selected Economic Variables'!$E62</f>
        <v>-153.673</v>
      </c>
      <c r="R60" s="14">
        <f>R147*'Selected Economic Variables'!$E62</f>
        <v>0</v>
      </c>
      <c r="S60" s="14">
        <f>S147*'Selected Economic Variables'!$E62</f>
        <v>-153.673</v>
      </c>
      <c r="T60" s="14">
        <f>T147*'Selected Economic Variables'!$E62</f>
        <v>-153.673</v>
      </c>
      <c r="U60" s="14">
        <f>U147*'Selected Economic Variables'!$E62</f>
        <v>-153.673</v>
      </c>
      <c r="V60" s="14">
        <f>V147*'Selected Economic Variables'!$E62</f>
        <v>-153.673</v>
      </c>
      <c r="W60" s="14">
        <f>W147*'Selected Economic Variables'!$E62</f>
        <v>-153.673</v>
      </c>
      <c r="X60" s="14">
        <f>X147*'Selected Economic Variables'!$E62</f>
        <v>0</v>
      </c>
      <c r="Y60" s="14">
        <f>Y147*'Selected Economic Variables'!$E62</f>
        <v>0</v>
      </c>
      <c r="Z60" s="14">
        <f>Z147*'Selected Economic Variables'!$E62</f>
        <v>0</v>
      </c>
      <c r="AA60" s="14">
        <f>AA147*'Selected Economic Variables'!$E62</f>
        <v>-153.673</v>
      </c>
      <c r="AB60" s="14">
        <f>AB147*'Selected Economic Variables'!$E62</f>
        <v>-153.673</v>
      </c>
      <c r="AC60" s="14">
        <f>AC147*'Selected Economic Variables'!$E62</f>
        <v>-153.673</v>
      </c>
      <c r="AD60" s="14">
        <f>AD147*'Selected Economic Variables'!$E62</f>
        <v>0</v>
      </c>
      <c r="AE60" s="14">
        <f>AE147*'Selected Economic Variables'!$E62</f>
        <v>0</v>
      </c>
      <c r="AF60" s="14">
        <f>AF147*'Selected Economic Variables'!$E62</f>
        <v>0</v>
      </c>
      <c r="AG60" s="14">
        <f>AG147*'Selected Economic Variables'!$E62</f>
        <v>0</v>
      </c>
      <c r="AH60" s="14">
        <f>AH147*'Selected Economic Variables'!$E62</f>
        <v>0</v>
      </c>
      <c r="AI60" s="14">
        <f>AI147*'Selected Economic Variables'!$E62</f>
        <v>0</v>
      </c>
      <c r="AJ60" s="14">
        <f>AJ147*'Selected Economic Variables'!$E62</f>
        <v>0</v>
      </c>
      <c r="AK60" s="14">
        <f>AK147*'Selected Economic Variables'!$E62</f>
        <v>0</v>
      </c>
    </row>
    <row r="61" spans="1:37" x14ac:dyDescent="0.2">
      <c r="A61">
        <v>2069</v>
      </c>
      <c r="B61" s="14">
        <f>B148*'Selected Economic Variables'!$E63</f>
        <v>479.43600000000004</v>
      </c>
      <c r="C61" s="14">
        <f>C148*'Selected Economic Variables'!$E63</f>
        <v>958.87200000000007</v>
      </c>
      <c r="D61" s="14">
        <f>D148*'Selected Economic Variables'!$E63</f>
        <v>1278.4960000000001</v>
      </c>
      <c r="E61" s="14">
        <f>E148*'Selected Economic Variables'!$E63</f>
        <v>958.87200000000007</v>
      </c>
      <c r="F61" s="14">
        <f>F148*'Selected Economic Variables'!$E63</f>
        <v>958.87200000000007</v>
      </c>
      <c r="G61" s="14">
        <f>G148*'Selected Economic Variables'!$E63</f>
        <v>1757.9320000000002</v>
      </c>
      <c r="H61" s="14">
        <f>H148*'Selected Economic Variables'!$E63</f>
        <v>1757.9320000000002</v>
      </c>
      <c r="I61" s="14">
        <f>I148*'Selected Economic Variables'!$E63</f>
        <v>1757.9320000000002</v>
      </c>
      <c r="J61" s="14">
        <f>J148*'Selected Economic Variables'!$E63</f>
        <v>479.43600000000004</v>
      </c>
      <c r="K61" s="14">
        <f>K148*'Selected Economic Variables'!$E63</f>
        <v>319.62400000000002</v>
      </c>
      <c r="L61" s="14">
        <f>L148*'Selected Economic Variables'!$E63</f>
        <v>0</v>
      </c>
      <c r="M61" s="14">
        <f>M148*'Selected Economic Variables'!$E63</f>
        <v>0</v>
      </c>
      <c r="N61" s="14">
        <f>N148*'Selected Economic Variables'!$E63</f>
        <v>0</v>
      </c>
      <c r="O61" s="14">
        <f>O148*'Selected Economic Variables'!$E63</f>
        <v>-159.81200000000001</v>
      </c>
      <c r="P61" s="14">
        <f>P148*'Selected Economic Variables'!$E63</f>
        <v>0</v>
      </c>
      <c r="Q61" s="14">
        <f>Q148*'Selected Economic Variables'!$E63</f>
        <v>-159.81200000000001</v>
      </c>
      <c r="R61" s="14">
        <f>R148*'Selected Economic Variables'!$E63</f>
        <v>0</v>
      </c>
      <c r="S61" s="14">
        <f>S148*'Selected Economic Variables'!$E63</f>
        <v>-159.81200000000001</v>
      </c>
      <c r="T61" s="14">
        <f>T148*'Selected Economic Variables'!$E63</f>
        <v>-159.81200000000001</v>
      </c>
      <c r="U61" s="14">
        <f>U148*'Selected Economic Variables'!$E63</f>
        <v>-159.81200000000001</v>
      </c>
      <c r="V61" s="14">
        <f>V148*'Selected Economic Variables'!$E63</f>
        <v>-159.81200000000001</v>
      </c>
      <c r="W61" s="14">
        <f>W148*'Selected Economic Variables'!$E63</f>
        <v>-159.81200000000001</v>
      </c>
      <c r="X61" s="14">
        <f>X148*'Selected Economic Variables'!$E63</f>
        <v>0</v>
      </c>
      <c r="Y61" s="14">
        <f>Y148*'Selected Economic Variables'!$E63</f>
        <v>0</v>
      </c>
      <c r="Z61" s="14">
        <f>Z148*'Selected Economic Variables'!$E63</f>
        <v>0</v>
      </c>
      <c r="AA61" s="14">
        <f>AA148*'Selected Economic Variables'!$E63</f>
        <v>-159.81200000000001</v>
      </c>
      <c r="AB61" s="14">
        <f>AB148*'Selected Economic Variables'!$E63</f>
        <v>-159.81200000000001</v>
      </c>
      <c r="AC61" s="14">
        <f>AC148*'Selected Economic Variables'!$E63</f>
        <v>-159.81200000000001</v>
      </c>
      <c r="AD61" s="14">
        <f>AD148*'Selected Economic Variables'!$E63</f>
        <v>0</v>
      </c>
      <c r="AE61" s="14">
        <f>AE148*'Selected Economic Variables'!$E63</f>
        <v>0</v>
      </c>
      <c r="AF61" s="14">
        <f>AF148*'Selected Economic Variables'!$E63</f>
        <v>0</v>
      </c>
      <c r="AG61" s="14">
        <f>AG148*'Selected Economic Variables'!$E63</f>
        <v>0</v>
      </c>
      <c r="AH61" s="14">
        <f>AH148*'Selected Economic Variables'!$E63</f>
        <v>0</v>
      </c>
      <c r="AI61" s="14">
        <f>AI148*'Selected Economic Variables'!$E63</f>
        <v>0</v>
      </c>
      <c r="AJ61" s="14">
        <f>AJ148*'Selected Economic Variables'!$E63</f>
        <v>0</v>
      </c>
      <c r="AK61" s="14">
        <f>AK148*'Selected Economic Variables'!$E63</f>
        <v>0</v>
      </c>
    </row>
    <row r="62" spans="1:37" x14ac:dyDescent="0.2">
      <c r="A62">
        <v>2070</v>
      </c>
      <c r="B62" s="14">
        <f>B149*'Selected Economic Variables'!$E64</f>
        <v>498.61200000000002</v>
      </c>
      <c r="C62" s="14">
        <f>C149*'Selected Economic Variables'!$E64</f>
        <v>997.22400000000005</v>
      </c>
      <c r="D62" s="14">
        <f>D149*'Selected Economic Variables'!$E64</f>
        <v>1329.6320000000001</v>
      </c>
      <c r="E62" s="14">
        <f>E149*'Selected Economic Variables'!$E64</f>
        <v>997.22400000000005</v>
      </c>
      <c r="F62" s="14">
        <f>F149*'Selected Economic Variables'!$E64</f>
        <v>997.22400000000005</v>
      </c>
      <c r="G62" s="14">
        <f>G149*'Selected Economic Variables'!$E64</f>
        <v>1828.2440000000001</v>
      </c>
      <c r="H62" s="14">
        <f>H149*'Selected Economic Variables'!$E64</f>
        <v>1828.2440000000001</v>
      </c>
      <c r="I62" s="14">
        <f>I149*'Selected Economic Variables'!$E64</f>
        <v>1828.2440000000001</v>
      </c>
      <c r="J62" s="14">
        <f>J149*'Selected Economic Variables'!$E64</f>
        <v>498.61200000000002</v>
      </c>
      <c r="K62" s="14">
        <f>K149*'Selected Economic Variables'!$E64</f>
        <v>332.40800000000002</v>
      </c>
      <c r="L62" s="14">
        <f>L149*'Selected Economic Variables'!$E64</f>
        <v>0</v>
      </c>
      <c r="M62" s="14">
        <f>M149*'Selected Economic Variables'!$E64</f>
        <v>0</v>
      </c>
      <c r="N62" s="14">
        <f>N149*'Selected Economic Variables'!$E64</f>
        <v>0</v>
      </c>
      <c r="O62" s="14">
        <f>O149*'Selected Economic Variables'!$E64</f>
        <v>-166.20400000000001</v>
      </c>
      <c r="P62" s="14">
        <f>P149*'Selected Economic Variables'!$E64</f>
        <v>0</v>
      </c>
      <c r="Q62" s="14">
        <f>Q149*'Selected Economic Variables'!$E64</f>
        <v>-166.20400000000001</v>
      </c>
      <c r="R62" s="14">
        <f>R149*'Selected Economic Variables'!$E64</f>
        <v>0</v>
      </c>
      <c r="S62" s="14">
        <f>S149*'Selected Economic Variables'!$E64</f>
        <v>-166.20400000000001</v>
      </c>
      <c r="T62" s="14">
        <f>T149*'Selected Economic Variables'!$E64</f>
        <v>-166.20400000000001</v>
      </c>
      <c r="U62" s="14">
        <f>U149*'Selected Economic Variables'!$E64</f>
        <v>-166.20400000000001</v>
      </c>
      <c r="V62" s="14">
        <f>V149*'Selected Economic Variables'!$E64</f>
        <v>-166.20400000000001</v>
      </c>
      <c r="W62" s="14">
        <f>W149*'Selected Economic Variables'!$E64</f>
        <v>-166.20400000000001</v>
      </c>
      <c r="X62" s="14">
        <f>X149*'Selected Economic Variables'!$E64</f>
        <v>0</v>
      </c>
      <c r="Y62" s="14">
        <f>Y149*'Selected Economic Variables'!$E64</f>
        <v>0</v>
      </c>
      <c r="Z62" s="14">
        <f>Z149*'Selected Economic Variables'!$E64</f>
        <v>0</v>
      </c>
      <c r="AA62" s="14">
        <f>AA149*'Selected Economic Variables'!$E64</f>
        <v>-166.20400000000001</v>
      </c>
      <c r="AB62" s="14">
        <f>AB149*'Selected Economic Variables'!$E64</f>
        <v>-166.20400000000001</v>
      </c>
      <c r="AC62" s="14">
        <f>AC149*'Selected Economic Variables'!$E64</f>
        <v>-166.20400000000001</v>
      </c>
      <c r="AD62" s="14">
        <f>AD149*'Selected Economic Variables'!$E64</f>
        <v>0</v>
      </c>
      <c r="AE62" s="14">
        <f>AE149*'Selected Economic Variables'!$E64</f>
        <v>0</v>
      </c>
      <c r="AF62" s="14">
        <f>AF149*'Selected Economic Variables'!$E64</f>
        <v>0</v>
      </c>
      <c r="AG62" s="14">
        <f>AG149*'Selected Economic Variables'!$E64</f>
        <v>0</v>
      </c>
      <c r="AH62" s="14">
        <f>AH149*'Selected Economic Variables'!$E64</f>
        <v>0</v>
      </c>
      <c r="AI62" s="14">
        <f>AI149*'Selected Economic Variables'!$E64</f>
        <v>0</v>
      </c>
      <c r="AJ62" s="14">
        <f>AJ149*'Selected Economic Variables'!$E64</f>
        <v>0</v>
      </c>
      <c r="AK62" s="14">
        <f>AK149*'Selected Economic Variables'!$E64</f>
        <v>0</v>
      </c>
    </row>
    <row r="63" spans="1:37" x14ac:dyDescent="0.2">
      <c r="A63">
        <v>2071</v>
      </c>
      <c r="B63" s="14">
        <f>B150*'Selected Economic Variables'!$E65</f>
        <v>518.56200000000001</v>
      </c>
      <c r="C63" s="14">
        <f>C150*'Selected Economic Variables'!$E65</f>
        <v>1037.124</v>
      </c>
      <c r="D63" s="14">
        <f>D150*'Selected Economic Variables'!$E65</f>
        <v>1382.8320000000001</v>
      </c>
      <c r="E63" s="14">
        <f>E150*'Selected Economic Variables'!$E65</f>
        <v>1037.124</v>
      </c>
      <c r="F63" s="14">
        <f>F150*'Selected Economic Variables'!$E65</f>
        <v>1037.124</v>
      </c>
      <c r="G63" s="14">
        <f>G150*'Selected Economic Variables'!$E65</f>
        <v>1901.3940000000002</v>
      </c>
      <c r="H63" s="14">
        <f>H150*'Selected Economic Variables'!$E65</f>
        <v>1901.3940000000002</v>
      </c>
      <c r="I63" s="14">
        <f>I150*'Selected Economic Variables'!$E65</f>
        <v>1901.3940000000002</v>
      </c>
      <c r="J63" s="14">
        <f>J150*'Selected Economic Variables'!$E65</f>
        <v>518.56200000000001</v>
      </c>
      <c r="K63" s="14">
        <f>K150*'Selected Economic Variables'!$E65</f>
        <v>345.70800000000003</v>
      </c>
      <c r="L63" s="14">
        <f>L150*'Selected Economic Variables'!$E65</f>
        <v>0</v>
      </c>
      <c r="M63" s="14">
        <f>M150*'Selected Economic Variables'!$E65</f>
        <v>0</v>
      </c>
      <c r="N63" s="14">
        <f>N150*'Selected Economic Variables'!$E65</f>
        <v>0</v>
      </c>
      <c r="O63" s="14">
        <f>O150*'Selected Economic Variables'!$E65</f>
        <v>-172.85400000000001</v>
      </c>
      <c r="P63" s="14">
        <f>P150*'Selected Economic Variables'!$E65</f>
        <v>0</v>
      </c>
      <c r="Q63" s="14">
        <f>Q150*'Selected Economic Variables'!$E65</f>
        <v>-172.85400000000001</v>
      </c>
      <c r="R63" s="14">
        <f>R150*'Selected Economic Variables'!$E65</f>
        <v>0</v>
      </c>
      <c r="S63" s="14">
        <f>S150*'Selected Economic Variables'!$E65</f>
        <v>-172.85400000000001</v>
      </c>
      <c r="T63" s="14">
        <f>T150*'Selected Economic Variables'!$E65</f>
        <v>-172.85400000000001</v>
      </c>
      <c r="U63" s="14">
        <f>U150*'Selected Economic Variables'!$E65</f>
        <v>-172.85400000000001</v>
      </c>
      <c r="V63" s="14">
        <f>V150*'Selected Economic Variables'!$E65</f>
        <v>-172.85400000000001</v>
      </c>
      <c r="W63" s="14">
        <f>W150*'Selected Economic Variables'!$E65</f>
        <v>-172.85400000000001</v>
      </c>
      <c r="X63" s="14">
        <f>X150*'Selected Economic Variables'!$E65</f>
        <v>0</v>
      </c>
      <c r="Y63" s="14">
        <f>Y150*'Selected Economic Variables'!$E65</f>
        <v>0</v>
      </c>
      <c r="Z63" s="14">
        <f>Z150*'Selected Economic Variables'!$E65</f>
        <v>0</v>
      </c>
      <c r="AA63" s="14">
        <f>AA150*'Selected Economic Variables'!$E65</f>
        <v>-172.85400000000001</v>
      </c>
      <c r="AB63" s="14">
        <f>AB150*'Selected Economic Variables'!$E65</f>
        <v>-172.85400000000001</v>
      </c>
      <c r="AC63" s="14">
        <f>AC150*'Selected Economic Variables'!$E65</f>
        <v>-172.85400000000001</v>
      </c>
      <c r="AD63" s="14">
        <f>AD150*'Selected Economic Variables'!$E65</f>
        <v>0</v>
      </c>
      <c r="AE63" s="14">
        <f>AE150*'Selected Economic Variables'!$E65</f>
        <v>0</v>
      </c>
      <c r="AF63" s="14">
        <f>AF150*'Selected Economic Variables'!$E65</f>
        <v>0</v>
      </c>
      <c r="AG63" s="14">
        <f>AG150*'Selected Economic Variables'!$E65</f>
        <v>0</v>
      </c>
      <c r="AH63" s="14">
        <f>AH150*'Selected Economic Variables'!$E65</f>
        <v>0</v>
      </c>
      <c r="AI63" s="14">
        <f>AI150*'Selected Economic Variables'!$E65</f>
        <v>0</v>
      </c>
      <c r="AJ63" s="14">
        <f>AJ150*'Selected Economic Variables'!$E65</f>
        <v>0</v>
      </c>
      <c r="AK63" s="14">
        <f>AK150*'Selected Economic Variables'!$E65</f>
        <v>0</v>
      </c>
    </row>
    <row r="64" spans="1:37" x14ac:dyDescent="0.2">
      <c r="A64">
        <v>2072</v>
      </c>
      <c r="B64" s="14">
        <f>B151*'Selected Economic Variables'!$E66</f>
        <v>539.346</v>
      </c>
      <c r="C64" s="14">
        <f>C151*'Selected Economic Variables'!$E66</f>
        <v>1078.692</v>
      </c>
      <c r="D64" s="14">
        <f>D151*'Selected Economic Variables'!$E66</f>
        <v>1618.0380000000002</v>
      </c>
      <c r="E64" s="14">
        <f>E151*'Selected Economic Variables'!$E66</f>
        <v>1078.692</v>
      </c>
      <c r="F64" s="14">
        <f>F151*'Selected Economic Variables'!$E66</f>
        <v>1078.692</v>
      </c>
      <c r="G64" s="14">
        <f>G151*'Selected Economic Variables'!$E66</f>
        <v>1977.6020000000001</v>
      </c>
      <c r="H64" s="14">
        <f>H151*'Selected Economic Variables'!$E66</f>
        <v>1977.6020000000001</v>
      </c>
      <c r="I64" s="14">
        <f>I151*'Selected Economic Variables'!$E66</f>
        <v>1977.6020000000001</v>
      </c>
      <c r="J64" s="14">
        <f>J151*'Selected Economic Variables'!$E66</f>
        <v>539.346</v>
      </c>
      <c r="K64" s="14">
        <f>K151*'Selected Economic Variables'!$E66</f>
        <v>359.56400000000002</v>
      </c>
      <c r="L64" s="14">
        <f>L151*'Selected Economic Variables'!$E66</f>
        <v>0</v>
      </c>
      <c r="M64" s="14">
        <f>M151*'Selected Economic Variables'!$E66</f>
        <v>0</v>
      </c>
      <c r="N64" s="14">
        <f>N151*'Selected Economic Variables'!$E66</f>
        <v>0</v>
      </c>
      <c r="O64" s="14">
        <f>O151*'Selected Economic Variables'!$E66</f>
        <v>-179.78200000000001</v>
      </c>
      <c r="P64" s="14">
        <f>P151*'Selected Economic Variables'!$E66</f>
        <v>0</v>
      </c>
      <c r="Q64" s="14">
        <f>Q151*'Selected Economic Variables'!$E66</f>
        <v>-179.78200000000001</v>
      </c>
      <c r="R64" s="14">
        <f>R151*'Selected Economic Variables'!$E66</f>
        <v>0</v>
      </c>
      <c r="S64" s="14">
        <f>S151*'Selected Economic Variables'!$E66</f>
        <v>-179.78200000000001</v>
      </c>
      <c r="T64" s="14">
        <f>T151*'Selected Economic Variables'!$E66</f>
        <v>-179.78200000000001</v>
      </c>
      <c r="U64" s="14">
        <f>U151*'Selected Economic Variables'!$E66</f>
        <v>-179.78200000000001</v>
      </c>
      <c r="V64" s="14">
        <f>V151*'Selected Economic Variables'!$E66</f>
        <v>-179.78200000000001</v>
      </c>
      <c r="W64" s="14">
        <f>W151*'Selected Economic Variables'!$E66</f>
        <v>-179.78200000000001</v>
      </c>
      <c r="X64" s="14">
        <f>X151*'Selected Economic Variables'!$E66</f>
        <v>0</v>
      </c>
      <c r="Y64" s="14">
        <f>Y151*'Selected Economic Variables'!$E66</f>
        <v>0</v>
      </c>
      <c r="Z64" s="14">
        <f>Z151*'Selected Economic Variables'!$E66</f>
        <v>0</v>
      </c>
      <c r="AA64" s="14">
        <f>AA151*'Selected Economic Variables'!$E66</f>
        <v>-179.78200000000001</v>
      </c>
      <c r="AB64" s="14">
        <f>AB151*'Selected Economic Variables'!$E66</f>
        <v>-179.78200000000001</v>
      </c>
      <c r="AC64" s="14">
        <f>AC151*'Selected Economic Variables'!$E66</f>
        <v>-179.78200000000001</v>
      </c>
      <c r="AD64" s="14">
        <f>AD151*'Selected Economic Variables'!$E66</f>
        <v>0</v>
      </c>
      <c r="AE64" s="14">
        <f>AE151*'Selected Economic Variables'!$E66</f>
        <v>0</v>
      </c>
      <c r="AF64" s="14">
        <f>AF151*'Selected Economic Variables'!$E66</f>
        <v>0</v>
      </c>
      <c r="AG64" s="14">
        <f>AG151*'Selected Economic Variables'!$E66</f>
        <v>0</v>
      </c>
      <c r="AH64" s="14">
        <f>AH151*'Selected Economic Variables'!$E66</f>
        <v>0</v>
      </c>
      <c r="AI64" s="14">
        <f>AI151*'Selected Economic Variables'!$E66</f>
        <v>0</v>
      </c>
      <c r="AJ64" s="14">
        <f>AJ151*'Selected Economic Variables'!$E66</f>
        <v>0</v>
      </c>
      <c r="AK64" s="14">
        <f>AK151*'Selected Economic Variables'!$E66</f>
        <v>0</v>
      </c>
    </row>
    <row r="65" spans="1:37" x14ac:dyDescent="0.2">
      <c r="A65">
        <v>2073</v>
      </c>
      <c r="B65" s="14">
        <f>B152*'Selected Economic Variables'!$E67</f>
        <v>561.024</v>
      </c>
      <c r="C65" s="14">
        <f>C152*'Selected Economic Variables'!$E67</f>
        <v>1122.048</v>
      </c>
      <c r="D65" s="14">
        <f>D152*'Selected Economic Variables'!$E67</f>
        <v>1683.0720000000001</v>
      </c>
      <c r="E65" s="14">
        <f>E152*'Selected Economic Variables'!$E67</f>
        <v>1122.048</v>
      </c>
      <c r="F65" s="14">
        <f>F152*'Selected Economic Variables'!$E67</f>
        <v>1122.048</v>
      </c>
      <c r="G65" s="14">
        <f>G152*'Selected Economic Variables'!$E67</f>
        <v>2057.0880000000002</v>
      </c>
      <c r="H65" s="14">
        <f>H152*'Selected Economic Variables'!$E67</f>
        <v>2057.0880000000002</v>
      </c>
      <c r="I65" s="14">
        <f>I152*'Selected Economic Variables'!$E67</f>
        <v>2057.0880000000002</v>
      </c>
      <c r="J65" s="14">
        <f>J152*'Selected Economic Variables'!$E67</f>
        <v>561.024</v>
      </c>
      <c r="K65" s="14">
        <f>K152*'Selected Economic Variables'!$E67</f>
        <v>374.01600000000002</v>
      </c>
      <c r="L65" s="14">
        <f>L152*'Selected Economic Variables'!$E67</f>
        <v>0</v>
      </c>
      <c r="M65" s="14">
        <f>M152*'Selected Economic Variables'!$E67</f>
        <v>0</v>
      </c>
      <c r="N65" s="14">
        <f>N152*'Selected Economic Variables'!$E67</f>
        <v>0</v>
      </c>
      <c r="O65" s="14">
        <f>O152*'Selected Economic Variables'!$E67</f>
        <v>-187.00800000000001</v>
      </c>
      <c r="P65" s="14">
        <f>P152*'Selected Economic Variables'!$E67</f>
        <v>0</v>
      </c>
      <c r="Q65" s="14">
        <f>Q152*'Selected Economic Variables'!$E67</f>
        <v>-187.00800000000001</v>
      </c>
      <c r="R65" s="14">
        <f>R152*'Selected Economic Variables'!$E67</f>
        <v>0</v>
      </c>
      <c r="S65" s="14">
        <f>S152*'Selected Economic Variables'!$E67</f>
        <v>-187.00800000000001</v>
      </c>
      <c r="T65" s="14">
        <f>T152*'Selected Economic Variables'!$E67</f>
        <v>-187.00800000000001</v>
      </c>
      <c r="U65" s="14">
        <f>U152*'Selected Economic Variables'!$E67</f>
        <v>-187.00800000000001</v>
      </c>
      <c r="V65" s="14">
        <f>V152*'Selected Economic Variables'!$E67</f>
        <v>-187.00800000000001</v>
      </c>
      <c r="W65" s="14">
        <f>W152*'Selected Economic Variables'!$E67</f>
        <v>-187.00800000000001</v>
      </c>
      <c r="X65" s="14">
        <f>X152*'Selected Economic Variables'!$E67</f>
        <v>0</v>
      </c>
      <c r="Y65" s="14">
        <f>Y152*'Selected Economic Variables'!$E67</f>
        <v>0</v>
      </c>
      <c r="Z65" s="14">
        <f>Z152*'Selected Economic Variables'!$E67</f>
        <v>0</v>
      </c>
      <c r="AA65" s="14">
        <f>AA152*'Selected Economic Variables'!$E67</f>
        <v>-187.00800000000001</v>
      </c>
      <c r="AB65" s="14">
        <f>AB152*'Selected Economic Variables'!$E67</f>
        <v>-187.00800000000001</v>
      </c>
      <c r="AC65" s="14">
        <f>AC152*'Selected Economic Variables'!$E67</f>
        <v>-187.00800000000001</v>
      </c>
      <c r="AD65" s="14">
        <f>AD152*'Selected Economic Variables'!$E67</f>
        <v>0</v>
      </c>
      <c r="AE65" s="14">
        <f>AE152*'Selected Economic Variables'!$E67</f>
        <v>0</v>
      </c>
      <c r="AF65" s="14">
        <f>AF152*'Selected Economic Variables'!$E67</f>
        <v>0</v>
      </c>
      <c r="AG65" s="14">
        <f>AG152*'Selected Economic Variables'!$E67</f>
        <v>0</v>
      </c>
      <c r="AH65" s="14">
        <f>AH152*'Selected Economic Variables'!$E67</f>
        <v>0</v>
      </c>
      <c r="AI65" s="14">
        <f>AI152*'Selected Economic Variables'!$E67</f>
        <v>0</v>
      </c>
      <c r="AJ65" s="14">
        <f>AJ152*'Selected Economic Variables'!$E67</f>
        <v>0</v>
      </c>
      <c r="AK65" s="14">
        <f>AK152*'Selected Economic Variables'!$E67</f>
        <v>0</v>
      </c>
    </row>
    <row r="66" spans="1:37" x14ac:dyDescent="0.2">
      <c r="A66">
        <v>2074</v>
      </c>
      <c r="B66" s="14">
        <f>B153*'Selected Economic Variables'!$E68</f>
        <v>583.63200000000006</v>
      </c>
      <c r="C66" s="14">
        <f>C153*'Selected Economic Variables'!$E68</f>
        <v>1167.2640000000001</v>
      </c>
      <c r="D66" s="14">
        <f>D153*'Selected Economic Variables'!$E68</f>
        <v>1750.8960000000002</v>
      </c>
      <c r="E66" s="14">
        <f>E153*'Selected Economic Variables'!$E68</f>
        <v>1167.2640000000001</v>
      </c>
      <c r="F66" s="14">
        <f>F153*'Selected Economic Variables'!$E68</f>
        <v>1167.2640000000001</v>
      </c>
      <c r="G66" s="14">
        <f>G153*'Selected Economic Variables'!$E68</f>
        <v>2139.9840000000004</v>
      </c>
      <c r="H66" s="14">
        <f>H153*'Selected Economic Variables'!$E68</f>
        <v>2139.9840000000004</v>
      </c>
      <c r="I66" s="14">
        <f>I153*'Selected Economic Variables'!$E68</f>
        <v>2139.9840000000004</v>
      </c>
      <c r="J66" s="14">
        <f>J153*'Selected Economic Variables'!$E68</f>
        <v>583.63200000000006</v>
      </c>
      <c r="K66" s="14">
        <f>K153*'Selected Economic Variables'!$E68</f>
        <v>389.08800000000002</v>
      </c>
      <c r="L66" s="14">
        <f>L153*'Selected Economic Variables'!$E68</f>
        <v>0</v>
      </c>
      <c r="M66" s="14">
        <f>M153*'Selected Economic Variables'!$E68</f>
        <v>0</v>
      </c>
      <c r="N66" s="14">
        <f>N153*'Selected Economic Variables'!$E68</f>
        <v>0</v>
      </c>
      <c r="O66" s="14">
        <f>O153*'Selected Economic Variables'!$E68</f>
        <v>-194.54400000000001</v>
      </c>
      <c r="P66" s="14">
        <f>P153*'Selected Economic Variables'!$E68</f>
        <v>0</v>
      </c>
      <c r="Q66" s="14">
        <f>Q153*'Selected Economic Variables'!$E68</f>
        <v>-194.54400000000001</v>
      </c>
      <c r="R66" s="14">
        <f>R153*'Selected Economic Variables'!$E68</f>
        <v>0</v>
      </c>
      <c r="S66" s="14">
        <f>S153*'Selected Economic Variables'!$E68</f>
        <v>-194.54400000000001</v>
      </c>
      <c r="T66" s="14">
        <f>T153*'Selected Economic Variables'!$E68</f>
        <v>-194.54400000000001</v>
      </c>
      <c r="U66" s="14">
        <f>U153*'Selected Economic Variables'!$E68</f>
        <v>-194.54400000000001</v>
      </c>
      <c r="V66" s="14">
        <f>V153*'Selected Economic Variables'!$E68</f>
        <v>-194.54400000000001</v>
      </c>
      <c r="W66" s="14">
        <f>W153*'Selected Economic Variables'!$E68</f>
        <v>-194.54400000000001</v>
      </c>
      <c r="X66" s="14">
        <f>X153*'Selected Economic Variables'!$E68</f>
        <v>0</v>
      </c>
      <c r="Y66" s="14">
        <f>Y153*'Selected Economic Variables'!$E68</f>
        <v>0</v>
      </c>
      <c r="Z66" s="14">
        <f>Z153*'Selected Economic Variables'!$E68</f>
        <v>0</v>
      </c>
      <c r="AA66" s="14">
        <f>AA153*'Selected Economic Variables'!$E68</f>
        <v>-194.54400000000001</v>
      </c>
      <c r="AB66" s="14">
        <f>AB153*'Selected Economic Variables'!$E68</f>
        <v>-194.54400000000001</v>
      </c>
      <c r="AC66" s="14">
        <f>AC153*'Selected Economic Variables'!$E68</f>
        <v>-194.54400000000001</v>
      </c>
      <c r="AD66" s="14">
        <f>AD153*'Selected Economic Variables'!$E68</f>
        <v>0</v>
      </c>
      <c r="AE66" s="14">
        <f>AE153*'Selected Economic Variables'!$E68</f>
        <v>0</v>
      </c>
      <c r="AF66" s="14">
        <f>AF153*'Selected Economic Variables'!$E68</f>
        <v>0</v>
      </c>
      <c r="AG66" s="14">
        <f>AG153*'Selected Economic Variables'!$E68</f>
        <v>0</v>
      </c>
      <c r="AH66" s="14">
        <f>AH153*'Selected Economic Variables'!$E68</f>
        <v>0</v>
      </c>
      <c r="AI66" s="14">
        <f>AI153*'Selected Economic Variables'!$E68</f>
        <v>0</v>
      </c>
      <c r="AJ66" s="14">
        <f>AJ153*'Selected Economic Variables'!$E68</f>
        <v>0</v>
      </c>
      <c r="AK66" s="14">
        <f>AK153*'Selected Economic Variables'!$E68</f>
        <v>0</v>
      </c>
    </row>
    <row r="67" spans="1:37" x14ac:dyDescent="0.2">
      <c r="A67">
        <v>2075</v>
      </c>
      <c r="B67" s="14">
        <f>B154*'Selected Economic Variables'!$E69</f>
        <v>607.23</v>
      </c>
      <c r="C67" s="14">
        <f>C154*'Selected Economic Variables'!$E69</f>
        <v>1214.46</v>
      </c>
      <c r="D67" s="14">
        <f>D154*'Selected Economic Variables'!$E69</f>
        <v>1821.6900000000003</v>
      </c>
      <c r="E67" s="14">
        <f>E154*'Selected Economic Variables'!$E69</f>
        <v>1214.46</v>
      </c>
      <c r="F67" s="14">
        <f>F154*'Selected Economic Variables'!$E69</f>
        <v>1214.46</v>
      </c>
      <c r="G67" s="14">
        <f>G154*'Selected Economic Variables'!$E69</f>
        <v>2226.5100000000002</v>
      </c>
      <c r="H67" s="14">
        <f>H154*'Selected Economic Variables'!$E69</f>
        <v>2226.5100000000002</v>
      </c>
      <c r="I67" s="14">
        <f>I154*'Selected Economic Variables'!$E69</f>
        <v>2226.5100000000002</v>
      </c>
      <c r="J67" s="14">
        <f>J154*'Selected Economic Variables'!$E69</f>
        <v>607.23</v>
      </c>
      <c r="K67" s="14">
        <f>K154*'Selected Economic Variables'!$E69</f>
        <v>404.82</v>
      </c>
      <c r="L67" s="14">
        <f>L154*'Selected Economic Variables'!$E69</f>
        <v>0</v>
      </c>
      <c r="M67" s="14">
        <f>M154*'Selected Economic Variables'!$E69</f>
        <v>0</v>
      </c>
      <c r="N67" s="14">
        <f>N154*'Selected Economic Variables'!$E69</f>
        <v>0</v>
      </c>
      <c r="O67" s="14">
        <f>O154*'Selected Economic Variables'!$E69</f>
        <v>-202.41</v>
      </c>
      <c r="P67" s="14">
        <f>P154*'Selected Economic Variables'!$E69</f>
        <v>0</v>
      </c>
      <c r="Q67" s="14">
        <f>Q154*'Selected Economic Variables'!$E69</f>
        <v>-202.41</v>
      </c>
      <c r="R67" s="14">
        <f>R154*'Selected Economic Variables'!$E69</f>
        <v>0</v>
      </c>
      <c r="S67" s="14">
        <f>S154*'Selected Economic Variables'!$E69</f>
        <v>-202.41</v>
      </c>
      <c r="T67" s="14">
        <f>T154*'Selected Economic Variables'!$E69</f>
        <v>-202.41</v>
      </c>
      <c r="U67" s="14">
        <f>U154*'Selected Economic Variables'!$E69</f>
        <v>-202.41</v>
      </c>
      <c r="V67" s="14">
        <f>V154*'Selected Economic Variables'!$E69</f>
        <v>-202.41</v>
      </c>
      <c r="W67" s="14">
        <f>W154*'Selected Economic Variables'!$E69</f>
        <v>-202.41</v>
      </c>
      <c r="X67" s="14">
        <f>X154*'Selected Economic Variables'!$E69</f>
        <v>0</v>
      </c>
      <c r="Y67" s="14">
        <f>Y154*'Selected Economic Variables'!$E69</f>
        <v>0</v>
      </c>
      <c r="Z67" s="14">
        <f>Z154*'Selected Economic Variables'!$E69</f>
        <v>0</v>
      </c>
      <c r="AA67" s="14">
        <f>AA154*'Selected Economic Variables'!$E69</f>
        <v>-202.41</v>
      </c>
      <c r="AB67" s="14">
        <f>AB154*'Selected Economic Variables'!$E69</f>
        <v>-202.41</v>
      </c>
      <c r="AC67" s="14">
        <f>AC154*'Selected Economic Variables'!$E69</f>
        <v>-202.41</v>
      </c>
      <c r="AD67" s="14">
        <f>AD154*'Selected Economic Variables'!$E69</f>
        <v>0</v>
      </c>
      <c r="AE67" s="14">
        <f>AE154*'Selected Economic Variables'!$E69</f>
        <v>0</v>
      </c>
      <c r="AF67" s="14">
        <f>AF154*'Selected Economic Variables'!$E69</f>
        <v>0</v>
      </c>
      <c r="AG67" s="14">
        <f>AG154*'Selected Economic Variables'!$E69</f>
        <v>0</v>
      </c>
      <c r="AH67" s="14">
        <f>AH154*'Selected Economic Variables'!$E69</f>
        <v>0</v>
      </c>
      <c r="AI67" s="14">
        <f>AI154*'Selected Economic Variables'!$E69</f>
        <v>0</v>
      </c>
      <c r="AJ67" s="14">
        <f>AJ154*'Selected Economic Variables'!$E69</f>
        <v>0</v>
      </c>
      <c r="AK67" s="14">
        <f>AK154*'Selected Economic Variables'!$E69</f>
        <v>0</v>
      </c>
    </row>
    <row r="68" spans="1:37" x14ac:dyDescent="0.2">
      <c r="A68">
        <v>2076</v>
      </c>
      <c r="B68" s="14">
        <f>B155*'Selected Economic Variables'!$E70</f>
        <v>631.86599999999999</v>
      </c>
      <c r="C68" s="14">
        <f>C155*'Selected Economic Variables'!$E70</f>
        <v>1263.732</v>
      </c>
      <c r="D68" s="14">
        <f>D155*'Selected Economic Variables'!$E70</f>
        <v>1895.5980000000002</v>
      </c>
      <c r="E68" s="14">
        <f>E155*'Selected Economic Variables'!$E70</f>
        <v>1263.732</v>
      </c>
      <c r="F68" s="14">
        <f>F155*'Selected Economic Variables'!$E70</f>
        <v>1263.732</v>
      </c>
      <c r="G68" s="14">
        <f>G155*'Selected Economic Variables'!$E70</f>
        <v>2316.8420000000001</v>
      </c>
      <c r="H68" s="14">
        <f>H155*'Selected Economic Variables'!$E70</f>
        <v>2316.8420000000001</v>
      </c>
      <c r="I68" s="14">
        <f>I155*'Selected Economic Variables'!$E70</f>
        <v>2316.8420000000001</v>
      </c>
      <c r="J68" s="14">
        <f>J155*'Selected Economic Variables'!$E70</f>
        <v>631.86599999999999</v>
      </c>
      <c r="K68" s="14">
        <f>K155*'Selected Economic Variables'!$E70</f>
        <v>421.24400000000003</v>
      </c>
      <c r="L68" s="14">
        <f>L155*'Selected Economic Variables'!$E70</f>
        <v>0</v>
      </c>
      <c r="M68" s="14">
        <f>M155*'Selected Economic Variables'!$E70</f>
        <v>0</v>
      </c>
      <c r="N68" s="14">
        <f>N155*'Selected Economic Variables'!$E70</f>
        <v>0</v>
      </c>
      <c r="O68" s="14">
        <f>O155*'Selected Economic Variables'!$E70</f>
        <v>-210.62200000000001</v>
      </c>
      <c r="P68" s="14">
        <f>P155*'Selected Economic Variables'!$E70</f>
        <v>0</v>
      </c>
      <c r="Q68" s="14">
        <f>Q155*'Selected Economic Variables'!$E70</f>
        <v>-210.62200000000001</v>
      </c>
      <c r="R68" s="14">
        <f>R155*'Selected Economic Variables'!$E70</f>
        <v>0</v>
      </c>
      <c r="S68" s="14">
        <f>S155*'Selected Economic Variables'!$E70</f>
        <v>-210.62200000000001</v>
      </c>
      <c r="T68" s="14">
        <f>T155*'Selected Economic Variables'!$E70</f>
        <v>-210.62200000000001</v>
      </c>
      <c r="U68" s="14">
        <f>U155*'Selected Economic Variables'!$E70</f>
        <v>-210.62200000000001</v>
      </c>
      <c r="V68" s="14">
        <f>V155*'Selected Economic Variables'!$E70</f>
        <v>-210.62200000000001</v>
      </c>
      <c r="W68" s="14">
        <f>W155*'Selected Economic Variables'!$E70</f>
        <v>-210.62200000000001</v>
      </c>
      <c r="X68" s="14">
        <f>X155*'Selected Economic Variables'!$E70</f>
        <v>0</v>
      </c>
      <c r="Y68" s="14">
        <f>Y155*'Selected Economic Variables'!$E70</f>
        <v>0</v>
      </c>
      <c r="Z68" s="14">
        <f>Z155*'Selected Economic Variables'!$E70</f>
        <v>0</v>
      </c>
      <c r="AA68" s="14">
        <f>AA155*'Selected Economic Variables'!$E70</f>
        <v>-210.62200000000001</v>
      </c>
      <c r="AB68" s="14">
        <f>AB155*'Selected Economic Variables'!$E70</f>
        <v>-210.62200000000001</v>
      </c>
      <c r="AC68" s="14">
        <f>AC155*'Selected Economic Variables'!$E70</f>
        <v>-210.62200000000001</v>
      </c>
      <c r="AD68" s="14">
        <f>AD155*'Selected Economic Variables'!$E70</f>
        <v>0</v>
      </c>
      <c r="AE68" s="14">
        <f>AE155*'Selected Economic Variables'!$E70</f>
        <v>0</v>
      </c>
      <c r="AF68" s="14">
        <f>AF155*'Selected Economic Variables'!$E70</f>
        <v>0</v>
      </c>
      <c r="AG68" s="14">
        <f>AG155*'Selected Economic Variables'!$E70</f>
        <v>0</v>
      </c>
      <c r="AH68" s="14">
        <f>AH155*'Selected Economic Variables'!$E70</f>
        <v>0</v>
      </c>
      <c r="AI68" s="14">
        <f>AI155*'Selected Economic Variables'!$E70</f>
        <v>0</v>
      </c>
      <c r="AJ68" s="14">
        <f>AJ155*'Selected Economic Variables'!$E70</f>
        <v>0</v>
      </c>
      <c r="AK68" s="14">
        <f>AK155*'Selected Economic Variables'!$E70</f>
        <v>0</v>
      </c>
    </row>
    <row r="69" spans="1:37" x14ac:dyDescent="0.2">
      <c r="A69">
        <v>2077</v>
      </c>
      <c r="B69" s="14">
        <f>B156*'Selected Economic Variables'!$E71</f>
        <v>657.57900000000006</v>
      </c>
      <c r="C69" s="14">
        <f>C156*'Selected Economic Variables'!$E71</f>
        <v>1315.1580000000001</v>
      </c>
      <c r="D69" s="14">
        <f>D156*'Selected Economic Variables'!$E71</f>
        <v>1972.7370000000003</v>
      </c>
      <c r="E69" s="14">
        <f>E156*'Selected Economic Variables'!$E71</f>
        <v>1315.1580000000001</v>
      </c>
      <c r="F69" s="14">
        <f>F156*'Selected Economic Variables'!$E71</f>
        <v>1315.1580000000001</v>
      </c>
      <c r="G69" s="14">
        <f>G156*'Selected Economic Variables'!$E71</f>
        <v>2411.123</v>
      </c>
      <c r="H69" s="14">
        <f>H156*'Selected Economic Variables'!$E71</f>
        <v>2411.123</v>
      </c>
      <c r="I69" s="14">
        <f>I156*'Selected Economic Variables'!$E71</f>
        <v>2411.123</v>
      </c>
      <c r="J69" s="14">
        <f>J156*'Selected Economic Variables'!$E71</f>
        <v>657.57900000000006</v>
      </c>
      <c r="K69" s="14">
        <f>K156*'Selected Economic Variables'!$E71</f>
        <v>438.38600000000002</v>
      </c>
      <c r="L69" s="14">
        <f>L156*'Selected Economic Variables'!$E71</f>
        <v>0</v>
      </c>
      <c r="M69" s="14">
        <f>M156*'Selected Economic Variables'!$E71</f>
        <v>0</v>
      </c>
      <c r="N69" s="14">
        <f>N156*'Selected Economic Variables'!$E71</f>
        <v>0</v>
      </c>
      <c r="O69" s="14">
        <f>O156*'Selected Economic Variables'!$E71</f>
        <v>-219.19300000000001</v>
      </c>
      <c r="P69" s="14">
        <f>P156*'Selected Economic Variables'!$E71</f>
        <v>0</v>
      </c>
      <c r="Q69" s="14">
        <f>Q156*'Selected Economic Variables'!$E71</f>
        <v>-219.19300000000001</v>
      </c>
      <c r="R69" s="14">
        <f>R156*'Selected Economic Variables'!$E71</f>
        <v>0</v>
      </c>
      <c r="S69" s="14">
        <f>S156*'Selected Economic Variables'!$E71</f>
        <v>-438.38600000000002</v>
      </c>
      <c r="T69" s="14">
        <f>T156*'Selected Economic Variables'!$E71</f>
        <v>-219.19300000000001</v>
      </c>
      <c r="U69" s="14">
        <f>U156*'Selected Economic Variables'!$E71</f>
        <v>-219.19300000000001</v>
      </c>
      <c r="V69" s="14">
        <f>V156*'Selected Economic Variables'!$E71</f>
        <v>-219.19300000000001</v>
      </c>
      <c r="W69" s="14">
        <f>W156*'Selected Economic Variables'!$E71</f>
        <v>-219.19300000000001</v>
      </c>
      <c r="X69" s="14">
        <f>X156*'Selected Economic Variables'!$E71</f>
        <v>0</v>
      </c>
      <c r="Y69" s="14">
        <f>Y156*'Selected Economic Variables'!$E71</f>
        <v>0</v>
      </c>
      <c r="Z69" s="14">
        <f>Z156*'Selected Economic Variables'!$E71</f>
        <v>0</v>
      </c>
      <c r="AA69" s="14">
        <f>AA156*'Selected Economic Variables'!$E71</f>
        <v>-219.19300000000001</v>
      </c>
      <c r="AB69" s="14">
        <f>AB156*'Selected Economic Variables'!$E71</f>
        <v>-219.19300000000001</v>
      </c>
      <c r="AC69" s="14">
        <f>AC156*'Selected Economic Variables'!$E71</f>
        <v>-219.19300000000001</v>
      </c>
      <c r="AD69" s="14">
        <f>AD156*'Selected Economic Variables'!$E71</f>
        <v>0</v>
      </c>
      <c r="AE69" s="14">
        <f>AE156*'Selected Economic Variables'!$E71</f>
        <v>0</v>
      </c>
      <c r="AF69" s="14">
        <f>AF156*'Selected Economic Variables'!$E71</f>
        <v>0</v>
      </c>
      <c r="AG69" s="14">
        <f>AG156*'Selected Economic Variables'!$E71</f>
        <v>0</v>
      </c>
      <c r="AH69" s="14">
        <f>AH156*'Selected Economic Variables'!$E71</f>
        <v>0</v>
      </c>
      <c r="AI69" s="14">
        <f>AI156*'Selected Economic Variables'!$E71</f>
        <v>0</v>
      </c>
      <c r="AJ69" s="14">
        <f>AJ156*'Selected Economic Variables'!$E71</f>
        <v>0</v>
      </c>
      <c r="AK69" s="14">
        <f>AK156*'Selected Economic Variables'!$E71</f>
        <v>0</v>
      </c>
    </row>
    <row r="70" spans="1:37" x14ac:dyDescent="0.2">
      <c r="A70">
        <v>2078</v>
      </c>
      <c r="B70" s="14">
        <f>B157*'Selected Economic Variables'!$E72</f>
        <v>684.40800000000002</v>
      </c>
      <c r="C70" s="14">
        <f>C157*'Selected Economic Variables'!$E72</f>
        <v>1368.816</v>
      </c>
      <c r="D70" s="14">
        <f>D157*'Selected Economic Variables'!$E72</f>
        <v>2053.2240000000002</v>
      </c>
      <c r="E70" s="14">
        <f>E157*'Selected Economic Variables'!$E72</f>
        <v>1368.816</v>
      </c>
      <c r="F70" s="14">
        <f>F157*'Selected Economic Variables'!$E72</f>
        <v>1368.816</v>
      </c>
      <c r="G70" s="14">
        <f>G157*'Selected Economic Variables'!$E72</f>
        <v>2509.4960000000001</v>
      </c>
      <c r="H70" s="14">
        <f>H157*'Selected Economic Variables'!$E72</f>
        <v>2509.4960000000001</v>
      </c>
      <c r="I70" s="14">
        <f>I157*'Selected Economic Variables'!$E72</f>
        <v>2509.4960000000001</v>
      </c>
      <c r="J70" s="14">
        <f>J157*'Selected Economic Variables'!$E72</f>
        <v>684.40800000000002</v>
      </c>
      <c r="K70" s="14">
        <f>K157*'Selected Economic Variables'!$E72</f>
        <v>456.27199999999999</v>
      </c>
      <c r="L70" s="14">
        <f>L157*'Selected Economic Variables'!$E72</f>
        <v>0</v>
      </c>
      <c r="M70" s="14">
        <f>M157*'Selected Economic Variables'!$E72</f>
        <v>0</v>
      </c>
      <c r="N70" s="14">
        <f>N157*'Selected Economic Variables'!$E72</f>
        <v>0</v>
      </c>
      <c r="O70" s="14">
        <f>O157*'Selected Economic Variables'!$E72</f>
        <v>-228.136</v>
      </c>
      <c r="P70" s="14">
        <f>P157*'Selected Economic Variables'!$E72</f>
        <v>0</v>
      </c>
      <c r="Q70" s="14">
        <f>Q157*'Selected Economic Variables'!$E72</f>
        <v>-228.136</v>
      </c>
      <c r="R70" s="14">
        <f>R157*'Selected Economic Variables'!$E72</f>
        <v>0</v>
      </c>
      <c r="S70" s="14">
        <f>S157*'Selected Economic Variables'!$E72</f>
        <v>-456.27199999999999</v>
      </c>
      <c r="T70" s="14">
        <f>T157*'Selected Economic Variables'!$E72</f>
        <v>-228.136</v>
      </c>
      <c r="U70" s="14">
        <f>U157*'Selected Economic Variables'!$E72</f>
        <v>-228.136</v>
      </c>
      <c r="V70" s="14">
        <f>V157*'Selected Economic Variables'!$E72</f>
        <v>-228.136</v>
      </c>
      <c r="W70" s="14">
        <f>W157*'Selected Economic Variables'!$E72</f>
        <v>-228.136</v>
      </c>
      <c r="X70" s="14">
        <f>X157*'Selected Economic Variables'!$E72</f>
        <v>0</v>
      </c>
      <c r="Y70" s="14">
        <f>Y157*'Selected Economic Variables'!$E72</f>
        <v>0</v>
      </c>
      <c r="Z70" s="14">
        <f>Z157*'Selected Economic Variables'!$E72</f>
        <v>0</v>
      </c>
      <c r="AA70" s="14">
        <f>AA157*'Selected Economic Variables'!$E72</f>
        <v>-228.136</v>
      </c>
      <c r="AB70" s="14">
        <f>AB157*'Selected Economic Variables'!$E72</f>
        <v>-228.136</v>
      </c>
      <c r="AC70" s="14">
        <f>AC157*'Selected Economic Variables'!$E72</f>
        <v>-228.136</v>
      </c>
      <c r="AD70" s="14">
        <f>AD157*'Selected Economic Variables'!$E72</f>
        <v>0</v>
      </c>
      <c r="AE70" s="14">
        <f>AE157*'Selected Economic Variables'!$E72</f>
        <v>0</v>
      </c>
      <c r="AF70" s="14">
        <f>AF157*'Selected Economic Variables'!$E72</f>
        <v>0</v>
      </c>
      <c r="AG70" s="14">
        <f>AG157*'Selected Economic Variables'!$E72</f>
        <v>0</v>
      </c>
      <c r="AH70" s="14">
        <f>AH157*'Selected Economic Variables'!$E72</f>
        <v>0</v>
      </c>
      <c r="AI70" s="14">
        <f>AI157*'Selected Economic Variables'!$E72</f>
        <v>0</v>
      </c>
      <c r="AJ70" s="14">
        <f>AJ157*'Selected Economic Variables'!$E72</f>
        <v>0</v>
      </c>
      <c r="AK70" s="14">
        <f>AK157*'Selected Economic Variables'!$E72</f>
        <v>0</v>
      </c>
    </row>
    <row r="71" spans="1:37" x14ac:dyDescent="0.2">
      <c r="A71">
        <v>2079</v>
      </c>
      <c r="B71" s="14">
        <f>B158*'Selected Economic Variables'!$E73</f>
        <v>712.40100000000007</v>
      </c>
      <c r="C71" s="14">
        <f>C158*'Selected Economic Variables'!$E73</f>
        <v>1424.8020000000001</v>
      </c>
      <c r="D71" s="14">
        <f>D158*'Selected Economic Variables'!$E73</f>
        <v>2137.2030000000004</v>
      </c>
      <c r="E71" s="14">
        <f>E158*'Selected Economic Variables'!$E73</f>
        <v>1424.8020000000001</v>
      </c>
      <c r="F71" s="14">
        <f>F158*'Selected Economic Variables'!$E73</f>
        <v>1424.8020000000001</v>
      </c>
      <c r="G71" s="14">
        <f>G158*'Selected Economic Variables'!$E73</f>
        <v>2612.1370000000002</v>
      </c>
      <c r="H71" s="14">
        <f>H158*'Selected Economic Variables'!$E73</f>
        <v>2612.1370000000002</v>
      </c>
      <c r="I71" s="14">
        <f>I158*'Selected Economic Variables'!$E73</f>
        <v>2374.67</v>
      </c>
      <c r="J71" s="14">
        <f>J158*'Selected Economic Variables'!$E73</f>
        <v>712.40100000000007</v>
      </c>
      <c r="K71" s="14">
        <f>K158*'Selected Economic Variables'!$E73</f>
        <v>474.93400000000003</v>
      </c>
      <c r="L71" s="14">
        <f>L158*'Selected Economic Variables'!$E73</f>
        <v>0</v>
      </c>
      <c r="M71" s="14">
        <f>M158*'Selected Economic Variables'!$E73</f>
        <v>0</v>
      </c>
      <c r="N71" s="14">
        <f>N158*'Selected Economic Variables'!$E73</f>
        <v>0</v>
      </c>
      <c r="O71" s="14">
        <f>O158*'Selected Economic Variables'!$E73</f>
        <v>-237.46700000000001</v>
      </c>
      <c r="P71" s="14">
        <f>P158*'Selected Economic Variables'!$E73</f>
        <v>0</v>
      </c>
      <c r="Q71" s="14">
        <f>Q158*'Selected Economic Variables'!$E73</f>
        <v>-237.46700000000001</v>
      </c>
      <c r="R71" s="14">
        <f>R158*'Selected Economic Variables'!$E73</f>
        <v>0</v>
      </c>
      <c r="S71" s="14">
        <f>S158*'Selected Economic Variables'!$E73</f>
        <v>-474.93400000000003</v>
      </c>
      <c r="T71" s="14">
        <f>T158*'Selected Economic Variables'!$E73</f>
        <v>-237.46700000000001</v>
      </c>
      <c r="U71" s="14">
        <f>U158*'Selected Economic Variables'!$E73</f>
        <v>-237.46700000000001</v>
      </c>
      <c r="V71" s="14">
        <f>V158*'Selected Economic Variables'!$E73</f>
        <v>-237.46700000000001</v>
      </c>
      <c r="W71" s="14">
        <f>W158*'Selected Economic Variables'!$E73</f>
        <v>-237.46700000000001</v>
      </c>
      <c r="X71" s="14">
        <f>X158*'Selected Economic Variables'!$E73</f>
        <v>0</v>
      </c>
      <c r="Y71" s="14">
        <f>Y158*'Selected Economic Variables'!$E73</f>
        <v>0</v>
      </c>
      <c r="Z71" s="14">
        <f>Z158*'Selected Economic Variables'!$E73</f>
        <v>0</v>
      </c>
      <c r="AA71" s="14">
        <f>AA158*'Selected Economic Variables'!$E73</f>
        <v>-237.46700000000001</v>
      </c>
      <c r="AB71" s="14">
        <f>AB158*'Selected Economic Variables'!$E73</f>
        <v>-237.46700000000001</v>
      </c>
      <c r="AC71" s="14">
        <f>AC158*'Selected Economic Variables'!$E73</f>
        <v>-237.46700000000001</v>
      </c>
      <c r="AD71" s="14">
        <f>AD158*'Selected Economic Variables'!$E73</f>
        <v>0</v>
      </c>
      <c r="AE71" s="14">
        <f>AE158*'Selected Economic Variables'!$E73</f>
        <v>0</v>
      </c>
      <c r="AF71" s="14">
        <f>AF158*'Selected Economic Variables'!$E73</f>
        <v>0</v>
      </c>
      <c r="AG71" s="14">
        <f>AG158*'Selected Economic Variables'!$E73</f>
        <v>0</v>
      </c>
      <c r="AH71" s="14">
        <f>AH158*'Selected Economic Variables'!$E73</f>
        <v>0</v>
      </c>
      <c r="AI71" s="14">
        <f>AI158*'Selected Economic Variables'!$E73</f>
        <v>0</v>
      </c>
      <c r="AJ71" s="14">
        <f>AJ158*'Selected Economic Variables'!$E73</f>
        <v>0</v>
      </c>
      <c r="AK71" s="14">
        <f>AK158*'Selected Economic Variables'!$E73</f>
        <v>0</v>
      </c>
    </row>
    <row r="72" spans="1:37" x14ac:dyDescent="0.2">
      <c r="A72">
        <v>2080</v>
      </c>
      <c r="B72" s="14">
        <f>B159*'Selected Economic Variables'!$E74</f>
        <v>741.56399999999996</v>
      </c>
      <c r="C72" s="14">
        <f>C159*'Selected Economic Variables'!$E74</f>
        <v>1483.1279999999999</v>
      </c>
      <c r="D72" s="14">
        <f>D159*'Selected Economic Variables'!$E74</f>
        <v>2224.6920000000005</v>
      </c>
      <c r="E72" s="14">
        <f>E159*'Selected Economic Variables'!$E74</f>
        <v>1483.1279999999999</v>
      </c>
      <c r="F72" s="14">
        <f>F159*'Selected Economic Variables'!$E74</f>
        <v>1235.94</v>
      </c>
      <c r="G72" s="14">
        <f>G159*'Selected Economic Variables'!$E74</f>
        <v>2719.0680000000002</v>
      </c>
      <c r="H72" s="14">
        <f>H159*'Selected Economic Variables'!$E74</f>
        <v>2719.0680000000002</v>
      </c>
      <c r="I72" s="14">
        <f>I159*'Selected Economic Variables'!$E74</f>
        <v>2471.88</v>
      </c>
      <c r="J72" s="14">
        <f>J159*'Selected Economic Variables'!$E74</f>
        <v>741.56399999999996</v>
      </c>
      <c r="K72" s="14">
        <f>K159*'Selected Economic Variables'!$E74</f>
        <v>494.37600000000003</v>
      </c>
      <c r="L72" s="14">
        <f>L159*'Selected Economic Variables'!$E74</f>
        <v>0</v>
      </c>
      <c r="M72" s="14">
        <f>M159*'Selected Economic Variables'!$E74</f>
        <v>0</v>
      </c>
      <c r="N72" s="14">
        <f>N159*'Selected Economic Variables'!$E74</f>
        <v>0</v>
      </c>
      <c r="O72" s="14">
        <f>O159*'Selected Economic Variables'!$E74</f>
        <v>-247.18800000000002</v>
      </c>
      <c r="P72" s="14">
        <f>P159*'Selected Economic Variables'!$E74</f>
        <v>0</v>
      </c>
      <c r="Q72" s="14">
        <f>Q159*'Selected Economic Variables'!$E74</f>
        <v>-247.18800000000002</v>
      </c>
      <c r="R72" s="14">
        <f>R159*'Selected Economic Variables'!$E74</f>
        <v>-247.18800000000002</v>
      </c>
      <c r="S72" s="14">
        <f>S159*'Selected Economic Variables'!$E74</f>
        <v>-494.37600000000003</v>
      </c>
      <c r="T72" s="14">
        <f>T159*'Selected Economic Variables'!$E74</f>
        <v>-247.18800000000002</v>
      </c>
      <c r="U72" s="14">
        <f>U159*'Selected Economic Variables'!$E74</f>
        <v>-247.18800000000002</v>
      </c>
      <c r="V72" s="14">
        <f>V159*'Selected Economic Variables'!$E74</f>
        <v>-247.18800000000002</v>
      </c>
      <c r="W72" s="14">
        <f>W159*'Selected Economic Variables'!$E74</f>
        <v>-247.18800000000002</v>
      </c>
      <c r="X72" s="14">
        <f>X159*'Selected Economic Variables'!$E74</f>
        <v>0</v>
      </c>
      <c r="Y72" s="14">
        <f>Y159*'Selected Economic Variables'!$E74</f>
        <v>0</v>
      </c>
      <c r="Z72" s="14">
        <f>Z159*'Selected Economic Variables'!$E74</f>
        <v>0</v>
      </c>
      <c r="AA72" s="14">
        <f>AA159*'Selected Economic Variables'!$E74</f>
        <v>-247.18800000000002</v>
      </c>
      <c r="AB72" s="14">
        <f>AB159*'Selected Economic Variables'!$E74</f>
        <v>-247.18800000000002</v>
      </c>
      <c r="AC72" s="14">
        <f>AC159*'Selected Economic Variables'!$E74</f>
        <v>-247.18800000000002</v>
      </c>
      <c r="AD72" s="14">
        <f>AD159*'Selected Economic Variables'!$E74</f>
        <v>0</v>
      </c>
      <c r="AE72" s="14">
        <f>AE159*'Selected Economic Variables'!$E74</f>
        <v>0</v>
      </c>
      <c r="AF72" s="14">
        <f>AF159*'Selected Economic Variables'!$E74</f>
        <v>0</v>
      </c>
      <c r="AG72" s="14">
        <f>AG159*'Selected Economic Variables'!$E74</f>
        <v>0</v>
      </c>
      <c r="AH72" s="14">
        <f>AH159*'Selected Economic Variables'!$E74</f>
        <v>0</v>
      </c>
      <c r="AI72" s="14">
        <f>AI159*'Selected Economic Variables'!$E74</f>
        <v>0</v>
      </c>
      <c r="AJ72" s="14">
        <f>AJ159*'Selected Economic Variables'!$E74</f>
        <v>0</v>
      </c>
      <c r="AK72" s="14">
        <f>AK159*'Selected Economic Variables'!$E74</f>
        <v>0</v>
      </c>
    </row>
    <row r="73" spans="1:37" x14ac:dyDescent="0.2">
      <c r="A73">
        <v>2081</v>
      </c>
      <c r="B73" s="14">
        <f>B160*'Selected Economic Variables'!$E75</f>
        <v>771.94500000000005</v>
      </c>
      <c r="C73" s="14">
        <f>C160*'Selected Economic Variables'!$E75</f>
        <v>1543.89</v>
      </c>
      <c r="D73" s="14">
        <f>D160*'Selected Economic Variables'!$E75</f>
        <v>2315.8350000000005</v>
      </c>
      <c r="E73" s="14">
        <f>E160*'Selected Economic Variables'!$E75</f>
        <v>1543.89</v>
      </c>
      <c r="F73" s="14">
        <f>F160*'Selected Economic Variables'!$E75</f>
        <v>1543.89</v>
      </c>
      <c r="G73" s="14">
        <f>G160*'Selected Economic Variables'!$E75</f>
        <v>2830.4650000000001</v>
      </c>
      <c r="H73" s="14">
        <f>H160*'Selected Economic Variables'!$E75</f>
        <v>2830.4650000000001</v>
      </c>
      <c r="I73" s="14">
        <f>I160*'Selected Economic Variables'!$E75</f>
        <v>2573.15</v>
      </c>
      <c r="J73" s="14">
        <f>J160*'Selected Economic Variables'!$E75</f>
        <v>771.94500000000005</v>
      </c>
      <c r="K73" s="14">
        <f>K160*'Selected Economic Variables'!$E75</f>
        <v>514.63</v>
      </c>
      <c r="L73" s="14">
        <f>L160*'Selected Economic Variables'!$E75</f>
        <v>0</v>
      </c>
      <c r="M73" s="14">
        <f>M160*'Selected Economic Variables'!$E75</f>
        <v>0</v>
      </c>
      <c r="N73" s="14">
        <f>N160*'Selected Economic Variables'!$E75</f>
        <v>0</v>
      </c>
      <c r="O73" s="14">
        <f>O160*'Selected Economic Variables'!$E75</f>
        <v>-257.315</v>
      </c>
      <c r="P73" s="14">
        <f>P160*'Selected Economic Variables'!$E75</f>
        <v>0</v>
      </c>
      <c r="Q73" s="14">
        <f>Q160*'Selected Economic Variables'!$E75</f>
        <v>-257.315</v>
      </c>
      <c r="R73" s="14">
        <f>R160*'Selected Economic Variables'!$E75</f>
        <v>-257.315</v>
      </c>
      <c r="S73" s="14">
        <f>S160*'Selected Economic Variables'!$E75</f>
        <v>-514.63</v>
      </c>
      <c r="T73" s="14">
        <f>T160*'Selected Economic Variables'!$E75</f>
        <v>-257.315</v>
      </c>
      <c r="U73" s="14">
        <f>U160*'Selected Economic Variables'!$E75</f>
        <v>-257.315</v>
      </c>
      <c r="V73" s="14">
        <f>V160*'Selected Economic Variables'!$E75</f>
        <v>-257.315</v>
      </c>
      <c r="W73" s="14">
        <f>W160*'Selected Economic Variables'!$E75</f>
        <v>-257.315</v>
      </c>
      <c r="X73" s="14">
        <f>X160*'Selected Economic Variables'!$E75</f>
        <v>0</v>
      </c>
      <c r="Y73" s="14">
        <f>Y160*'Selected Economic Variables'!$E75</f>
        <v>0</v>
      </c>
      <c r="Z73" s="14">
        <f>Z160*'Selected Economic Variables'!$E75</f>
        <v>0</v>
      </c>
      <c r="AA73" s="14">
        <f>AA160*'Selected Economic Variables'!$E75</f>
        <v>-257.315</v>
      </c>
      <c r="AB73" s="14">
        <f>AB160*'Selected Economic Variables'!$E75</f>
        <v>-257.315</v>
      </c>
      <c r="AC73" s="14">
        <f>AC160*'Selected Economic Variables'!$E75</f>
        <v>-257.315</v>
      </c>
      <c r="AD73" s="14">
        <f>AD160*'Selected Economic Variables'!$E75</f>
        <v>0</v>
      </c>
      <c r="AE73" s="14">
        <f>AE160*'Selected Economic Variables'!$E75</f>
        <v>0</v>
      </c>
      <c r="AF73" s="14">
        <f>AF160*'Selected Economic Variables'!$E75</f>
        <v>0</v>
      </c>
      <c r="AG73" s="14">
        <f>AG160*'Selected Economic Variables'!$E75</f>
        <v>0</v>
      </c>
      <c r="AH73" s="14">
        <f>AH160*'Selected Economic Variables'!$E75</f>
        <v>0</v>
      </c>
      <c r="AI73" s="14">
        <f>AI160*'Selected Economic Variables'!$E75</f>
        <v>0</v>
      </c>
      <c r="AJ73" s="14">
        <f>AJ160*'Selected Economic Variables'!$E75</f>
        <v>0</v>
      </c>
      <c r="AK73" s="14">
        <f>AK160*'Selected Economic Variables'!$E75</f>
        <v>0</v>
      </c>
    </row>
    <row r="74" spans="1:37" x14ac:dyDescent="0.2">
      <c r="A74">
        <v>2082</v>
      </c>
      <c r="B74" s="14">
        <f>B161*'Selected Economic Variables'!$E76</f>
        <v>803.62200000000007</v>
      </c>
      <c r="C74" s="14">
        <f>C161*'Selected Economic Variables'!$E76</f>
        <v>1607.2440000000001</v>
      </c>
      <c r="D74" s="14">
        <f>D161*'Selected Economic Variables'!$E76</f>
        <v>2410.8660000000004</v>
      </c>
      <c r="E74" s="14">
        <f>E161*'Selected Economic Variables'!$E76</f>
        <v>1607.2440000000001</v>
      </c>
      <c r="F74" s="14">
        <f>F161*'Selected Economic Variables'!$E76</f>
        <v>1339.3700000000001</v>
      </c>
      <c r="G74" s="14">
        <f>G161*'Selected Economic Variables'!$E76</f>
        <v>2946.6140000000005</v>
      </c>
      <c r="H74" s="14">
        <f>H161*'Selected Economic Variables'!$E76</f>
        <v>2946.6140000000005</v>
      </c>
      <c r="I74" s="14">
        <f>I161*'Selected Economic Variables'!$E76</f>
        <v>2678.7400000000002</v>
      </c>
      <c r="J74" s="14">
        <f>J161*'Selected Economic Variables'!$E76</f>
        <v>803.62200000000007</v>
      </c>
      <c r="K74" s="14">
        <f>K161*'Selected Economic Variables'!$E76</f>
        <v>535.74800000000005</v>
      </c>
      <c r="L74" s="14">
        <f>L161*'Selected Economic Variables'!$E76</f>
        <v>0</v>
      </c>
      <c r="M74" s="14">
        <f>M161*'Selected Economic Variables'!$E76</f>
        <v>0</v>
      </c>
      <c r="N74" s="14">
        <f>N161*'Selected Economic Variables'!$E76</f>
        <v>0</v>
      </c>
      <c r="O74" s="14">
        <f>O161*'Selected Economic Variables'!$E76</f>
        <v>-267.87400000000002</v>
      </c>
      <c r="P74" s="14">
        <f>P161*'Selected Economic Variables'!$E76</f>
        <v>0</v>
      </c>
      <c r="Q74" s="14">
        <f>Q161*'Selected Economic Variables'!$E76</f>
        <v>-267.87400000000002</v>
      </c>
      <c r="R74" s="14">
        <f>R161*'Selected Economic Variables'!$E76</f>
        <v>-267.87400000000002</v>
      </c>
      <c r="S74" s="14">
        <f>S161*'Selected Economic Variables'!$E76</f>
        <v>-535.74800000000005</v>
      </c>
      <c r="T74" s="14">
        <f>T161*'Selected Economic Variables'!$E76</f>
        <v>-267.87400000000002</v>
      </c>
      <c r="U74" s="14">
        <f>U161*'Selected Economic Variables'!$E76</f>
        <v>-267.87400000000002</v>
      </c>
      <c r="V74" s="14">
        <f>V161*'Selected Economic Variables'!$E76</f>
        <v>-267.87400000000002</v>
      </c>
      <c r="W74" s="14">
        <f>W161*'Selected Economic Variables'!$E76</f>
        <v>-267.87400000000002</v>
      </c>
      <c r="X74" s="14">
        <f>X161*'Selected Economic Variables'!$E76</f>
        <v>0</v>
      </c>
      <c r="Y74" s="14">
        <f>Y161*'Selected Economic Variables'!$E76</f>
        <v>0</v>
      </c>
      <c r="Z74" s="14">
        <f>Z161*'Selected Economic Variables'!$E76</f>
        <v>0</v>
      </c>
      <c r="AA74" s="14">
        <f>AA161*'Selected Economic Variables'!$E76</f>
        <v>-267.87400000000002</v>
      </c>
      <c r="AB74" s="14">
        <f>AB161*'Selected Economic Variables'!$E76</f>
        <v>-267.87400000000002</v>
      </c>
      <c r="AC74" s="14">
        <f>AC161*'Selected Economic Variables'!$E76</f>
        <v>-267.87400000000002</v>
      </c>
      <c r="AD74" s="14">
        <f>AD161*'Selected Economic Variables'!$E76</f>
        <v>0</v>
      </c>
      <c r="AE74" s="14">
        <f>AE161*'Selected Economic Variables'!$E76</f>
        <v>0</v>
      </c>
      <c r="AF74" s="14">
        <f>AF161*'Selected Economic Variables'!$E76</f>
        <v>0</v>
      </c>
      <c r="AG74" s="14">
        <f>AG161*'Selected Economic Variables'!$E76</f>
        <v>0</v>
      </c>
      <c r="AH74" s="14">
        <f>AH161*'Selected Economic Variables'!$E76</f>
        <v>0</v>
      </c>
      <c r="AI74" s="14">
        <f>AI161*'Selected Economic Variables'!$E76</f>
        <v>0</v>
      </c>
      <c r="AJ74" s="14">
        <f>AJ161*'Selected Economic Variables'!$E76</f>
        <v>0</v>
      </c>
      <c r="AK74" s="14">
        <f>AK161*'Selected Economic Variables'!$E76</f>
        <v>0</v>
      </c>
    </row>
    <row r="75" spans="1:37" x14ac:dyDescent="0.2">
      <c r="A75">
        <v>2083</v>
      </c>
      <c r="B75" s="14">
        <f>B162*'Selected Economic Variables'!$E77</f>
        <v>836.62200000000007</v>
      </c>
      <c r="C75" s="14">
        <f>C162*'Selected Economic Variables'!$E77</f>
        <v>1673.2440000000001</v>
      </c>
      <c r="D75" s="14">
        <f>D162*'Selected Economic Variables'!$E77</f>
        <v>2509.8660000000004</v>
      </c>
      <c r="E75" s="14">
        <f>E162*'Selected Economic Variables'!$E77</f>
        <v>1673.2440000000001</v>
      </c>
      <c r="F75" s="14">
        <f>F162*'Selected Economic Variables'!$E77</f>
        <v>1394.3700000000001</v>
      </c>
      <c r="G75" s="14">
        <f>G162*'Selected Economic Variables'!$E77</f>
        <v>3067.6140000000005</v>
      </c>
      <c r="H75" s="14">
        <f>H162*'Selected Economic Variables'!$E77</f>
        <v>3067.6140000000005</v>
      </c>
      <c r="I75" s="14">
        <f>I162*'Selected Economic Variables'!$E77</f>
        <v>2788.7400000000002</v>
      </c>
      <c r="J75" s="14">
        <f>J162*'Selected Economic Variables'!$E77</f>
        <v>836.62200000000007</v>
      </c>
      <c r="K75" s="14">
        <f>K162*'Selected Economic Variables'!$E77</f>
        <v>557.74800000000005</v>
      </c>
      <c r="L75" s="14">
        <f>L162*'Selected Economic Variables'!$E77</f>
        <v>0</v>
      </c>
      <c r="M75" s="14">
        <f>M162*'Selected Economic Variables'!$E77</f>
        <v>0</v>
      </c>
      <c r="N75" s="14">
        <f>N162*'Selected Economic Variables'!$E77</f>
        <v>0</v>
      </c>
      <c r="O75" s="14">
        <f>O162*'Selected Economic Variables'!$E77</f>
        <v>-278.87400000000002</v>
      </c>
      <c r="P75" s="14">
        <f>P162*'Selected Economic Variables'!$E77</f>
        <v>0</v>
      </c>
      <c r="Q75" s="14">
        <f>Q162*'Selected Economic Variables'!$E77</f>
        <v>-278.87400000000002</v>
      </c>
      <c r="R75" s="14">
        <f>R162*'Selected Economic Variables'!$E77</f>
        <v>-278.87400000000002</v>
      </c>
      <c r="S75" s="14">
        <f>S162*'Selected Economic Variables'!$E77</f>
        <v>-557.74800000000005</v>
      </c>
      <c r="T75" s="14">
        <f>T162*'Selected Economic Variables'!$E77</f>
        <v>-278.87400000000002</v>
      </c>
      <c r="U75" s="14">
        <f>U162*'Selected Economic Variables'!$E77</f>
        <v>-278.87400000000002</v>
      </c>
      <c r="V75" s="14">
        <f>V162*'Selected Economic Variables'!$E77</f>
        <v>-278.87400000000002</v>
      </c>
      <c r="W75" s="14">
        <f>W162*'Selected Economic Variables'!$E77</f>
        <v>-278.87400000000002</v>
      </c>
      <c r="X75" s="14">
        <f>X162*'Selected Economic Variables'!$E77</f>
        <v>0</v>
      </c>
      <c r="Y75" s="14">
        <f>Y162*'Selected Economic Variables'!$E77</f>
        <v>0</v>
      </c>
      <c r="Z75" s="14">
        <f>Z162*'Selected Economic Variables'!$E77</f>
        <v>0</v>
      </c>
      <c r="AA75" s="14">
        <f>AA162*'Selected Economic Variables'!$E77</f>
        <v>-278.87400000000002</v>
      </c>
      <c r="AB75" s="14">
        <f>AB162*'Selected Economic Variables'!$E77</f>
        <v>-278.87400000000002</v>
      </c>
      <c r="AC75" s="14">
        <f>AC162*'Selected Economic Variables'!$E77</f>
        <v>-278.87400000000002</v>
      </c>
      <c r="AD75" s="14">
        <f>AD162*'Selected Economic Variables'!$E77</f>
        <v>0</v>
      </c>
      <c r="AE75" s="14">
        <f>AE162*'Selected Economic Variables'!$E77</f>
        <v>0</v>
      </c>
      <c r="AF75" s="14">
        <f>AF162*'Selected Economic Variables'!$E77</f>
        <v>0</v>
      </c>
      <c r="AG75" s="14">
        <f>AG162*'Selected Economic Variables'!$E77</f>
        <v>0</v>
      </c>
      <c r="AH75" s="14">
        <f>AH162*'Selected Economic Variables'!$E77</f>
        <v>0</v>
      </c>
      <c r="AI75" s="14">
        <f>AI162*'Selected Economic Variables'!$E77</f>
        <v>0</v>
      </c>
      <c r="AJ75" s="14">
        <f>AJ162*'Selected Economic Variables'!$E77</f>
        <v>0</v>
      </c>
      <c r="AK75" s="14">
        <f>AK162*'Selected Economic Variables'!$E77</f>
        <v>0</v>
      </c>
    </row>
    <row r="76" spans="1:37" x14ac:dyDescent="0.2">
      <c r="A76">
        <v>2084</v>
      </c>
      <c r="B76" s="14">
        <f>B163*'Selected Economic Variables'!$E78</f>
        <v>871.01099999999997</v>
      </c>
      <c r="C76" s="14">
        <f>C163*'Selected Economic Variables'!$E78</f>
        <v>1742.0219999999999</v>
      </c>
      <c r="D76" s="14">
        <f>D163*'Selected Economic Variables'!$E78</f>
        <v>2613.0330000000004</v>
      </c>
      <c r="E76" s="14">
        <f>E163*'Selected Economic Variables'!$E78</f>
        <v>1742.0219999999999</v>
      </c>
      <c r="F76" s="14">
        <f>F163*'Selected Economic Variables'!$E78</f>
        <v>1451.6849999999999</v>
      </c>
      <c r="G76" s="14">
        <f>G163*'Selected Economic Variables'!$E78</f>
        <v>3193.7070000000003</v>
      </c>
      <c r="H76" s="14">
        <f>H163*'Selected Economic Variables'!$E78</f>
        <v>3193.7070000000003</v>
      </c>
      <c r="I76" s="14">
        <f>I163*'Selected Economic Variables'!$E78</f>
        <v>2903.37</v>
      </c>
      <c r="J76" s="14">
        <f>J163*'Selected Economic Variables'!$E78</f>
        <v>871.01099999999997</v>
      </c>
      <c r="K76" s="14">
        <f>K163*'Selected Economic Variables'!$E78</f>
        <v>580.67399999999998</v>
      </c>
      <c r="L76" s="14">
        <f>L163*'Selected Economic Variables'!$E78</f>
        <v>0</v>
      </c>
      <c r="M76" s="14">
        <f>M163*'Selected Economic Variables'!$E78</f>
        <v>0</v>
      </c>
      <c r="N76" s="14">
        <f>N163*'Selected Economic Variables'!$E78</f>
        <v>0</v>
      </c>
      <c r="O76" s="14">
        <f>O163*'Selected Economic Variables'!$E78</f>
        <v>-290.33699999999999</v>
      </c>
      <c r="P76" s="14">
        <f>P163*'Selected Economic Variables'!$E78</f>
        <v>0</v>
      </c>
      <c r="Q76" s="14">
        <f>Q163*'Selected Economic Variables'!$E78</f>
        <v>-290.33699999999999</v>
      </c>
      <c r="R76" s="14">
        <f>R163*'Selected Economic Variables'!$E78</f>
        <v>-290.33699999999999</v>
      </c>
      <c r="S76" s="14">
        <f>S163*'Selected Economic Variables'!$E78</f>
        <v>-580.67399999999998</v>
      </c>
      <c r="T76" s="14">
        <f>T163*'Selected Economic Variables'!$E78</f>
        <v>-290.33699999999999</v>
      </c>
      <c r="U76" s="14">
        <f>U163*'Selected Economic Variables'!$E78</f>
        <v>-290.33699999999999</v>
      </c>
      <c r="V76" s="14">
        <f>V163*'Selected Economic Variables'!$E78</f>
        <v>-290.33699999999999</v>
      </c>
      <c r="W76" s="14">
        <f>W163*'Selected Economic Variables'!$E78</f>
        <v>-290.33699999999999</v>
      </c>
      <c r="X76" s="14">
        <f>X163*'Selected Economic Variables'!$E78</f>
        <v>0</v>
      </c>
      <c r="Y76" s="14">
        <f>Y163*'Selected Economic Variables'!$E78</f>
        <v>0</v>
      </c>
      <c r="Z76" s="14">
        <f>Z163*'Selected Economic Variables'!$E78</f>
        <v>0</v>
      </c>
      <c r="AA76" s="14">
        <f>AA163*'Selected Economic Variables'!$E78</f>
        <v>-290.33699999999999</v>
      </c>
      <c r="AB76" s="14">
        <f>AB163*'Selected Economic Variables'!$E78</f>
        <v>-290.33699999999999</v>
      </c>
      <c r="AC76" s="14">
        <f>AC163*'Selected Economic Variables'!$E78</f>
        <v>-290.33699999999999</v>
      </c>
      <c r="AD76" s="14">
        <f>AD163*'Selected Economic Variables'!$E78</f>
        <v>0</v>
      </c>
      <c r="AE76" s="14">
        <f>AE163*'Selected Economic Variables'!$E78</f>
        <v>0</v>
      </c>
      <c r="AF76" s="14">
        <f>AF163*'Selected Economic Variables'!$E78</f>
        <v>0</v>
      </c>
      <c r="AG76" s="14">
        <f>AG163*'Selected Economic Variables'!$E78</f>
        <v>0</v>
      </c>
      <c r="AH76" s="14">
        <f>AH163*'Selected Economic Variables'!$E78</f>
        <v>0</v>
      </c>
      <c r="AI76" s="14">
        <f>AI163*'Selected Economic Variables'!$E78</f>
        <v>0</v>
      </c>
      <c r="AJ76" s="14">
        <f>AJ163*'Selected Economic Variables'!$E78</f>
        <v>0</v>
      </c>
      <c r="AK76" s="14">
        <f>AK163*'Selected Economic Variables'!$E78</f>
        <v>0</v>
      </c>
    </row>
    <row r="77" spans="1:37" x14ac:dyDescent="0.2">
      <c r="A77">
        <v>2085</v>
      </c>
      <c r="B77" s="14">
        <f>B164*'Selected Economic Variables'!$E79</f>
        <v>906.81600000000003</v>
      </c>
      <c r="C77" s="14">
        <f>C164*'Selected Economic Variables'!$E79</f>
        <v>1813.6320000000001</v>
      </c>
      <c r="D77" s="14">
        <f>D164*'Selected Economic Variables'!$E79</f>
        <v>2720.4480000000003</v>
      </c>
      <c r="E77" s="14">
        <f>E164*'Selected Economic Variables'!$E79</f>
        <v>1813.6320000000001</v>
      </c>
      <c r="F77" s="14">
        <f>F164*'Selected Economic Variables'!$E79</f>
        <v>1511.3600000000001</v>
      </c>
      <c r="G77" s="14">
        <f>G164*'Selected Economic Variables'!$E79</f>
        <v>3324.9920000000002</v>
      </c>
      <c r="H77" s="14">
        <f>H164*'Selected Economic Variables'!$E79</f>
        <v>3324.9920000000002</v>
      </c>
      <c r="I77" s="14">
        <f>I164*'Selected Economic Variables'!$E79</f>
        <v>3022.7200000000003</v>
      </c>
      <c r="J77" s="14">
        <f>J164*'Selected Economic Variables'!$E79</f>
        <v>906.81600000000003</v>
      </c>
      <c r="K77" s="14">
        <f>K164*'Selected Economic Variables'!$E79</f>
        <v>604.54399999999998</v>
      </c>
      <c r="L77" s="14">
        <f>L164*'Selected Economic Variables'!$E79</f>
        <v>0</v>
      </c>
      <c r="M77" s="14">
        <f>M164*'Selected Economic Variables'!$E79</f>
        <v>0</v>
      </c>
      <c r="N77" s="14">
        <f>N164*'Selected Economic Variables'!$E79</f>
        <v>0</v>
      </c>
      <c r="O77" s="14">
        <f>O164*'Selected Economic Variables'!$E79</f>
        <v>-302.27199999999999</v>
      </c>
      <c r="P77" s="14">
        <f>P164*'Selected Economic Variables'!$E79</f>
        <v>0</v>
      </c>
      <c r="Q77" s="14">
        <f>Q164*'Selected Economic Variables'!$E79</f>
        <v>-302.27199999999999</v>
      </c>
      <c r="R77" s="14">
        <f>R164*'Selected Economic Variables'!$E79</f>
        <v>-302.27199999999999</v>
      </c>
      <c r="S77" s="14">
        <f>S164*'Selected Economic Variables'!$E79</f>
        <v>-604.54399999999998</v>
      </c>
      <c r="T77" s="14">
        <f>T164*'Selected Economic Variables'!$E79</f>
        <v>-302.27199999999999</v>
      </c>
      <c r="U77" s="14">
        <f>U164*'Selected Economic Variables'!$E79</f>
        <v>-302.27199999999999</v>
      </c>
      <c r="V77" s="14">
        <f>V164*'Selected Economic Variables'!$E79</f>
        <v>-302.27199999999999</v>
      </c>
      <c r="W77" s="14">
        <f>W164*'Selected Economic Variables'!$E79</f>
        <v>-302.27199999999999</v>
      </c>
      <c r="X77" s="14">
        <f>X164*'Selected Economic Variables'!$E79</f>
        <v>0</v>
      </c>
      <c r="Y77" s="14">
        <f>Y164*'Selected Economic Variables'!$E79</f>
        <v>0</v>
      </c>
      <c r="Z77" s="14">
        <f>Z164*'Selected Economic Variables'!$E79</f>
        <v>0</v>
      </c>
      <c r="AA77" s="14">
        <f>AA164*'Selected Economic Variables'!$E79</f>
        <v>-302.27199999999999</v>
      </c>
      <c r="AB77" s="14">
        <f>AB164*'Selected Economic Variables'!$E79</f>
        <v>-302.27199999999999</v>
      </c>
      <c r="AC77" s="14">
        <f>AC164*'Selected Economic Variables'!$E79</f>
        <v>-302.27199999999999</v>
      </c>
      <c r="AD77" s="14">
        <f>AD164*'Selected Economic Variables'!$E79</f>
        <v>0</v>
      </c>
      <c r="AE77" s="14">
        <f>AE164*'Selected Economic Variables'!$E79</f>
        <v>0</v>
      </c>
      <c r="AF77" s="14">
        <f>AF164*'Selected Economic Variables'!$E79</f>
        <v>0</v>
      </c>
      <c r="AG77" s="14">
        <f>AG164*'Selected Economic Variables'!$E79</f>
        <v>0</v>
      </c>
      <c r="AH77" s="14">
        <f>AH164*'Selected Economic Variables'!$E79</f>
        <v>0</v>
      </c>
      <c r="AI77" s="14">
        <f>AI164*'Selected Economic Variables'!$E79</f>
        <v>0</v>
      </c>
      <c r="AJ77" s="14">
        <f>AJ164*'Selected Economic Variables'!$E79</f>
        <v>0</v>
      </c>
      <c r="AK77" s="14">
        <f>AK164*'Selected Economic Variables'!$E79</f>
        <v>0</v>
      </c>
    </row>
    <row r="78" spans="1:37" x14ac:dyDescent="0.2">
      <c r="A78">
        <v>2086</v>
      </c>
      <c r="B78" s="14">
        <f>B165*'Selected Economic Variables'!$E80</f>
        <v>944.06700000000001</v>
      </c>
      <c r="C78" s="14">
        <f>C165*'Selected Economic Variables'!$E80</f>
        <v>1888.134</v>
      </c>
      <c r="D78" s="14">
        <f>D165*'Selected Economic Variables'!$E80</f>
        <v>2832.2010000000005</v>
      </c>
      <c r="E78" s="14">
        <f>E165*'Selected Economic Variables'!$E80</f>
        <v>1888.134</v>
      </c>
      <c r="F78" s="14">
        <f>F165*'Selected Economic Variables'!$E80</f>
        <v>1573.4449999999999</v>
      </c>
      <c r="G78" s="14">
        <f>G165*'Selected Economic Variables'!$E80</f>
        <v>3461.5790000000002</v>
      </c>
      <c r="H78" s="14">
        <f>H165*'Selected Economic Variables'!$E80</f>
        <v>3461.5790000000002</v>
      </c>
      <c r="I78" s="14">
        <f>I165*'Selected Economic Variables'!$E80</f>
        <v>3146.89</v>
      </c>
      <c r="J78" s="14">
        <f>J165*'Selected Economic Variables'!$E80</f>
        <v>944.06700000000001</v>
      </c>
      <c r="K78" s="14">
        <f>K165*'Selected Economic Variables'!$E80</f>
        <v>629.37800000000004</v>
      </c>
      <c r="L78" s="14">
        <f>L165*'Selected Economic Variables'!$E80</f>
        <v>0</v>
      </c>
      <c r="M78" s="14">
        <f>M165*'Selected Economic Variables'!$E80</f>
        <v>0</v>
      </c>
      <c r="N78" s="14">
        <f>N165*'Selected Economic Variables'!$E80</f>
        <v>0</v>
      </c>
      <c r="O78" s="14">
        <f>O165*'Selected Economic Variables'!$E80</f>
        <v>-314.68900000000002</v>
      </c>
      <c r="P78" s="14">
        <f>P165*'Selected Economic Variables'!$E80</f>
        <v>0</v>
      </c>
      <c r="Q78" s="14">
        <f>Q165*'Selected Economic Variables'!$E80</f>
        <v>-314.68900000000002</v>
      </c>
      <c r="R78" s="14">
        <f>R165*'Selected Economic Variables'!$E80</f>
        <v>-314.68900000000002</v>
      </c>
      <c r="S78" s="14">
        <f>S165*'Selected Economic Variables'!$E80</f>
        <v>-629.37800000000004</v>
      </c>
      <c r="T78" s="14">
        <f>T165*'Selected Economic Variables'!$E80</f>
        <v>-314.68900000000002</v>
      </c>
      <c r="U78" s="14">
        <f>U165*'Selected Economic Variables'!$E80</f>
        <v>-314.68900000000002</v>
      </c>
      <c r="V78" s="14">
        <f>V165*'Selected Economic Variables'!$E80</f>
        <v>-314.68900000000002</v>
      </c>
      <c r="W78" s="14">
        <f>W165*'Selected Economic Variables'!$E80</f>
        <v>-314.68900000000002</v>
      </c>
      <c r="X78" s="14">
        <f>X165*'Selected Economic Variables'!$E80</f>
        <v>0</v>
      </c>
      <c r="Y78" s="14">
        <f>Y165*'Selected Economic Variables'!$E80</f>
        <v>0</v>
      </c>
      <c r="Z78" s="14">
        <f>Z165*'Selected Economic Variables'!$E80</f>
        <v>0</v>
      </c>
      <c r="AA78" s="14">
        <f>AA165*'Selected Economic Variables'!$E80</f>
        <v>-314.68900000000002</v>
      </c>
      <c r="AB78" s="14">
        <f>AB165*'Selected Economic Variables'!$E80</f>
        <v>-314.68900000000002</v>
      </c>
      <c r="AC78" s="14">
        <f>AC165*'Selected Economic Variables'!$E80</f>
        <v>-314.68900000000002</v>
      </c>
      <c r="AD78" s="14">
        <f>AD165*'Selected Economic Variables'!$E80</f>
        <v>0</v>
      </c>
      <c r="AE78" s="14">
        <f>AE165*'Selected Economic Variables'!$E80</f>
        <v>0</v>
      </c>
      <c r="AF78" s="14">
        <f>AF165*'Selected Economic Variables'!$E80</f>
        <v>0</v>
      </c>
      <c r="AG78" s="14">
        <f>AG165*'Selected Economic Variables'!$E80</f>
        <v>0</v>
      </c>
      <c r="AH78" s="14">
        <f>AH165*'Selected Economic Variables'!$E80</f>
        <v>0</v>
      </c>
      <c r="AI78" s="14">
        <f>AI165*'Selected Economic Variables'!$E80</f>
        <v>0</v>
      </c>
      <c r="AJ78" s="14">
        <f>AJ165*'Selected Economic Variables'!$E80</f>
        <v>0</v>
      </c>
      <c r="AK78" s="14">
        <f>AK165*'Selected Economic Variables'!$E80</f>
        <v>0</v>
      </c>
    </row>
    <row r="79" spans="1:37" x14ac:dyDescent="0.2">
      <c r="A79">
        <v>2087</v>
      </c>
      <c r="B79" s="14">
        <f>B166*'Selected Economic Variables'!$E81</f>
        <v>982.78800000000001</v>
      </c>
      <c r="C79" s="14">
        <f>C166*'Selected Economic Variables'!$E81</f>
        <v>1965.576</v>
      </c>
      <c r="D79" s="14">
        <f>D166*'Selected Economic Variables'!$E81</f>
        <v>2948.3640000000005</v>
      </c>
      <c r="E79" s="14">
        <f>E166*'Selected Economic Variables'!$E81</f>
        <v>1965.576</v>
      </c>
      <c r="F79" s="14">
        <f>F166*'Selected Economic Variables'!$E81</f>
        <v>1637.98</v>
      </c>
      <c r="G79" s="14">
        <f>G166*'Selected Economic Variables'!$E81</f>
        <v>3603.5560000000005</v>
      </c>
      <c r="H79" s="14">
        <f>H166*'Selected Economic Variables'!$E81</f>
        <v>3603.5560000000005</v>
      </c>
      <c r="I79" s="14">
        <f>I166*'Selected Economic Variables'!$E81</f>
        <v>3275.96</v>
      </c>
      <c r="J79" s="14">
        <f>J166*'Selected Economic Variables'!$E81</f>
        <v>982.78800000000001</v>
      </c>
      <c r="K79" s="14">
        <f>K166*'Selected Economic Variables'!$E81</f>
        <v>655.19200000000001</v>
      </c>
      <c r="L79" s="14">
        <f>L166*'Selected Economic Variables'!$E81</f>
        <v>0</v>
      </c>
      <c r="M79" s="14">
        <f>M166*'Selected Economic Variables'!$E81</f>
        <v>0</v>
      </c>
      <c r="N79" s="14">
        <f>N166*'Selected Economic Variables'!$E81</f>
        <v>0</v>
      </c>
      <c r="O79" s="14">
        <f>O166*'Selected Economic Variables'!$E81</f>
        <v>-327.596</v>
      </c>
      <c r="P79" s="14">
        <f>P166*'Selected Economic Variables'!$E81</f>
        <v>0</v>
      </c>
      <c r="Q79" s="14">
        <f>Q166*'Selected Economic Variables'!$E81</f>
        <v>-327.596</v>
      </c>
      <c r="R79" s="14">
        <f>R166*'Selected Economic Variables'!$E81</f>
        <v>-327.596</v>
      </c>
      <c r="S79" s="14">
        <f>S166*'Selected Economic Variables'!$E81</f>
        <v>-655.19200000000001</v>
      </c>
      <c r="T79" s="14">
        <f>T166*'Selected Economic Variables'!$E81</f>
        <v>-327.596</v>
      </c>
      <c r="U79" s="14">
        <f>U166*'Selected Economic Variables'!$E81</f>
        <v>-327.596</v>
      </c>
      <c r="V79" s="14">
        <f>V166*'Selected Economic Variables'!$E81</f>
        <v>-327.596</v>
      </c>
      <c r="W79" s="14">
        <f>W166*'Selected Economic Variables'!$E81</f>
        <v>-327.596</v>
      </c>
      <c r="X79" s="14">
        <f>X166*'Selected Economic Variables'!$E81</f>
        <v>0</v>
      </c>
      <c r="Y79" s="14">
        <f>Y166*'Selected Economic Variables'!$E81</f>
        <v>0</v>
      </c>
      <c r="Z79" s="14">
        <f>Z166*'Selected Economic Variables'!$E81</f>
        <v>0</v>
      </c>
      <c r="AA79" s="14">
        <f>AA166*'Selected Economic Variables'!$E81</f>
        <v>-327.596</v>
      </c>
      <c r="AB79" s="14">
        <f>AB166*'Selected Economic Variables'!$E81</f>
        <v>-327.596</v>
      </c>
      <c r="AC79" s="14">
        <f>AC166*'Selected Economic Variables'!$E81</f>
        <v>-327.596</v>
      </c>
      <c r="AD79" s="14">
        <f>AD166*'Selected Economic Variables'!$E81</f>
        <v>0</v>
      </c>
      <c r="AE79" s="14">
        <f>AE166*'Selected Economic Variables'!$E81</f>
        <v>0</v>
      </c>
      <c r="AF79" s="14">
        <f>AF166*'Selected Economic Variables'!$E81</f>
        <v>0</v>
      </c>
      <c r="AG79" s="14">
        <f>AG166*'Selected Economic Variables'!$E81</f>
        <v>0</v>
      </c>
      <c r="AH79" s="14">
        <f>AH166*'Selected Economic Variables'!$E81</f>
        <v>0</v>
      </c>
      <c r="AI79" s="14">
        <f>AI166*'Selected Economic Variables'!$E81</f>
        <v>0</v>
      </c>
      <c r="AJ79" s="14">
        <f>AJ166*'Selected Economic Variables'!$E81</f>
        <v>0</v>
      </c>
      <c r="AK79" s="14">
        <f>AK166*'Selected Economic Variables'!$E81</f>
        <v>0</v>
      </c>
    </row>
    <row r="80" spans="1:37" x14ac:dyDescent="0.2">
      <c r="A80">
        <v>2088</v>
      </c>
      <c r="B80" s="14">
        <f>B167*'Selected Economic Variables'!$E82</f>
        <v>1023.006</v>
      </c>
      <c r="C80" s="14">
        <f>C167*'Selected Economic Variables'!$E82</f>
        <v>2046.0119999999999</v>
      </c>
      <c r="D80" s="14">
        <f>D167*'Selected Economic Variables'!$E82</f>
        <v>3069.0180000000005</v>
      </c>
      <c r="E80" s="14">
        <f>E167*'Selected Economic Variables'!$E82</f>
        <v>2046.0119999999999</v>
      </c>
      <c r="F80" s="14">
        <f>F167*'Selected Economic Variables'!$E82</f>
        <v>1705.01</v>
      </c>
      <c r="G80" s="14">
        <f>G167*'Selected Economic Variables'!$E82</f>
        <v>3751.0220000000004</v>
      </c>
      <c r="H80" s="14">
        <f>H167*'Selected Economic Variables'!$E82</f>
        <v>3751.0220000000004</v>
      </c>
      <c r="I80" s="14">
        <f>I167*'Selected Economic Variables'!$E82</f>
        <v>3410.02</v>
      </c>
      <c r="J80" s="14">
        <f>J167*'Selected Economic Variables'!$E82</f>
        <v>1023.006</v>
      </c>
      <c r="K80" s="14">
        <f>K167*'Selected Economic Variables'!$E82</f>
        <v>682.00400000000002</v>
      </c>
      <c r="L80" s="14">
        <f>L167*'Selected Economic Variables'!$E82</f>
        <v>0</v>
      </c>
      <c r="M80" s="14">
        <f>M167*'Selected Economic Variables'!$E82</f>
        <v>0</v>
      </c>
      <c r="N80" s="14">
        <f>N167*'Selected Economic Variables'!$E82</f>
        <v>0</v>
      </c>
      <c r="O80" s="14">
        <f>O167*'Selected Economic Variables'!$E82</f>
        <v>-341.00200000000001</v>
      </c>
      <c r="P80" s="14">
        <f>P167*'Selected Economic Variables'!$E82</f>
        <v>0</v>
      </c>
      <c r="Q80" s="14">
        <f>Q167*'Selected Economic Variables'!$E82</f>
        <v>-341.00200000000001</v>
      </c>
      <c r="R80" s="14">
        <f>R167*'Selected Economic Variables'!$E82</f>
        <v>-341.00200000000001</v>
      </c>
      <c r="S80" s="14">
        <f>S167*'Selected Economic Variables'!$E82</f>
        <v>-682.00400000000002</v>
      </c>
      <c r="T80" s="14">
        <f>T167*'Selected Economic Variables'!$E82</f>
        <v>-341.00200000000001</v>
      </c>
      <c r="U80" s="14">
        <f>U167*'Selected Economic Variables'!$E82</f>
        <v>-341.00200000000001</v>
      </c>
      <c r="V80" s="14">
        <f>V167*'Selected Economic Variables'!$E82</f>
        <v>-341.00200000000001</v>
      </c>
      <c r="W80" s="14">
        <f>W167*'Selected Economic Variables'!$E82</f>
        <v>-341.00200000000001</v>
      </c>
      <c r="X80" s="14">
        <f>X167*'Selected Economic Variables'!$E82</f>
        <v>0</v>
      </c>
      <c r="Y80" s="14">
        <f>Y167*'Selected Economic Variables'!$E82</f>
        <v>0</v>
      </c>
      <c r="Z80" s="14">
        <f>Z167*'Selected Economic Variables'!$E82</f>
        <v>0</v>
      </c>
      <c r="AA80" s="14">
        <f>AA167*'Selected Economic Variables'!$E82</f>
        <v>-341.00200000000001</v>
      </c>
      <c r="AB80" s="14">
        <f>AB167*'Selected Economic Variables'!$E82</f>
        <v>-341.00200000000001</v>
      </c>
      <c r="AC80" s="14">
        <f>AC167*'Selected Economic Variables'!$E82</f>
        <v>-341.00200000000001</v>
      </c>
      <c r="AD80" s="14">
        <f>AD167*'Selected Economic Variables'!$E82</f>
        <v>0</v>
      </c>
      <c r="AE80" s="14">
        <f>AE167*'Selected Economic Variables'!$E82</f>
        <v>0</v>
      </c>
      <c r="AF80" s="14">
        <f>AF167*'Selected Economic Variables'!$E82</f>
        <v>0</v>
      </c>
      <c r="AG80" s="14">
        <f>AG167*'Selected Economic Variables'!$E82</f>
        <v>0</v>
      </c>
      <c r="AH80" s="14">
        <f>AH167*'Selected Economic Variables'!$E82</f>
        <v>0</v>
      </c>
      <c r="AI80" s="14">
        <f>AI167*'Selected Economic Variables'!$E82</f>
        <v>0</v>
      </c>
      <c r="AJ80" s="14">
        <f>AJ167*'Selected Economic Variables'!$E82</f>
        <v>0</v>
      </c>
      <c r="AK80" s="14">
        <f>AK167*'Selected Economic Variables'!$E82</f>
        <v>0</v>
      </c>
    </row>
    <row r="81" spans="1:37" x14ac:dyDescent="0.2">
      <c r="A81">
        <v>2089</v>
      </c>
      <c r="B81" s="14">
        <f>B168*'Selected Economic Variables'!$E83</f>
        <v>1064.7719999999999</v>
      </c>
      <c r="C81" s="14">
        <f>C168*'Selected Economic Variables'!$E83</f>
        <v>2129.5439999999999</v>
      </c>
      <c r="D81" s="14">
        <f>D168*'Selected Economic Variables'!$E83</f>
        <v>3194.3160000000003</v>
      </c>
      <c r="E81" s="14">
        <f>E168*'Selected Economic Variables'!$E83</f>
        <v>2129.5439999999999</v>
      </c>
      <c r="F81" s="14">
        <f>F168*'Selected Economic Variables'!$E83</f>
        <v>1774.6200000000001</v>
      </c>
      <c r="G81" s="14">
        <f>G168*'Selected Economic Variables'!$E83</f>
        <v>3904.1640000000002</v>
      </c>
      <c r="H81" s="14">
        <f>H168*'Selected Economic Variables'!$E83</f>
        <v>3904.1640000000002</v>
      </c>
      <c r="I81" s="14">
        <f>I168*'Selected Economic Variables'!$E83</f>
        <v>3549.2400000000002</v>
      </c>
      <c r="J81" s="14">
        <f>J168*'Selected Economic Variables'!$E83</f>
        <v>1064.7719999999999</v>
      </c>
      <c r="K81" s="14">
        <f>K168*'Selected Economic Variables'!$E83</f>
        <v>709.84800000000007</v>
      </c>
      <c r="L81" s="14">
        <f>L168*'Selected Economic Variables'!$E83</f>
        <v>0</v>
      </c>
      <c r="M81" s="14">
        <f>M168*'Selected Economic Variables'!$E83</f>
        <v>0</v>
      </c>
      <c r="N81" s="14">
        <f>N168*'Selected Economic Variables'!$E83</f>
        <v>0</v>
      </c>
      <c r="O81" s="14">
        <f>O168*'Selected Economic Variables'!$E83</f>
        <v>-354.92400000000004</v>
      </c>
      <c r="P81" s="14">
        <f>P168*'Selected Economic Variables'!$E83</f>
        <v>0</v>
      </c>
      <c r="Q81" s="14">
        <f>Q168*'Selected Economic Variables'!$E83</f>
        <v>-354.92400000000004</v>
      </c>
      <c r="R81" s="14">
        <f>R168*'Selected Economic Variables'!$E83</f>
        <v>-354.92400000000004</v>
      </c>
      <c r="S81" s="14">
        <f>S168*'Selected Economic Variables'!$E83</f>
        <v>-709.84800000000007</v>
      </c>
      <c r="T81" s="14">
        <f>T168*'Selected Economic Variables'!$E83</f>
        <v>-354.92400000000004</v>
      </c>
      <c r="U81" s="14">
        <f>U168*'Selected Economic Variables'!$E83</f>
        <v>-354.92400000000004</v>
      </c>
      <c r="V81" s="14">
        <f>V168*'Selected Economic Variables'!$E83</f>
        <v>-354.92400000000004</v>
      </c>
      <c r="W81" s="14">
        <f>W168*'Selected Economic Variables'!$E83</f>
        <v>-354.92400000000004</v>
      </c>
      <c r="X81" s="14">
        <f>X168*'Selected Economic Variables'!$E83</f>
        <v>0</v>
      </c>
      <c r="Y81" s="14">
        <f>Y168*'Selected Economic Variables'!$E83</f>
        <v>0</v>
      </c>
      <c r="Z81" s="14">
        <f>Z168*'Selected Economic Variables'!$E83</f>
        <v>0</v>
      </c>
      <c r="AA81" s="14">
        <f>AA168*'Selected Economic Variables'!$E83</f>
        <v>-354.92400000000004</v>
      </c>
      <c r="AB81" s="14">
        <f>AB168*'Selected Economic Variables'!$E83</f>
        <v>-354.92400000000004</v>
      </c>
      <c r="AC81" s="14">
        <f>AC168*'Selected Economic Variables'!$E83</f>
        <v>-354.92400000000004</v>
      </c>
      <c r="AD81" s="14">
        <f>AD168*'Selected Economic Variables'!$E83</f>
        <v>0</v>
      </c>
      <c r="AE81" s="14">
        <f>AE168*'Selected Economic Variables'!$E83</f>
        <v>0</v>
      </c>
      <c r="AF81" s="14">
        <f>AF168*'Selected Economic Variables'!$E83</f>
        <v>0</v>
      </c>
      <c r="AG81" s="14">
        <f>AG168*'Selected Economic Variables'!$E83</f>
        <v>0</v>
      </c>
      <c r="AH81" s="14">
        <f>AH168*'Selected Economic Variables'!$E83</f>
        <v>0</v>
      </c>
      <c r="AI81" s="14">
        <f>AI168*'Selected Economic Variables'!$E83</f>
        <v>0</v>
      </c>
      <c r="AJ81" s="14">
        <f>AJ168*'Selected Economic Variables'!$E83</f>
        <v>0</v>
      </c>
      <c r="AK81" s="14">
        <f>AK168*'Selected Economic Variables'!$E83</f>
        <v>0</v>
      </c>
    </row>
    <row r="82" spans="1:37" x14ac:dyDescent="0.2">
      <c r="A82">
        <v>2090</v>
      </c>
      <c r="B82" s="14">
        <f>B169*'Selected Economic Variables'!$E84</f>
        <v>1108.146</v>
      </c>
      <c r="C82" s="14">
        <f>C169*'Selected Economic Variables'!$E84</f>
        <v>2216.2919999999999</v>
      </c>
      <c r="D82" s="14">
        <f>D169*'Selected Economic Variables'!$E84</f>
        <v>3324.4380000000006</v>
      </c>
      <c r="E82" s="14">
        <f>E169*'Selected Economic Variables'!$E84</f>
        <v>2216.2919999999999</v>
      </c>
      <c r="F82" s="14">
        <f>F169*'Selected Economic Variables'!$E84</f>
        <v>1846.91</v>
      </c>
      <c r="G82" s="14">
        <f>G169*'Selected Economic Variables'!$E84</f>
        <v>4063.2020000000002</v>
      </c>
      <c r="H82" s="14">
        <f>H169*'Selected Economic Variables'!$E84</f>
        <v>4063.2020000000002</v>
      </c>
      <c r="I82" s="14">
        <f>I169*'Selected Economic Variables'!$E84</f>
        <v>3693.82</v>
      </c>
      <c r="J82" s="14">
        <f>J169*'Selected Economic Variables'!$E84</f>
        <v>1108.146</v>
      </c>
      <c r="K82" s="14">
        <f>K169*'Selected Economic Variables'!$E84</f>
        <v>738.76400000000001</v>
      </c>
      <c r="L82" s="14">
        <f>L169*'Selected Economic Variables'!$E84</f>
        <v>0</v>
      </c>
      <c r="M82" s="14">
        <f>M169*'Selected Economic Variables'!$E84</f>
        <v>0</v>
      </c>
      <c r="N82" s="14">
        <f>N169*'Selected Economic Variables'!$E84</f>
        <v>0</v>
      </c>
      <c r="O82" s="14">
        <f>O169*'Selected Economic Variables'!$E84</f>
        <v>-369.38200000000001</v>
      </c>
      <c r="P82" s="14">
        <f>P169*'Selected Economic Variables'!$E84</f>
        <v>0</v>
      </c>
      <c r="Q82" s="14">
        <f>Q169*'Selected Economic Variables'!$E84</f>
        <v>-369.38200000000001</v>
      </c>
      <c r="R82" s="14">
        <f>R169*'Selected Economic Variables'!$E84</f>
        <v>-369.38200000000001</v>
      </c>
      <c r="S82" s="14">
        <f>S169*'Selected Economic Variables'!$E84</f>
        <v>-738.76400000000001</v>
      </c>
      <c r="T82" s="14">
        <f>T169*'Selected Economic Variables'!$E84</f>
        <v>-369.38200000000001</v>
      </c>
      <c r="U82" s="14">
        <f>U169*'Selected Economic Variables'!$E84</f>
        <v>-369.38200000000001</v>
      </c>
      <c r="V82" s="14">
        <f>V169*'Selected Economic Variables'!$E84</f>
        <v>-369.38200000000001</v>
      </c>
      <c r="W82" s="14">
        <f>W169*'Selected Economic Variables'!$E84</f>
        <v>-369.38200000000001</v>
      </c>
      <c r="X82" s="14">
        <f>X169*'Selected Economic Variables'!$E84</f>
        <v>0</v>
      </c>
      <c r="Y82" s="14">
        <f>Y169*'Selected Economic Variables'!$E84</f>
        <v>0</v>
      </c>
      <c r="Z82" s="14">
        <f>Z169*'Selected Economic Variables'!$E84</f>
        <v>0</v>
      </c>
      <c r="AA82" s="14">
        <f>AA169*'Selected Economic Variables'!$E84</f>
        <v>-369.38200000000001</v>
      </c>
      <c r="AB82" s="14">
        <f>AB169*'Selected Economic Variables'!$E84</f>
        <v>-369.38200000000001</v>
      </c>
      <c r="AC82" s="14">
        <f>AC169*'Selected Economic Variables'!$E84</f>
        <v>-369.38200000000001</v>
      </c>
      <c r="AD82" s="14">
        <f>AD169*'Selected Economic Variables'!$E84</f>
        <v>0</v>
      </c>
      <c r="AE82" s="14">
        <f>AE169*'Selected Economic Variables'!$E84</f>
        <v>0</v>
      </c>
      <c r="AF82" s="14">
        <f>AF169*'Selected Economic Variables'!$E84</f>
        <v>0</v>
      </c>
      <c r="AG82" s="14">
        <f>AG169*'Selected Economic Variables'!$E84</f>
        <v>0</v>
      </c>
      <c r="AH82" s="14">
        <f>AH169*'Selected Economic Variables'!$E84</f>
        <v>0</v>
      </c>
      <c r="AI82" s="14">
        <f>AI169*'Selected Economic Variables'!$E84</f>
        <v>0</v>
      </c>
      <c r="AJ82" s="14">
        <f>AJ169*'Selected Economic Variables'!$E84</f>
        <v>0</v>
      </c>
      <c r="AK82" s="14">
        <f>AK169*'Selected Economic Variables'!$E84</f>
        <v>0</v>
      </c>
    </row>
    <row r="83" spans="1:37" x14ac:dyDescent="0.2">
      <c r="A83">
        <v>2091</v>
      </c>
      <c r="B83" s="14">
        <f>B170*'Selected Economic Variables'!$E85</f>
        <v>1153.1970000000001</v>
      </c>
      <c r="C83" s="14">
        <f>C170*'Selected Economic Variables'!$E85</f>
        <v>2306.3940000000002</v>
      </c>
      <c r="D83" s="14">
        <f>D170*'Selected Economic Variables'!$E85</f>
        <v>3459.5910000000003</v>
      </c>
      <c r="E83" s="14">
        <f>E170*'Selected Economic Variables'!$E85</f>
        <v>2306.3940000000002</v>
      </c>
      <c r="F83" s="14">
        <f>F170*'Selected Economic Variables'!$E85</f>
        <v>1921.9950000000001</v>
      </c>
      <c r="G83" s="14">
        <f>G170*'Selected Economic Variables'!$E85</f>
        <v>4228.3890000000001</v>
      </c>
      <c r="H83" s="14">
        <f>H170*'Selected Economic Variables'!$E85</f>
        <v>4228.3890000000001</v>
      </c>
      <c r="I83" s="14">
        <f>I170*'Selected Economic Variables'!$E85</f>
        <v>3843.9900000000002</v>
      </c>
      <c r="J83" s="14">
        <f>J170*'Selected Economic Variables'!$E85</f>
        <v>1153.1970000000001</v>
      </c>
      <c r="K83" s="14">
        <f>K170*'Selected Economic Variables'!$E85</f>
        <v>768.798</v>
      </c>
      <c r="L83" s="14">
        <f>L170*'Selected Economic Variables'!$E85</f>
        <v>0</v>
      </c>
      <c r="M83" s="14">
        <f>M170*'Selected Economic Variables'!$E85</f>
        <v>0</v>
      </c>
      <c r="N83" s="14">
        <f>N170*'Selected Economic Variables'!$E85</f>
        <v>0</v>
      </c>
      <c r="O83" s="14">
        <f>O170*'Selected Economic Variables'!$E85</f>
        <v>-384.399</v>
      </c>
      <c r="P83" s="14">
        <f>P170*'Selected Economic Variables'!$E85</f>
        <v>0</v>
      </c>
      <c r="Q83" s="14">
        <f>Q170*'Selected Economic Variables'!$E85</f>
        <v>-384.399</v>
      </c>
      <c r="R83" s="14">
        <f>R170*'Selected Economic Variables'!$E85</f>
        <v>-384.399</v>
      </c>
      <c r="S83" s="14">
        <f>S170*'Selected Economic Variables'!$E85</f>
        <v>-768.798</v>
      </c>
      <c r="T83" s="14">
        <f>T170*'Selected Economic Variables'!$E85</f>
        <v>-384.399</v>
      </c>
      <c r="U83" s="14">
        <f>U170*'Selected Economic Variables'!$E85</f>
        <v>-384.399</v>
      </c>
      <c r="V83" s="14">
        <f>V170*'Selected Economic Variables'!$E85</f>
        <v>-384.399</v>
      </c>
      <c r="W83" s="14">
        <f>W170*'Selected Economic Variables'!$E85</f>
        <v>-384.399</v>
      </c>
      <c r="X83" s="14">
        <f>X170*'Selected Economic Variables'!$E85</f>
        <v>0</v>
      </c>
      <c r="Y83" s="14">
        <f>Y170*'Selected Economic Variables'!$E85</f>
        <v>0</v>
      </c>
      <c r="Z83" s="14">
        <f>Z170*'Selected Economic Variables'!$E85</f>
        <v>0</v>
      </c>
      <c r="AA83" s="14">
        <f>AA170*'Selected Economic Variables'!$E85</f>
        <v>-384.399</v>
      </c>
      <c r="AB83" s="14">
        <f>AB170*'Selected Economic Variables'!$E85</f>
        <v>-384.399</v>
      </c>
      <c r="AC83" s="14">
        <f>AC170*'Selected Economic Variables'!$E85</f>
        <v>-384.399</v>
      </c>
      <c r="AD83" s="14">
        <f>AD170*'Selected Economic Variables'!$E85</f>
        <v>0</v>
      </c>
      <c r="AE83" s="14">
        <f>AE170*'Selected Economic Variables'!$E85</f>
        <v>0</v>
      </c>
      <c r="AF83" s="14">
        <f>AF170*'Selected Economic Variables'!$E85</f>
        <v>0</v>
      </c>
      <c r="AG83" s="14">
        <f>AG170*'Selected Economic Variables'!$E85</f>
        <v>0</v>
      </c>
      <c r="AH83" s="14">
        <f>AH170*'Selected Economic Variables'!$E85</f>
        <v>0</v>
      </c>
      <c r="AI83" s="14">
        <f>AI170*'Selected Economic Variables'!$E85</f>
        <v>0</v>
      </c>
      <c r="AJ83" s="14">
        <f>AJ170*'Selected Economic Variables'!$E85</f>
        <v>0</v>
      </c>
      <c r="AK83" s="14">
        <f>AK170*'Selected Economic Variables'!$E85</f>
        <v>0</v>
      </c>
    </row>
    <row r="84" spans="1:37" x14ac:dyDescent="0.2">
      <c r="A84">
        <v>2092</v>
      </c>
      <c r="B84" s="14">
        <f>B171*'Selected Economic Variables'!$E86</f>
        <v>1199.9670000000001</v>
      </c>
      <c r="C84" s="14">
        <f>C171*'Selected Economic Variables'!$E86</f>
        <v>2399.9340000000002</v>
      </c>
      <c r="D84" s="14">
        <f>D171*'Selected Economic Variables'!$E86</f>
        <v>3599.9010000000003</v>
      </c>
      <c r="E84" s="14">
        <f>E171*'Selected Economic Variables'!$E86</f>
        <v>2399.9340000000002</v>
      </c>
      <c r="F84" s="14">
        <f>F171*'Selected Economic Variables'!$E86</f>
        <v>1999.9449999999999</v>
      </c>
      <c r="G84" s="14">
        <f>G171*'Selected Economic Variables'!$E86</f>
        <v>4399.8790000000008</v>
      </c>
      <c r="H84" s="14">
        <f>H171*'Selected Economic Variables'!$E86</f>
        <v>4399.8790000000008</v>
      </c>
      <c r="I84" s="14">
        <f>I171*'Selected Economic Variables'!$E86</f>
        <v>3999.89</v>
      </c>
      <c r="J84" s="14">
        <f>J171*'Selected Economic Variables'!$E86</f>
        <v>1199.9670000000001</v>
      </c>
      <c r="K84" s="14">
        <f>K171*'Selected Economic Variables'!$E86</f>
        <v>799.97800000000007</v>
      </c>
      <c r="L84" s="14">
        <f>L171*'Selected Economic Variables'!$E86</f>
        <v>0</v>
      </c>
      <c r="M84" s="14">
        <f>M171*'Selected Economic Variables'!$E86</f>
        <v>0</v>
      </c>
      <c r="N84" s="14">
        <f>N171*'Selected Economic Variables'!$E86</f>
        <v>0</v>
      </c>
      <c r="O84" s="14">
        <f>O171*'Selected Economic Variables'!$E86</f>
        <v>-399.98900000000003</v>
      </c>
      <c r="P84" s="14">
        <f>P171*'Selected Economic Variables'!$E86</f>
        <v>0</v>
      </c>
      <c r="Q84" s="14">
        <f>Q171*'Selected Economic Variables'!$E86</f>
        <v>-399.98900000000003</v>
      </c>
      <c r="R84" s="14">
        <f>R171*'Selected Economic Variables'!$E86</f>
        <v>-399.98900000000003</v>
      </c>
      <c r="S84" s="14">
        <f>S171*'Selected Economic Variables'!$E86</f>
        <v>-799.97800000000007</v>
      </c>
      <c r="T84" s="14">
        <f>T171*'Selected Economic Variables'!$E86</f>
        <v>-399.98900000000003</v>
      </c>
      <c r="U84" s="14">
        <f>U171*'Selected Economic Variables'!$E86</f>
        <v>-399.98900000000003</v>
      </c>
      <c r="V84" s="14">
        <f>V171*'Selected Economic Variables'!$E86</f>
        <v>-399.98900000000003</v>
      </c>
      <c r="W84" s="14">
        <f>W171*'Selected Economic Variables'!$E86</f>
        <v>-399.98900000000003</v>
      </c>
      <c r="X84" s="14">
        <f>X171*'Selected Economic Variables'!$E86</f>
        <v>0</v>
      </c>
      <c r="Y84" s="14">
        <f>Y171*'Selected Economic Variables'!$E86</f>
        <v>0</v>
      </c>
      <c r="Z84" s="14">
        <f>Z171*'Selected Economic Variables'!$E86</f>
        <v>0</v>
      </c>
      <c r="AA84" s="14">
        <f>AA171*'Selected Economic Variables'!$E86</f>
        <v>-399.98900000000003</v>
      </c>
      <c r="AB84" s="14">
        <f>AB171*'Selected Economic Variables'!$E86</f>
        <v>-399.98900000000003</v>
      </c>
      <c r="AC84" s="14">
        <f>AC171*'Selected Economic Variables'!$E86</f>
        <v>-399.98900000000003</v>
      </c>
      <c r="AD84" s="14">
        <f>AD171*'Selected Economic Variables'!$E86</f>
        <v>0</v>
      </c>
      <c r="AE84" s="14">
        <f>AE171*'Selected Economic Variables'!$E86</f>
        <v>0</v>
      </c>
      <c r="AF84" s="14">
        <f>AF171*'Selected Economic Variables'!$E86</f>
        <v>0</v>
      </c>
      <c r="AG84" s="14">
        <f>AG171*'Selected Economic Variables'!$E86</f>
        <v>0</v>
      </c>
      <c r="AH84" s="14">
        <f>AH171*'Selected Economic Variables'!$E86</f>
        <v>0</v>
      </c>
      <c r="AI84" s="14">
        <f>AI171*'Selected Economic Variables'!$E86</f>
        <v>0</v>
      </c>
      <c r="AJ84" s="14">
        <f>AJ171*'Selected Economic Variables'!$E86</f>
        <v>0</v>
      </c>
      <c r="AK84" s="14">
        <f>AK171*'Selected Economic Variables'!$E86</f>
        <v>0</v>
      </c>
    </row>
    <row r="85" spans="1:37" x14ac:dyDescent="0.2">
      <c r="A85">
        <v>2093</v>
      </c>
      <c r="B85" s="14">
        <f>B172*'Selected Economic Variables'!$E87</f>
        <v>1248.528</v>
      </c>
      <c r="C85" s="14">
        <f>C172*'Selected Economic Variables'!$E87</f>
        <v>2497.056</v>
      </c>
      <c r="D85" s="14">
        <f>D172*'Selected Economic Variables'!$E87</f>
        <v>3745.5840000000003</v>
      </c>
      <c r="E85" s="14">
        <f>E172*'Selected Economic Variables'!$E87</f>
        <v>2497.056</v>
      </c>
      <c r="F85" s="14">
        <f>F172*'Selected Economic Variables'!$E87</f>
        <v>2080.88</v>
      </c>
      <c r="G85" s="14">
        <f>G172*'Selected Economic Variables'!$E87</f>
        <v>4577.9360000000006</v>
      </c>
      <c r="H85" s="14">
        <f>H172*'Selected Economic Variables'!$E87</f>
        <v>4577.9360000000006</v>
      </c>
      <c r="I85" s="14">
        <f>I172*'Selected Economic Variables'!$E87</f>
        <v>4161.76</v>
      </c>
      <c r="J85" s="14">
        <f>J172*'Selected Economic Variables'!$E87</f>
        <v>1248.528</v>
      </c>
      <c r="K85" s="14">
        <f>K172*'Selected Economic Variables'!$E87</f>
        <v>832.35199999999998</v>
      </c>
      <c r="L85" s="14">
        <f>L172*'Selected Economic Variables'!$E87</f>
        <v>0</v>
      </c>
      <c r="M85" s="14">
        <f>M172*'Selected Economic Variables'!$E87</f>
        <v>0</v>
      </c>
      <c r="N85" s="14">
        <f>N172*'Selected Economic Variables'!$E87</f>
        <v>0</v>
      </c>
      <c r="O85" s="14">
        <f>O172*'Selected Economic Variables'!$E87</f>
        <v>-416.17599999999999</v>
      </c>
      <c r="P85" s="14">
        <f>P172*'Selected Economic Variables'!$E87</f>
        <v>0</v>
      </c>
      <c r="Q85" s="14">
        <f>Q172*'Selected Economic Variables'!$E87</f>
        <v>-416.17599999999999</v>
      </c>
      <c r="R85" s="14">
        <f>R172*'Selected Economic Variables'!$E87</f>
        <v>-416.17599999999999</v>
      </c>
      <c r="S85" s="14">
        <f>S172*'Selected Economic Variables'!$E87</f>
        <v>-832.35199999999998</v>
      </c>
      <c r="T85" s="14">
        <f>T172*'Selected Economic Variables'!$E87</f>
        <v>-416.17599999999999</v>
      </c>
      <c r="U85" s="14">
        <f>U172*'Selected Economic Variables'!$E87</f>
        <v>-416.17599999999999</v>
      </c>
      <c r="V85" s="14">
        <f>V172*'Selected Economic Variables'!$E87</f>
        <v>-416.17599999999999</v>
      </c>
      <c r="W85" s="14">
        <f>W172*'Selected Economic Variables'!$E87</f>
        <v>-416.17599999999999</v>
      </c>
      <c r="X85" s="14">
        <f>X172*'Selected Economic Variables'!$E87</f>
        <v>0</v>
      </c>
      <c r="Y85" s="14">
        <f>Y172*'Selected Economic Variables'!$E87</f>
        <v>0</v>
      </c>
      <c r="Z85" s="14">
        <f>Z172*'Selected Economic Variables'!$E87</f>
        <v>0</v>
      </c>
      <c r="AA85" s="14">
        <f>AA172*'Selected Economic Variables'!$E87</f>
        <v>-416.17599999999999</v>
      </c>
      <c r="AB85" s="14">
        <f>AB172*'Selected Economic Variables'!$E87</f>
        <v>-416.17599999999999</v>
      </c>
      <c r="AC85" s="14">
        <f>AC172*'Selected Economic Variables'!$E87</f>
        <v>-416.17599999999999</v>
      </c>
      <c r="AD85" s="14">
        <f>AD172*'Selected Economic Variables'!$E87</f>
        <v>0</v>
      </c>
      <c r="AE85" s="14">
        <f>AE172*'Selected Economic Variables'!$E87</f>
        <v>0</v>
      </c>
      <c r="AF85" s="14">
        <f>AF172*'Selected Economic Variables'!$E87</f>
        <v>0</v>
      </c>
      <c r="AG85" s="14">
        <f>AG172*'Selected Economic Variables'!$E87</f>
        <v>0</v>
      </c>
      <c r="AH85" s="14">
        <f>AH172*'Selected Economic Variables'!$E87</f>
        <v>0</v>
      </c>
      <c r="AI85" s="14">
        <f>AI172*'Selected Economic Variables'!$E87</f>
        <v>0</v>
      </c>
      <c r="AJ85" s="14">
        <f>AJ172*'Selected Economic Variables'!$E87</f>
        <v>0</v>
      </c>
      <c r="AK85" s="14">
        <f>AK172*'Selected Economic Variables'!$E87</f>
        <v>0</v>
      </c>
    </row>
    <row r="86" spans="1:37" x14ac:dyDescent="0.2">
      <c r="A86">
        <v>2094</v>
      </c>
      <c r="B86" s="14">
        <f>B173*'Selected Economic Variables'!$E88</f>
        <v>1298.94</v>
      </c>
      <c r="C86" s="14">
        <f>C173*'Selected Economic Variables'!$E88</f>
        <v>2597.88</v>
      </c>
      <c r="D86" s="14">
        <f>D173*'Selected Economic Variables'!$E88</f>
        <v>3896.8200000000006</v>
      </c>
      <c r="E86" s="14">
        <f>E173*'Selected Economic Variables'!$E88</f>
        <v>2597.88</v>
      </c>
      <c r="F86" s="14">
        <f>F173*'Selected Economic Variables'!$E88</f>
        <v>2164.9</v>
      </c>
      <c r="G86" s="14">
        <f>G173*'Selected Economic Variables'!$E88</f>
        <v>4762.7800000000007</v>
      </c>
      <c r="H86" s="14">
        <f>H173*'Selected Economic Variables'!$E88</f>
        <v>4762.7800000000007</v>
      </c>
      <c r="I86" s="14">
        <f>I173*'Selected Economic Variables'!$E88</f>
        <v>4329.8</v>
      </c>
      <c r="J86" s="14">
        <f>J173*'Selected Economic Variables'!$E88</f>
        <v>1298.94</v>
      </c>
      <c r="K86" s="14">
        <f>K173*'Selected Economic Variables'!$E88</f>
        <v>865.96</v>
      </c>
      <c r="L86" s="14">
        <f>L173*'Selected Economic Variables'!$E88</f>
        <v>0</v>
      </c>
      <c r="M86" s="14">
        <f>M173*'Selected Economic Variables'!$E88</f>
        <v>0</v>
      </c>
      <c r="N86" s="14">
        <f>N173*'Selected Economic Variables'!$E88</f>
        <v>0</v>
      </c>
      <c r="O86" s="14">
        <f>O173*'Selected Economic Variables'!$E88</f>
        <v>-432.98</v>
      </c>
      <c r="P86" s="14">
        <f>P173*'Selected Economic Variables'!$E88</f>
        <v>0</v>
      </c>
      <c r="Q86" s="14">
        <f>Q173*'Selected Economic Variables'!$E88</f>
        <v>-432.98</v>
      </c>
      <c r="R86" s="14">
        <f>R173*'Selected Economic Variables'!$E88</f>
        <v>-432.98</v>
      </c>
      <c r="S86" s="14">
        <f>S173*'Selected Economic Variables'!$E88</f>
        <v>-865.96</v>
      </c>
      <c r="T86" s="14">
        <f>T173*'Selected Economic Variables'!$E88</f>
        <v>-432.98</v>
      </c>
      <c r="U86" s="14">
        <f>U173*'Selected Economic Variables'!$E88</f>
        <v>-432.98</v>
      </c>
      <c r="V86" s="14">
        <f>V173*'Selected Economic Variables'!$E88</f>
        <v>-432.98</v>
      </c>
      <c r="W86" s="14">
        <f>W173*'Selected Economic Variables'!$E88</f>
        <v>-432.98</v>
      </c>
      <c r="X86" s="14">
        <f>X173*'Selected Economic Variables'!$E88</f>
        <v>0</v>
      </c>
      <c r="Y86" s="14">
        <f>Y173*'Selected Economic Variables'!$E88</f>
        <v>0</v>
      </c>
      <c r="Z86" s="14">
        <f>Z173*'Selected Economic Variables'!$E88</f>
        <v>0</v>
      </c>
      <c r="AA86" s="14">
        <f>AA173*'Selected Economic Variables'!$E88</f>
        <v>-432.98</v>
      </c>
      <c r="AB86" s="14">
        <f>AB173*'Selected Economic Variables'!$E88</f>
        <v>-432.98</v>
      </c>
      <c r="AC86" s="14">
        <f>AC173*'Selected Economic Variables'!$E88</f>
        <v>-432.98</v>
      </c>
      <c r="AD86" s="14">
        <f>AD173*'Selected Economic Variables'!$E88</f>
        <v>0</v>
      </c>
      <c r="AE86" s="14">
        <f>AE173*'Selected Economic Variables'!$E88</f>
        <v>0</v>
      </c>
      <c r="AF86" s="14">
        <f>AF173*'Selected Economic Variables'!$E88</f>
        <v>0</v>
      </c>
      <c r="AG86" s="14">
        <f>AG173*'Selected Economic Variables'!$E88</f>
        <v>0</v>
      </c>
      <c r="AH86" s="14">
        <f>AH173*'Selected Economic Variables'!$E88</f>
        <v>0</v>
      </c>
      <c r="AI86" s="14">
        <f>AI173*'Selected Economic Variables'!$E88</f>
        <v>0</v>
      </c>
      <c r="AJ86" s="14">
        <f>AJ173*'Selected Economic Variables'!$E88</f>
        <v>0</v>
      </c>
      <c r="AK86" s="14">
        <f>AK173*'Selected Economic Variables'!$E88</f>
        <v>0</v>
      </c>
    </row>
    <row r="87" spans="1:37" x14ac:dyDescent="0.2">
      <c r="A87">
        <v>2095</v>
      </c>
      <c r="B87" s="14">
        <f>B174*'Selected Economic Variables'!$E89</f>
        <v>1351.2750000000001</v>
      </c>
      <c r="C87" s="14">
        <f>C174*'Selected Economic Variables'!$E89</f>
        <v>2702.55</v>
      </c>
      <c r="D87" s="14">
        <f>D174*'Selected Economic Variables'!$E89</f>
        <v>4053.8250000000003</v>
      </c>
      <c r="E87" s="14">
        <f>E174*'Selected Economic Variables'!$E89</f>
        <v>2702.55</v>
      </c>
      <c r="F87" s="14">
        <f>F174*'Selected Economic Variables'!$E89</f>
        <v>2252.125</v>
      </c>
      <c r="G87" s="14">
        <f>G174*'Selected Economic Variables'!$E89</f>
        <v>4954.6750000000002</v>
      </c>
      <c r="H87" s="14">
        <f>H174*'Selected Economic Variables'!$E89</f>
        <v>4954.6750000000002</v>
      </c>
      <c r="I87" s="14">
        <f>I174*'Selected Economic Variables'!$E89</f>
        <v>4504.25</v>
      </c>
      <c r="J87" s="14">
        <f>J174*'Selected Economic Variables'!$E89</f>
        <v>1351.2750000000001</v>
      </c>
      <c r="K87" s="14">
        <f>K174*'Selected Economic Variables'!$E89</f>
        <v>900.85</v>
      </c>
      <c r="L87" s="14">
        <f>L174*'Selected Economic Variables'!$E89</f>
        <v>0</v>
      </c>
      <c r="M87" s="14">
        <f>M174*'Selected Economic Variables'!$E89</f>
        <v>0</v>
      </c>
      <c r="N87" s="14">
        <f>N174*'Selected Economic Variables'!$E89</f>
        <v>0</v>
      </c>
      <c r="O87" s="14">
        <f>O174*'Selected Economic Variables'!$E89</f>
        <v>-450.42500000000001</v>
      </c>
      <c r="P87" s="14">
        <f>P174*'Selected Economic Variables'!$E89</f>
        <v>0</v>
      </c>
      <c r="Q87" s="14">
        <f>Q174*'Selected Economic Variables'!$E89</f>
        <v>-450.42500000000001</v>
      </c>
      <c r="R87" s="14">
        <f>R174*'Selected Economic Variables'!$E89</f>
        <v>-450.42500000000001</v>
      </c>
      <c r="S87" s="14">
        <f>S174*'Selected Economic Variables'!$E89</f>
        <v>-900.85</v>
      </c>
      <c r="T87" s="14">
        <f>T174*'Selected Economic Variables'!$E89</f>
        <v>-450.42500000000001</v>
      </c>
      <c r="U87" s="14">
        <f>U174*'Selected Economic Variables'!$E89</f>
        <v>-450.42500000000001</v>
      </c>
      <c r="V87" s="14">
        <f>V174*'Selected Economic Variables'!$E89</f>
        <v>-450.42500000000001</v>
      </c>
      <c r="W87" s="14">
        <f>W174*'Selected Economic Variables'!$E89</f>
        <v>-450.42500000000001</v>
      </c>
      <c r="X87" s="14">
        <f>X174*'Selected Economic Variables'!$E89</f>
        <v>0</v>
      </c>
      <c r="Y87" s="14">
        <f>Y174*'Selected Economic Variables'!$E89</f>
        <v>0</v>
      </c>
      <c r="Z87" s="14">
        <f>Z174*'Selected Economic Variables'!$E89</f>
        <v>0</v>
      </c>
      <c r="AA87" s="14">
        <f>AA174*'Selected Economic Variables'!$E89</f>
        <v>-450.42500000000001</v>
      </c>
      <c r="AB87" s="14">
        <f>AB174*'Selected Economic Variables'!$E89</f>
        <v>-450.42500000000001</v>
      </c>
      <c r="AC87" s="14">
        <f>AC174*'Selected Economic Variables'!$E89</f>
        <v>-450.42500000000001</v>
      </c>
      <c r="AD87" s="14">
        <f>AD174*'Selected Economic Variables'!$E89</f>
        <v>0</v>
      </c>
      <c r="AE87" s="14">
        <f>AE174*'Selected Economic Variables'!$E89</f>
        <v>0</v>
      </c>
      <c r="AF87" s="14">
        <f>AF174*'Selected Economic Variables'!$E89</f>
        <v>0</v>
      </c>
      <c r="AG87" s="14">
        <f>AG174*'Selected Economic Variables'!$E89</f>
        <v>0</v>
      </c>
      <c r="AH87" s="14">
        <f>AH174*'Selected Economic Variables'!$E89</f>
        <v>0</v>
      </c>
      <c r="AI87" s="14">
        <f>AI174*'Selected Economic Variables'!$E89</f>
        <v>0</v>
      </c>
      <c r="AJ87" s="14">
        <f>AJ174*'Selected Economic Variables'!$E89</f>
        <v>0</v>
      </c>
      <c r="AK87" s="14">
        <f>AK174*'Selected Economic Variables'!$E89</f>
        <v>0</v>
      </c>
    </row>
    <row r="89" spans="1:37" x14ac:dyDescent="0.2">
      <c r="A89" s="12" t="s">
        <v>148</v>
      </c>
    </row>
    <row r="90" spans="1:37" x14ac:dyDescent="0.2">
      <c r="A90" s="13" t="s">
        <v>149</v>
      </c>
    </row>
    <row r="93" spans="1:37" x14ac:dyDescent="0.2">
      <c r="B93" t="s">
        <v>69</v>
      </c>
      <c r="C93" t="s">
        <v>75</v>
      </c>
      <c r="D93" t="s">
        <v>77</v>
      </c>
      <c r="E93" t="s">
        <v>79</v>
      </c>
      <c r="F93" t="s">
        <v>81</v>
      </c>
      <c r="G93" t="s">
        <v>83</v>
      </c>
      <c r="H93" t="s">
        <v>85</v>
      </c>
      <c r="I93" t="s">
        <v>87</v>
      </c>
      <c r="J93" t="s">
        <v>89</v>
      </c>
      <c r="K93" t="s">
        <v>91</v>
      </c>
      <c r="L93" t="s">
        <v>93</v>
      </c>
      <c r="M93" t="s">
        <v>95</v>
      </c>
      <c r="N93" t="s">
        <v>97</v>
      </c>
      <c r="O93" t="s">
        <v>99</v>
      </c>
      <c r="P93" t="s">
        <v>101</v>
      </c>
      <c r="Q93" t="s">
        <v>103</v>
      </c>
      <c r="R93" t="s">
        <v>105</v>
      </c>
      <c r="S93" t="s">
        <v>107</v>
      </c>
      <c r="T93" t="s">
        <v>109</v>
      </c>
      <c r="U93" t="s">
        <v>111</v>
      </c>
      <c r="V93" t="s">
        <v>113</v>
      </c>
      <c r="W93" t="s">
        <v>115</v>
      </c>
      <c r="X93" t="s">
        <v>117</v>
      </c>
      <c r="Y93" t="s">
        <v>119</v>
      </c>
      <c r="Z93" t="s">
        <v>121</v>
      </c>
      <c r="AA93" t="s">
        <v>123</v>
      </c>
      <c r="AB93" t="s">
        <v>125</v>
      </c>
      <c r="AC93" t="s">
        <v>127</v>
      </c>
      <c r="AD93" t="s">
        <v>129</v>
      </c>
      <c r="AE93" t="s">
        <v>131</v>
      </c>
      <c r="AF93" t="s">
        <v>133</v>
      </c>
      <c r="AG93" t="s">
        <v>135</v>
      </c>
      <c r="AH93" t="s">
        <v>137</v>
      </c>
      <c r="AI93" t="s">
        <v>139</v>
      </c>
      <c r="AJ93" t="s">
        <v>141</v>
      </c>
      <c r="AK93" t="s">
        <v>143</v>
      </c>
    </row>
    <row r="94" spans="1:37" x14ac:dyDescent="0.2">
      <c r="B94" t="s">
        <v>70</v>
      </c>
      <c r="C94" t="s">
        <v>76</v>
      </c>
      <c r="D94" t="s">
        <v>78</v>
      </c>
      <c r="E94" t="s">
        <v>80</v>
      </c>
      <c r="F94" t="s">
        <v>82</v>
      </c>
      <c r="G94" t="s">
        <v>84</v>
      </c>
      <c r="H94" t="s">
        <v>86</v>
      </c>
      <c r="I94" t="s">
        <v>88</v>
      </c>
      <c r="J94" t="s">
        <v>90</v>
      </c>
      <c r="K94" t="s">
        <v>92</v>
      </c>
      <c r="L94" t="s">
        <v>94</v>
      </c>
      <c r="M94" t="s">
        <v>96</v>
      </c>
      <c r="N94" t="s">
        <v>98</v>
      </c>
      <c r="O94" t="s">
        <v>100</v>
      </c>
      <c r="P94" t="s">
        <v>102</v>
      </c>
      <c r="Q94" t="s">
        <v>104</v>
      </c>
      <c r="R94" t="s">
        <v>106</v>
      </c>
      <c r="S94" t="s">
        <v>108</v>
      </c>
      <c r="T94" t="s">
        <v>110</v>
      </c>
      <c r="U94" t="s">
        <v>112</v>
      </c>
      <c r="V94" t="s">
        <v>114</v>
      </c>
      <c r="W94" t="s">
        <v>116</v>
      </c>
      <c r="X94" t="s">
        <v>118</v>
      </c>
      <c r="Y94" t="s">
        <v>120</v>
      </c>
      <c r="Z94" t="s">
        <v>122</v>
      </c>
      <c r="AA94" t="s">
        <v>124</v>
      </c>
      <c r="AB94" t="s">
        <v>126</v>
      </c>
      <c r="AC94" t="s">
        <v>128</v>
      </c>
      <c r="AD94" t="s">
        <v>130</v>
      </c>
      <c r="AE94" t="s">
        <v>132</v>
      </c>
      <c r="AF94" t="s">
        <v>134</v>
      </c>
      <c r="AG94" t="s">
        <v>136</v>
      </c>
      <c r="AH94" t="s">
        <v>138</v>
      </c>
      <c r="AI94" t="s">
        <v>140</v>
      </c>
      <c r="AJ94" t="s">
        <v>142</v>
      </c>
      <c r="AK94" t="s">
        <v>144</v>
      </c>
    </row>
    <row r="95" spans="1:37" x14ac:dyDescent="0.2">
      <c r="A95" s="8">
        <v>2016</v>
      </c>
      <c r="B95" s="11">
        <v>2E-3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11">
        <v>0</v>
      </c>
      <c r="AG95" s="11">
        <v>0</v>
      </c>
      <c r="AH95" s="11">
        <v>0</v>
      </c>
      <c r="AI95" s="11">
        <v>0</v>
      </c>
      <c r="AJ95" s="11">
        <v>0</v>
      </c>
      <c r="AK95" s="11">
        <v>0</v>
      </c>
    </row>
    <row r="96" spans="1:37" x14ac:dyDescent="0.2">
      <c r="A96" s="8">
        <v>2017</v>
      </c>
      <c r="B96" s="11">
        <v>3.0000000000000001E-3</v>
      </c>
      <c r="C96" s="11">
        <v>1E-3</v>
      </c>
      <c r="D96" s="11">
        <v>0</v>
      </c>
      <c r="E96" s="11">
        <v>1E-3</v>
      </c>
      <c r="F96" s="11">
        <v>1E-3</v>
      </c>
      <c r="G96" s="11">
        <v>1E-3</v>
      </c>
      <c r="H96" s="11">
        <v>1E-3</v>
      </c>
      <c r="I96" s="11">
        <v>1E-3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11">
        <v>0</v>
      </c>
      <c r="AG96" s="11">
        <v>0</v>
      </c>
      <c r="AH96" s="11">
        <v>0</v>
      </c>
      <c r="AI96" s="11">
        <v>0</v>
      </c>
      <c r="AJ96" s="11">
        <v>0</v>
      </c>
      <c r="AK96" s="11">
        <v>0</v>
      </c>
    </row>
    <row r="97" spans="1:37" x14ac:dyDescent="0.2">
      <c r="A97" s="8">
        <v>2018</v>
      </c>
      <c r="B97" s="11">
        <v>3.0000000000000001E-3</v>
      </c>
      <c r="C97" s="11">
        <v>2E-3</v>
      </c>
      <c r="D97" s="11">
        <v>0</v>
      </c>
      <c r="E97" s="11">
        <v>2E-3</v>
      </c>
      <c r="F97" s="11">
        <v>2E-3</v>
      </c>
      <c r="G97" s="11">
        <v>2E-3</v>
      </c>
      <c r="H97" s="11">
        <v>2E-3</v>
      </c>
      <c r="I97" s="11">
        <v>2E-3</v>
      </c>
      <c r="J97" s="11">
        <v>1E-3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11">
        <v>0</v>
      </c>
      <c r="AG97" s="11">
        <v>0</v>
      </c>
      <c r="AH97" s="11">
        <v>0</v>
      </c>
      <c r="AI97" s="11">
        <v>0</v>
      </c>
      <c r="AJ97" s="11">
        <v>0</v>
      </c>
      <c r="AK97" s="11">
        <v>0</v>
      </c>
    </row>
    <row r="98" spans="1:37" x14ac:dyDescent="0.2">
      <c r="A98" s="8">
        <v>2019</v>
      </c>
      <c r="B98" s="11">
        <v>3.0000000000000001E-3</v>
      </c>
      <c r="C98" s="11">
        <v>2E-3</v>
      </c>
      <c r="D98" s="11">
        <v>1E-3</v>
      </c>
      <c r="E98" s="11">
        <v>2E-3</v>
      </c>
      <c r="F98" s="11">
        <v>2E-3</v>
      </c>
      <c r="G98" s="11">
        <v>3.0000000000000001E-3</v>
      </c>
      <c r="H98" s="11">
        <v>3.0000000000000001E-3</v>
      </c>
      <c r="I98" s="11">
        <v>3.0000000000000001E-3</v>
      </c>
      <c r="J98" s="11">
        <v>1E-3</v>
      </c>
      <c r="K98" s="11">
        <v>1E-3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11">
        <v>0</v>
      </c>
      <c r="AG98" s="11">
        <v>0</v>
      </c>
      <c r="AH98" s="11">
        <v>0</v>
      </c>
      <c r="AI98" s="11">
        <v>0</v>
      </c>
      <c r="AJ98" s="11">
        <v>0</v>
      </c>
      <c r="AK98" s="11">
        <v>0</v>
      </c>
    </row>
    <row r="99" spans="1:37" x14ac:dyDescent="0.2">
      <c r="A99" s="8">
        <v>2020</v>
      </c>
      <c r="B99" s="11">
        <v>3.0000000000000001E-3</v>
      </c>
      <c r="C99" s="11">
        <v>3.0000000000000001E-3</v>
      </c>
      <c r="D99" s="11">
        <v>1E-3</v>
      </c>
      <c r="E99" s="11">
        <v>2E-3</v>
      </c>
      <c r="F99" s="11">
        <v>2E-3</v>
      </c>
      <c r="G99" s="11">
        <v>4.0000000000000001E-3</v>
      </c>
      <c r="H99" s="11">
        <v>4.0000000000000001E-3</v>
      </c>
      <c r="I99" s="11">
        <v>4.0000000000000001E-3</v>
      </c>
      <c r="J99" s="11">
        <v>1E-3</v>
      </c>
      <c r="K99" s="11">
        <v>1E-3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11">
        <v>0</v>
      </c>
      <c r="AG99" s="11">
        <v>0</v>
      </c>
      <c r="AH99" s="11">
        <v>0</v>
      </c>
      <c r="AI99" s="11">
        <v>0</v>
      </c>
      <c r="AJ99" s="11">
        <v>0</v>
      </c>
      <c r="AK99" s="11">
        <v>0</v>
      </c>
    </row>
    <row r="100" spans="1:37" x14ac:dyDescent="0.2">
      <c r="A100" s="8">
        <v>2021</v>
      </c>
      <c r="B100" s="11">
        <v>3.0000000000000001E-3</v>
      </c>
      <c r="C100" s="11">
        <v>4.0000000000000001E-3</v>
      </c>
      <c r="D100" s="11">
        <v>1E-3</v>
      </c>
      <c r="E100" s="11">
        <v>3.0000000000000001E-3</v>
      </c>
      <c r="F100" s="11">
        <v>3.0000000000000001E-3</v>
      </c>
      <c r="G100" s="11">
        <v>5.0000000000000001E-3</v>
      </c>
      <c r="H100" s="11">
        <v>5.0000000000000001E-3</v>
      </c>
      <c r="I100" s="11">
        <v>5.0000000000000001E-3</v>
      </c>
      <c r="J100" s="11">
        <v>2E-3</v>
      </c>
      <c r="K100" s="11">
        <v>1E-3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11">
        <v>0</v>
      </c>
      <c r="AG100" s="11">
        <v>0</v>
      </c>
      <c r="AH100" s="11">
        <v>0</v>
      </c>
      <c r="AI100" s="11">
        <v>0</v>
      </c>
      <c r="AJ100" s="11">
        <v>0</v>
      </c>
      <c r="AK100" s="11">
        <v>0</v>
      </c>
    </row>
    <row r="101" spans="1:37" x14ac:dyDescent="0.2">
      <c r="A101" s="8">
        <v>2022</v>
      </c>
      <c r="B101" s="11">
        <v>3.0000000000000001E-3</v>
      </c>
      <c r="C101" s="11">
        <v>4.0000000000000001E-3</v>
      </c>
      <c r="D101" s="11">
        <v>1E-3</v>
      </c>
      <c r="E101" s="11">
        <v>3.0000000000000001E-3</v>
      </c>
      <c r="F101" s="11">
        <v>3.0000000000000001E-3</v>
      </c>
      <c r="G101" s="11">
        <v>6.0000000000000001E-3</v>
      </c>
      <c r="H101" s="11">
        <v>6.0000000000000001E-3</v>
      </c>
      <c r="I101" s="11">
        <v>6.0000000000000001E-3</v>
      </c>
      <c r="J101" s="11">
        <v>2E-3</v>
      </c>
      <c r="K101" s="11">
        <v>1E-3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11">
        <v>0</v>
      </c>
      <c r="AG101" s="11">
        <v>0</v>
      </c>
      <c r="AH101" s="11">
        <v>0</v>
      </c>
      <c r="AI101" s="11">
        <v>0</v>
      </c>
      <c r="AJ101" s="11">
        <v>0</v>
      </c>
      <c r="AK101" s="11">
        <v>0</v>
      </c>
    </row>
    <row r="102" spans="1:37" x14ac:dyDescent="0.2">
      <c r="A102" s="8">
        <v>2023</v>
      </c>
      <c r="B102" s="11">
        <v>3.0000000000000001E-3</v>
      </c>
      <c r="C102" s="11">
        <v>5.0000000000000001E-3</v>
      </c>
      <c r="D102" s="11">
        <v>1E-3</v>
      </c>
      <c r="E102" s="11">
        <v>4.0000000000000001E-3</v>
      </c>
      <c r="F102" s="11">
        <v>4.0000000000000001E-3</v>
      </c>
      <c r="G102" s="11">
        <v>7.000000000000001E-3</v>
      </c>
      <c r="H102" s="11">
        <v>7.000000000000001E-3</v>
      </c>
      <c r="I102" s="11">
        <v>7.000000000000001E-3</v>
      </c>
      <c r="J102" s="11">
        <v>2E-3</v>
      </c>
      <c r="K102" s="11">
        <v>1E-3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0</v>
      </c>
      <c r="AI102" s="11">
        <v>0</v>
      </c>
      <c r="AJ102" s="11">
        <v>0</v>
      </c>
      <c r="AK102" s="11">
        <v>0</v>
      </c>
    </row>
    <row r="103" spans="1:37" x14ac:dyDescent="0.2">
      <c r="A103" s="8">
        <v>2024</v>
      </c>
      <c r="B103" s="11">
        <v>3.0000000000000001E-3</v>
      </c>
      <c r="C103" s="11">
        <v>6.0000000000000001E-3</v>
      </c>
      <c r="D103" s="11">
        <v>1E-3</v>
      </c>
      <c r="E103" s="11">
        <v>4.0000000000000001E-3</v>
      </c>
      <c r="F103" s="11">
        <v>4.0000000000000001E-3</v>
      </c>
      <c r="G103" s="11">
        <v>8.0000000000000002E-3</v>
      </c>
      <c r="H103" s="11">
        <v>8.0000000000000002E-3</v>
      </c>
      <c r="I103" s="11">
        <v>8.0000000000000002E-3</v>
      </c>
      <c r="J103" s="11">
        <v>3.0000000000000001E-3</v>
      </c>
      <c r="K103" s="11">
        <v>1E-3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11">
        <v>0</v>
      </c>
      <c r="AG103" s="11">
        <v>0</v>
      </c>
      <c r="AH103" s="11">
        <v>0</v>
      </c>
      <c r="AI103" s="11">
        <v>0</v>
      </c>
      <c r="AJ103" s="11">
        <v>0</v>
      </c>
      <c r="AK103" s="11">
        <v>0</v>
      </c>
    </row>
    <row r="104" spans="1:37" x14ac:dyDescent="0.2">
      <c r="A104" s="8">
        <v>2025</v>
      </c>
      <c r="B104" s="11">
        <v>3.0000000000000001E-3</v>
      </c>
      <c r="C104" s="11">
        <v>6.0000000000000001E-3</v>
      </c>
      <c r="D104" s="11">
        <v>2E-3</v>
      </c>
      <c r="E104" s="11">
        <v>4.0000000000000001E-3</v>
      </c>
      <c r="F104" s="11">
        <v>4.0000000000000001E-3</v>
      </c>
      <c r="G104" s="11">
        <v>8.9999999999999993E-3</v>
      </c>
      <c r="H104" s="11">
        <v>8.9999999999999993E-3</v>
      </c>
      <c r="I104" s="11">
        <v>8.9999999999999993E-3</v>
      </c>
      <c r="J104" s="11">
        <v>3.0000000000000001E-3</v>
      </c>
      <c r="K104" s="11">
        <v>2E-3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0</v>
      </c>
      <c r="U104" s="11">
        <v>0</v>
      </c>
      <c r="V104" s="11">
        <v>0</v>
      </c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11">
        <v>0</v>
      </c>
      <c r="AG104" s="11">
        <v>0</v>
      </c>
      <c r="AH104" s="11">
        <v>0</v>
      </c>
      <c r="AI104" s="11">
        <v>0</v>
      </c>
      <c r="AJ104" s="11">
        <v>0</v>
      </c>
      <c r="AK104" s="11">
        <v>0</v>
      </c>
    </row>
    <row r="105" spans="1:37" x14ac:dyDescent="0.2">
      <c r="A105" s="8">
        <v>2026</v>
      </c>
      <c r="B105" s="11">
        <v>3.0000000000000001E-3</v>
      </c>
      <c r="C105" s="11">
        <v>6.0000000000000001E-3</v>
      </c>
      <c r="D105" s="11">
        <v>2E-3</v>
      </c>
      <c r="E105" s="11">
        <v>5.0000000000000001E-3</v>
      </c>
      <c r="F105" s="11">
        <v>5.0000000000000001E-3</v>
      </c>
      <c r="G105" s="11">
        <v>1.1000000000000001E-2</v>
      </c>
      <c r="H105" s="11">
        <v>1.1000000000000001E-2</v>
      </c>
      <c r="I105" s="11">
        <v>1.1000000000000001E-2</v>
      </c>
      <c r="J105" s="11">
        <v>4.0000000000000001E-3</v>
      </c>
      <c r="K105" s="11">
        <v>2E-3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0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11">
        <v>0</v>
      </c>
      <c r="AG105" s="11">
        <v>0</v>
      </c>
      <c r="AH105" s="11">
        <v>0</v>
      </c>
      <c r="AI105" s="11">
        <v>0</v>
      </c>
      <c r="AJ105" s="11">
        <v>0</v>
      </c>
      <c r="AK105" s="11">
        <v>0</v>
      </c>
    </row>
    <row r="106" spans="1:37" x14ac:dyDescent="0.2">
      <c r="A106" s="8">
        <v>2027</v>
      </c>
      <c r="B106" s="11">
        <v>3.0000000000000001E-3</v>
      </c>
      <c r="C106" s="11">
        <v>6.0000000000000001E-3</v>
      </c>
      <c r="D106" s="11">
        <v>2E-3</v>
      </c>
      <c r="E106" s="11">
        <v>5.0000000000000001E-3</v>
      </c>
      <c r="F106" s="11">
        <v>5.0000000000000001E-3</v>
      </c>
      <c r="G106" s="11">
        <v>1.1000000000000001E-2</v>
      </c>
      <c r="H106" s="11">
        <v>1.1000000000000001E-2</v>
      </c>
      <c r="I106" s="11">
        <v>1.1000000000000001E-2</v>
      </c>
      <c r="J106" s="11">
        <v>4.0000000000000001E-3</v>
      </c>
      <c r="K106" s="11">
        <v>2E-3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0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11">
        <v>0</v>
      </c>
      <c r="AG106" s="11">
        <v>0</v>
      </c>
      <c r="AH106" s="11">
        <v>0</v>
      </c>
      <c r="AI106" s="11">
        <v>0</v>
      </c>
      <c r="AJ106" s="11">
        <v>0</v>
      </c>
      <c r="AK106" s="11">
        <v>0</v>
      </c>
    </row>
    <row r="107" spans="1:37" x14ac:dyDescent="0.2">
      <c r="A107" s="8">
        <v>2028</v>
      </c>
      <c r="B107" s="11">
        <v>3.0000000000000001E-3</v>
      </c>
      <c r="C107" s="11">
        <v>6.0000000000000001E-3</v>
      </c>
      <c r="D107" s="11">
        <v>2E-3</v>
      </c>
      <c r="E107" s="11">
        <v>5.0000000000000001E-3</v>
      </c>
      <c r="F107" s="11">
        <v>5.0000000000000001E-3</v>
      </c>
      <c r="G107" s="11">
        <v>1.1000000000000001E-2</v>
      </c>
      <c r="H107" s="11">
        <v>1.1000000000000001E-2</v>
      </c>
      <c r="I107" s="11">
        <v>1.1000000000000001E-2</v>
      </c>
      <c r="J107" s="11">
        <v>4.0000000000000001E-3</v>
      </c>
      <c r="K107" s="11">
        <v>2E-3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11">
        <v>0</v>
      </c>
      <c r="AG107" s="11">
        <v>0</v>
      </c>
      <c r="AH107" s="11">
        <v>0</v>
      </c>
      <c r="AI107" s="11">
        <v>0</v>
      </c>
      <c r="AJ107" s="11">
        <v>0</v>
      </c>
      <c r="AK107" s="11">
        <v>0</v>
      </c>
    </row>
    <row r="108" spans="1:37" x14ac:dyDescent="0.2">
      <c r="A108" s="8">
        <v>2029</v>
      </c>
      <c r="B108" s="11">
        <v>3.0000000000000001E-3</v>
      </c>
      <c r="C108" s="11">
        <v>6.0000000000000001E-3</v>
      </c>
      <c r="D108" s="11">
        <v>2E-3</v>
      </c>
      <c r="E108" s="11">
        <v>5.0000000000000001E-3</v>
      </c>
      <c r="F108" s="11">
        <v>5.0000000000000001E-3</v>
      </c>
      <c r="G108" s="11">
        <v>1.1000000000000001E-2</v>
      </c>
      <c r="H108" s="11">
        <v>1.1000000000000001E-2</v>
      </c>
      <c r="I108" s="11">
        <v>1.1000000000000001E-2</v>
      </c>
      <c r="J108" s="11">
        <v>4.0000000000000001E-3</v>
      </c>
      <c r="K108" s="11">
        <v>2E-3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11">
        <v>0</v>
      </c>
      <c r="AG108" s="11">
        <v>0</v>
      </c>
      <c r="AH108" s="11">
        <v>0</v>
      </c>
      <c r="AI108" s="11">
        <v>0</v>
      </c>
      <c r="AJ108" s="11">
        <v>0</v>
      </c>
      <c r="AK108" s="11">
        <v>0</v>
      </c>
    </row>
    <row r="109" spans="1:37" x14ac:dyDescent="0.2">
      <c r="A109" s="8">
        <v>2030</v>
      </c>
      <c r="B109" s="11">
        <v>3.0000000000000001E-3</v>
      </c>
      <c r="C109" s="11">
        <v>6.0000000000000001E-3</v>
      </c>
      <c r="D109" s="11">
        <v>2E-3</v>
      </c>
      <c r="E109" s="11">
        <v>5.0000000000000001E-3</v>
      </c>
      <c r="F109" s="11">
        <v>5.0000000000000001E-3</v>
      </c>
      <c r="G109" s="11">
        <v>1.1000000000000001E-2</v>
      </c>
      <c r="H109" s="11">
        <v>1.1000000000000001E-2</v>
      </c>
      <c r="I109" s="11">
        <v>1.1000000000000001E-2</v>
      </c>
      <c r="J109" s="11">
        <v>4.0000000000000001E-3</v>
      </c>
      <c r="K109" s="11">
        <v>2E-3</v>
      </c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11">
        <v>0</v>
      </c>
      <c r="AG109" s="11">
        <v>0</v>
      </c>
      <c r="AH109" s="11">
        <v>0</v>
      </c>
      <c r="AI109" s="11">
        <v>0</v>
      </c>
      <c r="AJ109" s="11">
        <v>0</v>
      </c>
      <c r="AK109" s="11">
        <v>0</v>
      </c>
    </row>
    <row r="110" spans="1:37" x14ac:dyDescent="0.2">
      <c r="A110" s="8">
        <v>2031</v>
      </c>
      <c r="B110" s="11">
        <v>3.0000000000000001E-3</v>
      </c>
      <c r="C110" s="11">
        <v>6.0000000000000001E-3</v>
      </c>
      <c r="D110" s="11">
        <v>3.0000000000000001E-3</v>
      </c>
      <c r="E110" s="11">
        <v>5.0000000000000001E-3</v>
      </c>
      <c r="F110" s="11">
        <v>5.0000000000000001E-3</v>
      </c>
      <c r="G110" s="11">
        <v>1.1000000000000001E-2</v>
      </c>
      <c r="H110" s="11">
        <v>1.1000000000000001E-2</v>
      </c>
      <c r="I110" s="11">
        <v>1.1000000000000001E-2</v>
      </c>
      <c r="J110" s="11">
        <v>4.0000000000000001E-3</v>
      </c>
      <c r="K110" s="11">
        <v>2E-3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11">
        <v>0</v>
      </c>
      <c r="AG110" s="11">
        <v>0</v>
      </c>
      <c r="AH110" s="11">
        <v>0</v>
      </c>
      <c r="AI110" s="11">
        <v>0</v>
      </c>
      <c r="AJ110" s="11">
        <v>0</v>
      </c>
      <c r="AK110" s="11">
        <v>0</v>
      </c>
    </row>
    <row r="111" spans="1:37" x14ac:dyDescent="0.2">
      <c r="A111" s="8">
        <v>2032</v>
      </c>
      <c r="B111" s="11">
        <v>3.0000000000000001E-3</v>
      </c>
      <c r="C111" s="11">
        <v>6.0000000000000001E-3</v>
      </c>
      <c r="D111" s="11">
        <v>3.0000000000000001E-3</v>
      </c>
      <c r="E111" s="11">
        <v>5.0000000000000001E-3</v>
      </c>
      <c r="F111" s="11">
        <v>5.0000000000000001E-3</v>
      </c>
      <c r="G111" s="11">
        <v>1.1000000000000001E-2</v>
      </c>
      <c r="H111" s="11">
        <v>1.1000000000000001E-2</v>
      </c>
      <c r="I111" s="11">
        <v>1.1000000000000001E-2</v>
      </c>
      <c r="J111" s="11">
        <v>3.0000000000000001E-3</v>
      </c>
      <c r="K111" s="11">
        <v>2E-3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11">
        <v>0</v>
      </c>
      <c r="AG111" s="11">
        <v>0</v>
      </c>
      <c r="AH111" s="11">
        <v>0</v>
      </c>
      <c r="AI111" s="11">
        <v>0</v>
      </c>
      <c r="AJ111" s="11">
        <v>0</v>
      </c>
      <c r="AK111" s="11">
        <v>0</v>
      </c>
    </row>
    <row r="112" spans="1:37" x14ac:dyDescent="0.2">
      <c r="A112" s="8">
        <v>2033</v>
      </c>
      <c r="B112" s="11">
        <v>3.0000000000000001E-3</v>
      </c>
      <c r="C112" s="11">
        <v>6.0000000000000001E-3</v>
      </c>
      <c r="D112" s="11">
        <v>3.0000000000000001E-3</v>
      </c>
      <c r="E112" s="11">
        <v>5.0000000000000001E-3</v>
      </c>
      <c r="F112" s="11">
        <v>5.0000000000000001E-3</v>
      </c>
      <c r="G112" s="11">
        <v>1.1000000000000001E-2</v>
      </c>
      <c r="H112" s="11">
        <v>1.1000000000000001E-2</v>
      </c>
      <c r="I112" s="11">
        <v>1.1000000000000001E-2</v>
      </c>
      <c r="J112" s="11">
        <v>3.0000000000000001E-3</v>
      </c>
      <c r="K112" s="11">
        <v>2E-3</v>
      </c>
      <c r="L112" s="11">
        <v>0</v>
      </c>
      <c r="M112" s="11">
        <v>0</v>
      </c>
      <c r="N112" s="11">
        <v>0</v>
      </c>
      <c r="O112" s="11">
        <v>0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11">
        <v>0</v>
      </c>
      <c r="AG112" s="11">
        <v>0</v>
      </c>
      <c r="AH112" s="11">
        <v>0</v>
      </c>
      <c r="AI112" s="11">
        <v>0</v>
      </c>
      <c r="AJ112" s="11">
        <v>0</v>
      </c>
      <c r="AK112" s="11">
        <v>0</v>
      </c>
    </row>
    <row r="113" spans="1:37" x14ac:dyDescent="0.2">
      <c r="A113" s="8">
        <v>2034</v>
      </c>
      <c r="B113" s="11">
        <v>3.0000000000000001E-3</v>
      </c>
      <c r="C113" s="11">
        <v>6.0000000000000001E-3</v>
      </c>
      <c r="D113" s="11">
        <v>3.0000000000000001E-3</v>
      </c>
      <c r="E113" s="11">
        <v>5.0000000000000001E-3</v>
      </c>
      <c r="F113" s="11">
        <v>5.0000000000000001E-3</v>
      </c>
      <c r="G113" s="11">
        <v>1.1000000000000001E-2</v>
      </c>
      <c r="H113" s="11">
        <v>1.1000000000000001E-2</v>
      </c>
      <c r="I113" s="11">
        <v>1.1000000000000001E-2</v>
      </c>
      <c r="J113" s="11">
        <v>3.0000000000000001E-3</v>
      </c>
      <c r="K113" s="11">
        <v>2E-3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11">
        <v>0</v>
      </c>
      <c r="AG113" s="11">
        <v>0</v>
      </c>
      <c r="AH113" s="11">
        <v>0</v>
      </c>
      <c r="AI113" s="11">
        <v>0</v>
      </c>
      <c r="AJ113" s="11">
        <v>0</v>
      </c>
      <c r="AK113" s="11">
        <v>0</v>
      </c>
    </row>
    <row r="114" spans="1:37" x14ac:dyDescent="0.2">
      <c r="A114" s="8">
        <v>2035</v>
      </c>
      <c r="B114" s="11">
        <v>3.0000000000000001E-3</v>
      </c>
      <c r="C114" s="11">
        <v>6.0000000000000001E-3</v>
      </c>
      <c r="D114" s="11">
        <v>3.0000000000000001E-3</v>
      </c>
      <c r="E114" s="11">
        <v>5.0000000000000001E-3</v>
      </c>
      <c r="F114" s="11">
        <v>5.0000000000000001E-3</v>
      </c>
      <c r="G114" s="11">
        <v>1.1000000000000001E-2</v>
      </c>
      <c r="H114" s="11">
        <v>1.1000000000000001E-2</v>
      </c>
      <c r="I114" s="11">
        <v>1.1000000000000001E-2</v>
      </c>
      <c r="J114" s="11">
        <v>3.0000000000000001E-3</v>
      </c>
      <c r="K114" s="11">
        <v>2E-3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0</v>
      </c>
      <c r="U114" s="11">
        <v>0</v>
      </c>
      <c r="V114" s="11">
        <v>0</v>
      </c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11">
        <v>0</v>
      </c>
      <c r="AG114" s="11">
        <v>0</v>
      </c>
      <c r="AH114" s="11">
        <v>0</v>
      </c>
      <c r="AI114" s="11">
        <v>0</v>
      </c>
      <c r="AJ114" s="11">
        <v>0</v>
      </c>
      <c r="AK114" s="11">
        <v>0</v>
      </c>
    </row>
    <row r="115" spans="1:37" x14ac:dyDescent="0.2">
      <c r="A115" s="8">
        <v>2036</v>
      </c>
      <c r="B115" s="11">
        <v>3.0000000000000001E-3</v>
      </c>
      <c r="C115" s="11">
        <v>6.0000000000000001E-3</v>
      </c>
      <c r="D115" s="11">
        <v>3.0000000000000001E-3</v>
      </c>
      <c r="E115" s="11">
        <v>6.0000000000000001E-3</v>
      </c>
      <c r="F115" s="11">
        <v>5.0000000000000001E-3</v>
      </c>
      <c r="G115" s="11">
        <v>1.1000000000000001E-2</v>
      </c>
      <c r="H115" s="11">
        <v>1.1000000000000001E-2</v>
      </c>
      <c r="I115" s="11">
        <v>1.1000000000000001E-2</v>
      </c>
      <c r="J115" s="11">
        <v>3.0000000000000001E-3</v>
      </c>
      <c r="K115" s="11">
        <v>2E-3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11">
        <v>0</v>
      </c>
      <c r="AG115" s="11">
        <v>0</v>
      </c>
      <c r="AH115" s="11">
        <v>0</v>
      </c>
      <c r="AI115" s="11">
        <v>0</v>
      </c>
      <c r="AJ115" s="11">
        <v>0</v>
      </c>
      <c r="AK115" s="11">
        <v>0</v>
      </c>
    </row>
    <row r="116" spans="1:37" x14ac:dyDescent="0.2">
      <c r="A116" s="8">
        <v>2037</v>
      </c>
      <c r="B116" s="11">
        <v>3.0000000000000001E-3</v>
      </c>
      <c r="C116" s="11">
        <v>6.0000000000000001E-3</v>
      </c>
      <c r="D116" s="11">
        <v>3.0000000000000001E-3</v>
      </c>
      <c r="E116" s="11">
        <v>6.0000000000000001E-3</v>
      </c>
      <c r="F116" s="11">
        <v>5.0000000000000001E-3</v>
      </c>
      <c r="G116" s="11">
        <v>1.1000000000000001E-2</v>
      </c>
      <c r="H116" s="11">
        <v>1.1000000000000001E-2</v>
      </c>
      <c r="I116" s="11">
        <v>1.1000000000000001E-2</v>
      </c>
      <c r="J116" s="11">
        <v>3.0000000000000001E-3</v>
      </c>
      <c r="K116" s="11">
        <v>2E-3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11">
        <v>0</v>
      </c>
      <c r="AG116" s="11">
        <v>0</v>
      </c>
      <c r="AH116" s="11">
        <v>0</v>
      </c>
      <c r="AI116" s="11">
        <v>0</v>
      </c>
      <c r="AJ116" s="11">
        <v>0</v>
      </c>
      <c r="AK116" s="11">
        <v>0</v>
      </c>
    </row>
    <row r="117" spans="1:37" x14ac:dyDescent="0.2">
      <c r="A117" s="8">
        <v>2038</v>
      </c>
      <c r="B117" s="11">
        <v>3.0000000000000001E-3</v>
      </c>
      <c r="C117" s="11">
        <v>6.0000000000000001E-3</v>
      </c>
      <c r="D117" s="11">
        <v>4.0000000000000001E-3</v>
      </c>
      <c r="E117" s="11">
        <v>6.0000000000000001E-3</v>
      </c>
      <c r="F117" s="11">
        <v>6.0000000000000001E-3</v>
      </c>
      <c r="G117" s="11">
        <v>1.1000000000000001E-2</v>
      </c>
      <c r="H117" s="11">
        <v>1.1000000000000001E-2</v>
      </c>
      <c r="I117" s="11">
        <v>1.1000000000000001E-2</v>
      </c>
      <c r="J117" s="11">
        <v>3.0000000000000001E-3</v>
      </c>
      <c r="K117" s="11">
        <v>2E-3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11">
        <v>0</v>
      </c>
      <c r="AG117" s="11">
        <v>0</v>
      </c>
      <c r="AH117" s="11">
        <v>0</v>
      </c>
      <c r="AI117" s="11">
        <v>0</v>
      </c>
      <c r="AJ117" s="11">
        <v>0</v>
      </c>
      <c r="AK117" s="11">
        <v>0</v>
      </c>
    </row>
    <row r="118" spans="1:37" x14ac:dyDescent="0.2">
      <c r="A118" s="8">
        <v>2039</v>
      </c>
      <c r="B118" s="11">
        <v>3.0000000000000001E-3</v>
      </c>
      <c r="C118" s="11">
        <v>6.0000000000000001E-3</v>
      </c>
      <c r="D118" s="11">
        <v>4.0000000000000001E-3</v>
      </c>
      <c r="E118" s="11">
        <v>6.0000000000000001E-3</v>
      </c>
      <c r="F118" s="11">
        <v>6.0000000000000001E-3</v>
      </c>
      <c r="G118" s="11">
        <v>1.1000000000000001E-2</v>
      </c>
      <c r="H118" s="11">
        <v>1.1000000000000001E-2</v>
      </c>
      <c r="I118" s="11">
        <v>1.1000000000000001E-2</v>
      </c>
      <c r="J118" s="11">
        <v>3.0000000000000001E-3</v>
      </c>
      <c r="K118" s="11">
        <v>2E-3</v>
      </c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11">
        <v>0</v>
      </c>
      <c r="AG118" s="11">
        <v>0</v>
      </c>
      <c r="AH118" s="11">
        <v>0</v>
      </c>
      <c r="AI118" s="11">
        <v>0</v>
      </c>
      <c r="AJ118" s="11">
        <v>0</v>
      </c>
      <c r="AK118" s="11">
        <v>0</v>
      </c>
    </row>
    <row r="119" spans="1:37" x14ac:dyDescent="0.2">
      <c r="A119" s="8">
        <v>2040</v>
      </c>
      <c r="B119" s="11">
        <v>3.0000000000000001E-3</v>
      </c>
      <c r="C119" s="11">
        <v>6.0000000000000001E-3</v>
      </c>
      <c r="D119" s="11">
        <v>4.0000000000000001E-3</v>
      </c>
      <c r="E119" s="11">
        <v>6.0000000000000001E-3</v>
      </c>
      <c r="F119" s="11">
        <v>6.0000000000000001E-3</v>
      </c>
      <c r="G119" s="11">
        <v>1.1000000000000001E-2</v>
      </c>
      <c r="H119" s="11">
        <v>1.1000000000000001E-2</v>
      </c>
      <c r="I119" s="11">
        <v>1.1000000000000001E-2</v>
      </c>
      <c r="J119" s="11">
        <v>3.0000000000000001E-3</v>
      </c>
      <c r="K119" s="11">
        <v>2E-3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11">
        <v>0</v>
      </c>
      <c r="AG119" s="11">
        <v>0</v>
      </c>
      <c r="AH119" s="11">
        <v>0</v>
      </c>
      <c r="AI119" s="11">
        <v>0</v>
      </c>
      <c r="AJ119" s="11">
        <v>0</v>
      </c>
      <c r="AK119" s="11">
        <v>0</v>
      </c>
    </row>
    <row r="120" spans="1:37" x14ac:dyDescent="0.2">
      <c r="A120" s="8">
        <v>2041</v>
      </c>
      <c r="B120" s="11">
        <v>3.0000000000000001E-3</v>
      </c>
      <c r="C120" s="11">
        <v>6.0000000000000001E-3</v>
      </c>
      <c r="D120" s="11">
        <v>4.0000000000000001E-3</v>
      </c>
      <c r="E120" s="11">
        <v>6.0000000000000001E-3</v>
      </c>
      <c r="F120" s="11">
        <v>6.0000000000000001E-3</v>
      </c>
      <c r="G120" s="11">
        <v>1.1000000000000001E-2</v>
      </c>
      <c r="H120" s="11">
        <v>1.1000000000000001E-2</v>
      </c>
      <c r="I120" s="11">
        <v>1.1000000000000001E-2</v>
      </c>
      <c r="J120" s="11">
        <v>3.0000000000000001E-3</v>
      </c>
      <c r="K120" s="11">
        <v>2E-3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11">
        <v>0</v>
      </c>
      <c r="AG120" s="11">
        <v>0</v>
      </c>
      <c r="AH120" s="11">
        <v>0</v>
      </c>
      <c r="AI120" s="11">
        <v>0</v>
      </c>
      <c r="AJ120" s="11">
        <v>0</v>
      </c>
      <c r="AK120" s="11">
        <v>0</v>
      </c>
    </row>
    <row r="121" spans="1:37" x14ac:dyDescent="0.2">
      <c r="A121" s="8">
        <v>2042</v>
      </c>
      <c r="B121" s="11">
        <v>3.0000000000000001E-3</v>
      </c>
      <c r="C121" s="11">
        <v>6.0000000000000001E-3</v>
      </c>
      <c r="D121" s="11">
        <v>4.0000000000000001E-3</v>
      </c>
      <c r="E121" s="11">
        <v>6.0000000000000001E-3</v>
      </c>
      <c r="F121" s="11">
        <v>6.0000000000000001E-3</v>
      </c>
      <c r="G121" s="11">
        <v>1.1000000000000001E-2</v>
      </c>
      <c r="H121" s="11">
        <v>1.1000000000000001E-2</v>
      </c>
      <c r="I121" s="11">
        <v>1.1000000000000001E-2</v>
      </c>
      <c r="J121" s="11">
        <v>3.0000000000000001E-3</v>
      </c>
      <c r="K121" s="11">
        <v>2E-3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11">
        <v>0</v>
      </c>
      <c r="AG121" s="11">
        <v>0</v>
      </c>
      <c r="AH121" s="11">
        <v>0</v>
      </c>
      <c r="AI121" s="11">
        <v>0</v>
      </c>
      <c r="AJ121" s="11">
        <v>0</v>
      </c>
      <c r="AK121" s="11">
        <v>0</v>
      </c>
    </row>
    <row r="122" spans="1:37" x14ac:dyDescent="0.2">
      <c r="A122" s="8">
        <v>2043</v>
      </c>
      <c r="B122" s="11">
        <v>3.0000000000000001E-3</v>
      </c>
      <c r="C122" s="11">
        <v>6.0000000000000001E-3</v>
      </c>
      <c r="D122" s="11">
        <v>4.0000000000000001E-3</v>
      </c>
      <c r="E122" s="11">
        <v>6.0000000000000001E-3</v>
      </c>
      <c r="F122" s="11">
        <v>6.0000000000000001E-3</v>
      </c>
      <c r="G122" s="11">
        <v>1.1000000000000001E-2</v>
      </c>
      <c r="H122" s="11">
        <v>1.1000000000000001E-2</v>
      </c>
      <c r="I122" s="11">
        <v>1.1000000000000001E-2</v>
      </c>
      <c r="J122" s="11">
        <v>3.0000000000000001E-3</v>
      </c>
      <c r="K122" s="11">
        <v>2E-3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11">
        <v>0</v>
      </c>
      <c r="AG122" s="11">
        <v>0</v>
      </c>
      <c r="AH122" s="11">
        <v>0</v>
      </c>
      <c r="AI122" s="11">
        <v>0</v>
      </c>
      <c r="AJ122" s="11">
        <v>0</v>
      </c>
      <c r="AK122" s="11">
        <v>0</v>
      </c>
    </row>
    <row r="123" spans="1:37" x14ac:dyDescent="0.2">
      <c r="A123" s="8">
        <v>2044</v>
      </c>
      <c r="B123" s="11">
        <v>3.0000000000000001E-3</v>
      </c>
      <c r="C123" s="11">
        <v>6.0000000000000001E-3</v>
      </c>
      <c r="D123" s="11">
        <v>5.0000000000000001E-3</v>
      </c>
      <c r="E123" s="11">
        <v>6.0000000000000001E-3</v>
      </c>
      <c r="F123" s="11">
        <v>6.0000000000000001E-3</v>
      </c>
      <c r="G123" s="11">
        <v>1.1000000000000001E-2</v>
      </c>
      <c r="H123" s="11">
        <v>1.1000000000000001E-2</v>
      </c>
      <c r="I123" s="11">
        <v>1.1000000000000001E-2</v>
      </c>
      <c r="J123" s="11">
        <v>3.0000000000000001E-3</v>
      </c>
      <c r="K123" s="11">
        <v>2E-3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11">
        <v>0</v>
      </c>
      <c r="AG123" s="11">
        <v>0</v>
      </c>
      <c r="AH123" s="11">
        <v>0</v>
      </c>
      <c r="AI123" s="11">
        <v>0</v>
      </c>
      <c r="AJ123" s="11">
        <v>0</v>
      </c>
      <c r="AK123" s="11">
        <v>0</v>
      </c>
    </row>
    <row r="124" spans="1:37" x14ac:dyDescent="0.2">
      <c r="A124" s="8">
        <v>2045</v>
      </c>
      <c r="B124" s="11">
        <v>3.0000000000000001E-3</v>
      </c>
      <c r="C124" s="11">
        <v>6.0000000000000001E-3</v>
      </c>
      <c r="D124" s="11">
        <v>5.0000000000000001E-3</v>
      </c>
      <c r="E124" s="11">
        <v>6.0000000000000001E-3</v>
      </c>
      <c r="F124" s="11">
        <v>6.0000000000000001E-3</v>
      </c>
      <c r="G124" s="11">
        <v>1.1000000000000001E-2</v>
      </c>
      <c r="H124" s="11">
        <v>1.1000000000000001E-2</v>
      </c>
      <c r="I124" s="11">
        <v>1.1000000000000001E-2</v>
      </c>
      <c r="J124" s="11">
        <v>3.0000000000000001E-3</v>
      </c>
      <c r="K124" s="11">
        <v>2E-3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11">
        <v>0</v>
      </c>
      <c r="AG124" s="11">
        <v>0</v>
      </c>
      <c r="AH124" s="11">
        <v>0</v>
      </c>
      <c r="AI124" s="11">
        <v>0</v>
      </c>
      <c r="AJ124" s="11">
        <v>0</v>
      </c>
      <c r="AK124" s="11">
        <v>0</v>
      </c>
    </row>
    <row r="125" spans="1:37" x14ac:dyDescent="0.2">
      <c r="A125" s="8">
        <v>2046</v>
      </c>
      <c r="B125" s="11">
        <v>3.0000000000000001E-3</v>
      </c>
      <c r="C125" s="11">
        <v>6.0000000000000001E-3</v>
      </c>
      <c r="D125" s="11">
        <v>5.0000000000000001E-3</v>
      </c>
      <c r="E125" s="11">
        <v>6.0000000000000001E-3</v>
      </c>
      <c r="F125" s="11">
        <v>6.0000000000000001E-3</v>
      </c>
      <c r="G125" s="11">
        <v>1.1000000000000001E-2</v>
      </c>
      <c r="H125" s="11">
        <v>1.1000000000000001E-2</v>
      </c>
      <c r="I125" s="11">
        <v>1.1000000000000001E-2</v>
      </c>
      <c r="J125" s="11">
        <v>3.0000000000000001E-3</v>
      </c>
      <c r="K125" s="11">
        <v>2E-3</v>
      </c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11">
        <v>0</v>
      </c>
      <c r="AG125" s="11">
        <v>0</v>
      </c>
      <c r="AH125" s="11">
        <v>0</v>
      </c>
      <c r="AI125" s="11">
        <v>0</v>
      </c>
      <c r="AJ125" s="11">
        <v>0</v>
      </c>
      <c r="AK125" s="11">
        <v>0</v>
      </c>
    </row>
    <row r="126" spans="1:37" x14ac:dyDescent="0.2">
      <c r="A126" s="8">
        <v>2047</v>
      </c>
      <c r="B126" s="11">
        <v>3.0000000000000001E-3</v>
      </c>
      <c r="C126" s="11">
        <v>6.0000000000000001E-3</v>
      </c>
      <c r="D126" s="11">
        <v>5.0000000000000001E-3</v>
      </c>
      <c r="E126" s="11">
        <v>6.0000000000000001E-3</v>
      </c>
      <c r="F126" s="11">
        <v>6.0000000000000001E-3</v>
      </c>
      <c r="G126" s="11">
        <v>1.1000000000000001E-2</v>
      </c>
      <c r="H126" s="11">
        <v>1.1000000000000001E-2</v>
      </c>
      <c r="I126" s="11">
        <v>1.1000000000000001E-2</v>
      </c>
      <c r="J126" s="11">
        <v>3.0000000000000001E-3</v>
      </c>
      <c r="K126" s="11">
        <v>2E-3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11">
        <v>0</v>
      </c>
      <c r="AG126" s="11">
        <v>0</v>
      </c>
      <c r="AH126" s="11">
        <v>0</v>
      </c>
      <c r="AI126" s="11">
        <v>0</v>
      </c>
      <c r="AJ126" s="11">
        <v>0</v>
      </c>
      <c r="AK126" s="11">
        <v>0</v>
      </c>
    </row>
    <row r="127" spans="1:37" x14ac:dyDescent="0.2">
      <c r="A127" s="8">
        <v>2048</v>
      </c>
      <c r="B127" s="11">
        <v>3.0000000000000001E-3</v>
      </c>
      <c r="C127" s="11">
        <v>6.0000000000000001E-3</v>
      </c>
      <c r="D127" s="11">
        <v>5.0000000000000001E-3</v>
      </c>
      <c r="E127" s="11">
        <v>6.0000000000000001E-3</v>
      </c>
      <c r="F127" s="11">
        <v>6.0000000000000001E-3</v>
      </c>
      <c r="G127" s="11">
        <v>1.1000000000000001E-2</v>
      </c>
      <c r="H127" s="11">
        <v>1.1000000000000001E-2</v>
      </c>
      <c r="I127" s="11">
        <v>1.1000000000000001E-2</v>
      </c>
      <c r="J127" s="11">
        <v>3.0000000000000001E-3</v>
      </c>
      <c r="K127" s="11">
        <v>2E-3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11">
        <v>0</v>
      </c>
      <c r="AG127" s="11">
        <v>0</v>
      </c>
      <c r="AH127" s="11">
        <v>0</v>
      </c>
      <c r="AI127" s="11">
        <v>0</v>
      </c>
      <c r="AJ127" s="11">
        <v>0</v>
      </c>
      <c r="AK127" s="11">
        <v>0</v>
      </c>
    </row>
    <row r="128" spans="1:37" x14ac:dyDescent="0.2">
      <c r="A128" s="8">
        <v>2049</v>
      </c>
      <c r="B128" s="11">
        <v>3.0000000000000001E-3</v>
      </c>
      <c r="C128" s="11">
        <v>6.0000000000000001E-3</v>
      </c>
      <c r="D128" s="11">
        <v>5.0000000000000001E-3</v>
      </c>
      <c r="E128" s="11">
        <v>6.0000000000000001E-3</v>
      </c>
      <c r="F128" s="11">
        <v>6.0000000000000001E-3</v>
      </c>
      <c r="G128" s="11">
        <v>1.1000000000000001E-2</v>
      </c>
      <c r="H128" s="11">
        <v>1.1000000000000001E-2</v>
      </c>
      <c r="I128" s="11">
        <v>1.1000000000000001E-2</v>
      </c>
      <c r="J128" s="11">
        <v>3.0000000000000001E-3</v>
      </c>
      <c r="K128" s="11">
        <v>2E-3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11">
        <v>0</v>
      </c>
      <c r="AG128" s="11">
        <v>0</v>
      </c>
      <c r="AH128" s="11">
        <v>0</v>
      </c>
      <c r="AI128" s="11">
        <v>0</v>
      </c>
      <c r="AJ128" s="11">
        <v>0</v>
      </c>
      <c r="AK128" s="11">
        <v>0</v>
      </c>
    </row>
    <row r="129" spans="1:37" x14ac:dyDescent="0.2">
      <c r="A129" s="8">
        <v>2050</v>
      </c>
      <c r="B129" s="11">
        <v>3.0000000000000001E-3</v>
      </c>
      <c r="C129" s="11">
        <v>6.0000000000000001E-3</v>
      </c>
      <c r="D129" s="11">
        <v>5.0000000000000001E-3</v>
      </c>
      <c r="E129" s="11">
        <v>6.0000000000000001E-3</v>
      </c>
      <c r="F129" s="11">
        <v>6.0000000000000001E-3</v>
      </c>
      <c r="G129" s="11">
        <v>1.1000000000000001E-2</v>
      </c>
      <c r="H129" s="11">
        <v>1.1000000000000001E-2</v>
      </c>
      <c r="I129" s="11">
        <v>1.1000000000000001E-2</v>
      </c>
      <c r="J129" s="11">
        <v>3.0000000000000001E-3</v>
      </c>
      <c r="K129" s="11">
        <v>2E-3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11">
        <v>0</v>
      </c>
      <c r="AG129" s="11">
        <v>0</v>
      </c>
      <c r="AH129" s="11">
        <v>0</v>
      </c>
      <c r="AI129" s="11">
        <v>0</v>
      </c>
      <c r="AJ129" s="11">
        <v>0</v>
      </c>
      <c r="AK129" s="11">
        <v>0</v>
      </c>
    </row>
    <row r="130" spans="1:37" x14ac:dyDescent="0.2">
      <c r="A130" s="8">
        <v>2051</v>
      </c>
      <c r="B130" s="11">
        <v>3.0000000000000001E-3</v>
      </c>
      <c r="C130" s="11">
        <v>6.0000000000000001E-3</v>
      </c>
      <c r="D130" s="11">
        <v>6.0000000000000001E-3</v>
      </c>
      <c r="E130" s="11">
        <v>6.0000000000000001E-3</v>
      </c>
      <c r="F130" s="11">
        <v>6.0000000000000001E-3</v>
      </c>
      <c r="G130" s="11">
        <v>1.1000000000000001E-2</v>
      </c>
      <c r="H130" s="11">
        <v>1.1000000000000001E-2</v>
      </c>
      <c r="I130" s="11">
        <v>1.1000000000000001E-2</v>
      </c>
      <c r="J130" s="11">
        <v>3.0000000000000001E-3</v>
      </c>
      <c r="K130" s="11">
        <v>2E-3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11">
        <v>0</v>
      </c>
      <c r="AG130" s="11">
        <v>0</v>
      </c>
      <c r="AH130" s="11">
        <v>0</v>
      </c>
      <c r="AI130" s="11">
        <v>0</v>
      </c>
      <c r="AJ130" s="11">
        <v>0</v>
      </c>
      <c r="AK130" s="11">
        <v>0</v>
      </c>
    </row>
    <row r="131" spans="1:37" x14ac:dyDescent="0.2">
      <c r="A131" s="8">
        <v>2052</v>
      </c>
      <c r="B131" s="11">
        <v>3.0000000000000001E-3</v>
      </c>
      <c r="C131" s="11">
        <v>6.0000000000000001E-3</v>
      </c>
      <c r="D131" s="11">
        <v>6.0000000000000001E-3</v>
      </c>
      <c r="E131" s="11">
        <v>6.0000000000000001E-3</v>
      </c>
      <c r="F131" s="11">
        <v>6.0000000000000001E-3</v>
      </c>
      <c r="G131" s="11">
        <v>1.1000000000000001E-2</v>
      </c>
      <c r="H131" s="11">
        <v>1.1000000000000001E-2</v>
      </c>
      <c r="I131" s="11">
        <v>1.1000000000000001E-2</v>
      </c>
      <c r="J131" s="11">
        <v>3.0000000000000001E-3</v>
      </c>
      <c r="K131" s="11">
        <v>2E-3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-1E-3</v>
      </c>
      <c r="T131" s="11">
        <v>0</v>
      </c>
      <c r="U131" s="11">
        <v>0</v>
      </c>
      <c r="V131" s="11">
        <v>0</v>
      </c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11">
        <v>0</v>
      </c>
      <c r="AG131" s="11">
        <v>0</v>
      </c>
      <c r="AH131" s="11">
        <v>0</v>
      </c>
      <c r="AI131" s="11">
        <v>0</v>
      </c>
      <c r="AJ131" s="11">
        <v>0</v>
      </c>
      <c r="AK131" s="11">
        <v>0</v>
      </c>
    </row>
    <row r="132" spans="1:37" x14ac:dyDescent="0.2">
      <c r="A132" s="8">
        <v>2053</v>
      </c>
      <c r="B132" s="11">
        <v>3.0000000000000001E-3</v>
      </c>
      <c r="C132" s="11">
        <v>6.0000000000000001E-3</v>
      </c>
      <c r="D132" s="11">
        <v>6.0000000000000001E-3</v>
      </c>
      <c r="E132" s="11">
        <v>6.0000000000000001E-3</v>
      </c>
      <c r="F132" s="11">
        <v>6.0000000000000001E-3</v>
      </c>
      <c r="G132" s="11">
        <v>1.1000000000000001E-2</v>
      </c>
      <c r="H132" s="11">
        <v>1.1000000000000001E-2</v>
      </c>
      <c r="I132" s="11">
        <v>1.1000000000000001E-2</v>
      </c>
      <c r="J132" s="11">
        <v>3.0000000000000001E-3</v>
      </c>
      <c r="K132" s="11">
        <v>2E-3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-1E-3</v>
      </c>
      <c r="T132" s="11">
        <v>0</v>
      </c>
      <c r="U132" s="11">
        <v>0</v>
      </c>
      <c r="V132" s="11">
        <v>0</v>
      </c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11">
        <v>0</v>
      </c>
      <c r="AG132" s="11">
        <v>0</v>
      </c>
      <c r="AH132" s="11">
        <v>0</v>
      </c>
      <c r="AI132" s="11">
        <v>0</v>
      </c>
      <c r="AJ132" s="11">
        <v>0</v>
      </c>
      <c r="AK132" s="11">
        <v>0</v>
      </c>
    </row>
    <row r="133" spans="1:37" x14ac:dyDescent="0.2">
      <c r="A133" s="8">
        <v>2054</v>
      </c>
      <c r="B133" s="11">
        <v>3.0000000000000001E-3</v>
      </c>
      <c r="C133" s="11">
        <v>6.0000000000000001E-3</v>
      </c>
      <c r="D133" s="11">
        <v>6.0000000000000001E-3</v>
      </c>
      <c r="E133" s="11">
        <v>6.0000000000000001E-3</v>
      </c>
      <c r="F133" s="11">
        <v>6.0000000000000001E-3</v>
      </c>
      <c r="G133" s="11">
        <v>1.1000000000000001E-2</v>
      </c>
      <c r="H133" s="11">
        <v>1.1000000000000001E-2</v>
      </c>
      <c r="I133" s="11">
        <v>1.1000000000000001E-2</v>
      </c>
      <c r="J133" s="11">
        <v>3.0000000000000001E-3</v>
      </c>
      <c r="K133" s="11">
        <v>2E-3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-1E-3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-1E-3</v>
      </c>
      <c r="AB133" s="11">
        <v>0</v>
      </c>
      <c r="AC133" s="11">
        <v>0</v>
      </c>
      <c r="AD133" s="11">
        <v>0</v>
      </c>
      <c r="AE133" s="11">
        <v>0</v>
      </c>
      <c r="AF133" s="11">
        <v>0</v>
      </c>
      <c r="AG133" s="11">
        <v>0</v>
      </c>
      <c r="AH133" s="11">
        <v>0</v>
      </c>
      <c r="AI133" s="11">
        <v>0</v>
      </c>
      <c r="AJ133" s="11">
        <v>0</v>
      </c>
      <c r="AK133" s="11">
        <v>0</v>
      </c>
    </row>
    <row r="134" spans="1:37" x14ac:dyDescent="0.2">
      <c r="A134" s="8">
        <v>2055</v>
      </c>
      <c r="B134" s="11">
        <v>3.0000000000000001E-3</v>
      </c>
      <c r="C134" s="11">
        <v>6.0000000000000001E-3</v>
      </c>
      <c r="D134" s="11">
        <v>6.0000000000000001E-3</v>
      </c>
      <c r="E134" s="11">
        <v>6.0000000000000001E-3</v>
      </c>
      <c r="F134" s="11">
        <v>6.0000000000000001E-3</v>
      </c>
      <c r="G134" s="11">
        <v>1.1000000000000001E-2</v>
      </c>
      <c r="H134" s="11">
        <v>1.1000000000000001E-2</v>
      </c>
      <c r="I134" s="11">
        <v>1.1000000000000001E-2</v>
      </c>
      <c r="J134" s="11">
        <v>3.0000000000000001E-3</v>
      </c>
      <c r="K134" s="11">
        <v>2E-3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-1E-3</v>
      </c>
      <c r="T134" s="11">
        <v>0</v>
      </c>
      <c r="U134" s="11">
        <v>0</v>
      </c>
      <c r="V134" s="11">
        <v>0</v>
      </c>
      <c r="W134" s="11">
        <v>0</v>
      </c>
      <c r="X134" s="11">
        <v>0</v>
      </c>
      <c r="Y134" s="11">
        <v>0</v>
      </c>
      <c r="Z134" s="11">
        <v>0</v>
      </c>
      <c r="AA134" s="11">
        <v>-1E-3</v>
      </c>
      <c r="AB134" s="11">
        <v>0</v>
      </c>
      <c r="AC134" s="11">
        <v>0</v>
      </c>
      <c r="AD134" s="11">
        <v>0</v>
      </c>
      <c r="AE134" s="11">
        <v>0</v>
      </c>
      <c r="AF134" s="11">
        <v>0</v>
      </c>
      <c r="AG134" s="11">
        <v>0</v>
      </c>
      <c r="AH134" s="11">
        <v>0</v>
      </c>
      <c r="AI134" s="11">
        <v>0</v>
      </c>
      <c r="AJ134" s="11">
        <v>0</v>
      </c>
      <c r="AK134" s="11">
        <v>0</v>
      </c>
    </row>
    <row r="135" spans="1:37" x14ac:dyDescent="0.2">
      <c r="A135" s="8">
        <v>2056</v>
      </c>
      <c r="B135" s="11">
        <v>3.0000000000000001E-3</v>
      </c>
      <c r="C135" s="11">
        <v>6.0000000000000001E-3</v>
      </c>
      <c r="D135" s="11">
        <v>6.0000000000000001E-3</v>
      </c>
      <c r="E135" s="11">
        <v>6.0000000000000001E-3</v>
      </c>
      <c r="F135" s="11">
        <v>6.0000000000000001E-3</v>
      </c>
      <c r="G135" s="11">
        <v>1.1000000000000001E-2</v>
      </c>
      <c r="H135" s="11">
        <v>1.1000000000000001E-2</v>
      </c>
      <c r="I135" s="11">
        <v>1.1000000000000001E-2</v>
      </c>
      <c r="J135" s="11">
        <v>3.0000000000000001E-3</v>
      </c>
      <c r="K135" s="11">
        <v>2E-3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-1E-3</v>
      </c>
      <c r="T135" s="11">
        <v>0</v>
      </c>
      <c r="U135" s="11">
        <v>0</v>
      </c>
      <c r="V135" s="11">
        <v>0</v>
      </c>
      <c r="W135" s="11">
        <v>0</v>
      </c>
      <c r="X135" s="11">
        <v>0</v>
      </c>
      <c r="Y135" s="11">
        <v>0</v>
      </c>
      <c r="Z135" s="11">
        <v>0</v>
      </c>
      <c r="AA135" s="11">
        <v>-1E-3</v>
      </c>
      <c r="AB135" s="11">
        <v>0</v>
      </c>
      <c r="AC135" s="11">
        <v>0</v>
      </c>
      <c r="AD135" s="11">
        <v>0</v>
      </c>
      <c r="AE135" s="11">
        <v>0</v>
      </c>
      <c r="AF135" s="11">
        <v>0</v>
      </c>
      <c r="AG135" s="11">
        <v>0</v>
      </c>
      <c r="AH135" s="11">
        <v>0</v>
      </c>
      <c r="AI135" s="11">
        <v>0</v>
      </c>
      <c r="AJ135" s="11">
        <v>0</v>
      </c>
      <c r="AK135" s="11">
        <v>0</v>
      </c>
    </row>
    <row r="136" spans="1:37" x14ac:dyDescent="0.2">
      <c r="A136" s="8">
        <v>2057</v>
      </c>
      <c r="B136" s="11">
        <v>3.0000000000000001E-3</v>
      </c>
      <c r="C136" s="11">
        <v>6.0000000000000001E-3</v>
      </c>
      <c r="D136" s="11">
        <v>6.9999999999999993E-3</v>
      </c>
      <c r="E136" s="11">
        <v>6.0000000000000001E-3</v>
      </c>
      <c r="F136" s="11">
        <v>6.0000000000000001E-3</v>
      </c>
      <c r="G136" s="11">
        <v>1.1000000000000001E-2</v>
      </c>
      <c r="H136" s="11">
        <v>1.1000000000000001E-2</v>
      </c>
      <c r="I136" s="11">
        <v>1.1000000000000001E-2</v>
      </c>
      <c r="J136" s="11">
        <v>3.0000000000000001E-3</v>
      </c>
      <c r="K136" s="11">
        <v>2E-3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-1E-3</v>
      </c>
      <c r="T136" s="11">
        <v>0</v>
      </c>
      <c r="U136" s="11">
        <v>0</v>
      </c>
      <c r="V136" s="11">
        <v>0</v>
      </c>
      <c r="W136" s="11">
        <v>-1E-3</v>
      </c>
      <c r="X136" s="11">
        <v>0</v>
      </c>
      <c r="Y136" s="11">
        <v>0</v>
      </c>
      <c r="Z136" s="11">
        <v>0</v>
      </c>
      <c r="AA136" s="11">
        <v>-1E-3</v>
      </c>
      <c r="AB136" s="11">
        <v>0</v>
      </c>
      <c r="AC136" s="11">
        <v>-1E-3</v>
      </c>
      <c r="AD136" s="11">
        <v>0</v>
      </c>
      <c r="AE136" s="11">
        <v>0</v>
      </c>
      <c r="AF136" s="11">
        <v>0</v>
      </c>
      <c r="AG136" s="11">
        <v>0</v>
      </c>
      <c r="AH136" s="11">
        <v>0</v>
      </c>
      <c r="AI136" s="11">
        <v>0</v>
      </c>
      <c r="AJ136" s="11">
        <v>0</v>
      </c>
      <c r="AK136" s="11">
        <v>0</v>
      </c>
    </row>
    <row r="137" spans="1:37" x14ac:dyDescent="0.2">
      <c r="A137" s="8">
        <v>2058</v>
      </c>
      <c r="B137" s="11">
        <v>3.0000000000000001E-3</v>
      </c>
      <c r="C137" s="11">
        <v>6.0000000000000001E-3</v>
      </c>
      <c r="D137" s="11">
        <v>6.9999999999999993E-3</v>
      </c>
      <c r="E137" s="11">
        <v>6.0000000000000001E-3</v>
      </c>
      <c r="F137" s="11">
        <v>6.0000000000000001E-3</v>
      </c>
      <c r="G137" s="11">
        <v>1.1000000000000001E-2</v>
      </c>
      <c r="H137" s="11">
        <v>1.1000000000000001E-2</v>
      </c>
      <c r="I137" s="11">
        <v>1.1000000000000001E-2</v>
      </c>
      <c r="J137" s="11">
        <v>3.0000000000000001E-3</v>
      </c>
      <c r="K137" s="11">
        <v>2E-3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-1E-3</v>
      </c>
      <c r="T137" s="11">
        <v>0</v>
      </c>
      <c r="U137" s="11">
        <v>0</v>
      </c>
      <c r="V137" s="11">
        <v>0</v>
      </c>
      <c r="W137" s="11">
        <v>-1E-3</v>
      </c>
      <c r="X137" s="11">
        <v>0</v>
      </c>
      <c r="Y137" s="11">
        <v>0</v>
      </c>
      <c r="Z137" s="11">
        <v>0</v>
      </c>
      <c r="AA137" s="11">
        <v>-1E-3</v>
      </c>
      <c r="AB137" s="11">
        <v>0</v>
      </c>
      <c r="AC137" s="11">
        <v>-1E-3</v>
      </c>
      <c r="AD137" s="11">
        <v>0</v>
      </c>
      <c r="AE137" s="11">
        <v>0</v>
      </c>
      <c r="AF137" s="11">
        <v>0</v>
      </c>
      <c r="AG137" s="11">
        <v>0</v>
      </c>
      <c r="AH137" s="11">
        <v>0</v>
      </c>
      <c r="AI137" s="11">
        <v>0</v>
      </c>
      <c r="AJ137" s="11">
        <v>0</v>
      </c>
      <c r="AK137" s="11">
        <v>0</v>
      </c>
    </row>
    <row r="138" spans="1:37" x14ac:dyDescent="0.2">
      <c r="A138" s="8">
        <v>2059</v>
      </c>
      <c r="B138" s="11">
        <v>3.0000000000000001E-3</v>
      </c>
      <c r="C138" s="11">
        <v>6.0000000000000001E-3</v>
      </c>
      <c r="D138" s="11">
        <v>6.9999999999999993E-3</v>
      </c>
      <c r="E138" s="11">
        <v>6.0000000000000001E-3</v>
      </c>
      <c r="F138" s="11">
        <v>6.0000000000000001E-3</v>
      </c>
      <c r="G138" s="11">
        <v>1.1000000000000001E-2</v>
      </c>
      <c r="H138" s="11">
        <v>1.1000000000000001E-2</v>
      </c>
      <c r="I138" s="11">
        <v>1.1000000000000001E-2</v>
      </c>
      <c r="J138" s="11">
        <v>3.0000000000000001E-3</v>
      </c>
      <c r="K138" s="11">
        <v>2E-3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-1E-3</v>
      </c>
      <c r="T138" s="11">
        <v>0</v>
      </c>
      <c r="U138" s="11">
        <v>0</v>
      </c>
      <c r="V138" s="11">
        <v>0</v>
      </c>
      <c r="W138" s="11">
        <v>-1E-3</v>
      </c>
      <c r="X138" s="11">
        <v>0</v>
      </c>
      <c r="Y138" s="11">
        <v>0</v>
      </c>
      <c r="Z138" s="11">
        <v>0</v>
      </c>
      <c r="AA138" s="11">
        <v>-1E-3</v>
      </c>
      <c r="AB138" s="11">
        <v>0</v>
      </c>
      <c r="AC138" s="11">
        <v>-1E-3</v>
      </c>
      <c r="AD138" s="11">
        <v>0</v>
      </c>
      <c r="AE138" s="11">
        <v>0</v>
      </c>
      <c r="AF138" s="11">
        <v>0</v>
      </c>
      <c r="AG138" s="11">
        <v>0</v>
      </c>
      <c r="AH138" s="11">
        <v>0</v>
      </c>
      <c r="AI138" s="11">
        <v>0</v>
      </c>
      <c r="AJ138" s="11">
        <v>0</v>
      </c>
      <c r="AK138" s="11">
        <v>0</v>
      </c>
    </row>
    <row r="139" spans="1:37" x14ac:dyDescent="0.2">
      <c r="A139" s="8">
        <v>2060</v>
      </c>
      <c r="B139" s="11">
        <v>3.0000000000000001E-3</v>
      </c>
      <c r="C139" s="11">
        <v>6.0000000000000001E-3</v>
      </c>
      <c r="D139" s="11">
        <v>6.9999999999999993E-3</v>
      </c>
      <c r="E139" s="11">
        <v>6.0000000000000001E-3</v>
      </c>
      <c r="F139" s="11">
        <v>6.0000000000000001E-3</v>
      </c>
      <c r="G139" s="11">
        <v>1.1000000000000001E-2</v>
      </c>
      <c r="H139" s="11">
        <v>1.1000000000000001E-2</v>
      </c>
      <c r="I139" s="11">
        <v>0.01</v>
      </c>
      <c r="J139" s="11">
        <v>3.0000000000000001E-3</v>
      </c>
      <c r="K139" s="11">
        <v>2E-3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-1E-3</v>
      </c>
      <c r="T139" s="11">
        <v>0</v>
      </c>
      <c r="U139" s="11">
        <v>0</v>
      </c>
      <c r="V139" s="11">
        <v>0</v>
      </c>
      <c r="W139" s="11">
        <v>-1E-3</v>
      </c>
      <c r="X139" s="11">
        <v>0</v>
      </c>
      <c r="Y139" s="11">
        <v>0</v>
      </c>
      <c r="Z139" s="11">
        <v>0</v>
      </c>
      <c r="AA139" s="11">
        <v>-1E-3</v>
      </c>
      <c r="AB139" s="11">
        <v>0</v>
      </c>
      <c r="AC139" s="11">
        <v>-1E-3</v>
      </c>
      <c r="AD139" s="11">
        <v>0</v>
      </c>
      <c r="AE139" s="11">
        <v>0</v>
      </c>
      <c r="AF139" s="11">
        <v>0</v>
      </c>
      <c r="AG139" s="11">
        <v>0</v>
      </c>
      <c r="AH139" s="11">
        <v>0</v>
      </c>
      <c r="AI139" s="11">
        <v>0</v>
      </c>
      <c r="AJ139" s="11">
        <v>0</v>
      </c>
      <c r="AK139" s="11">
        <v>0</v>
      </c>
    </row>
    <row r="140" spans="1:37" x14ac:dyDescent="0.2">
      <c r="A140" s="8">
        <v>2061</v>
      </c>
      <c r="B140" s="11">
        <v>3.0000000000000001E-3</v>
      </c>
      <c r="C140" s="11">
        <v>6.0000000000000001E-3</v>
      </c>
      <c r="D140" s="11">
        <v>6.9999999999999993E-3</v>
      </c>
      <c r="E140" s="11">
        <v>6.0000000000000001E-3</v>
      </c>
      <c r="F140" s="11">
        <v>6.0000000000000001E-3</v>
      </c>
      <c r="G140" s="11">
        <v>1.1000000000000001E-2</v>
      </c>
      <c r="H140" s="11">
        <v>1.1000000000000001E-2</v>
      </c>
      <c r="I140" s="11">
        <v>1.1000000000000001E-2</v>
      </c>
      <c r="J140" s="11">
        <v>3.0000000000000001E-3</v>
      </c>
      <c r="K140" s="11">
        <v>2E-3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-1E-3</v>
      </c>
      <c r="T140" s="11">
        <v>-1E-3</v>
      </c>
      <c r="U140" s="11">
        <v>0</v>
      </c>
      <c r="V140" s="11">
        <v>0</v>
      </c>
      <c r="W140" s="11">
        <v>-1E-3</v>
      </c>
      <c r="X140" s="11">
        <v>0</v>
      </c>
      <c r="Y140" s="11">
        <v>0</v>
      </c>
      <c r="Z140" s="11">
        <v>0</v>
      </c>
      <c r="AA140" s="11">
        <v>-1E-3</v>
      </c>
      <c r="AB140" s="11">
        <v>0</v>
      </c>
      <c r="AC140" s="11">
        <v>-1E-3</v>
      </c>
      <c r="AD140" s="11">
        <v>0</v>
      </c>
      <c r="AE140" s="11">
        <v>0</v>
      </c>
      <c r="AF140" s="11">
        <v>0</v>
      </c>
      <c r="AG140" s="11">
        <v>0</v>
      </c>
      <c r="AH140" s="11">
        <v>0</v>
      </c>
      <c r="AI140" s="11">
        <v>0</v>
      </c>
      <c r="AJ140" s="11">
        <v>0</v>
      </c>
      <c r="AK140" s="11">
        <v>0</v>
      </c>
    </row>
    <row r="141" spans="1:37" x14ac:dyDescent="0.2">
      <c r="A141" s="8">
        <v>2062</v>
      </c>
      <c r="B141" s="11">
        <v>3.0000000000000001E-3</v>
      </c>
      <c r="C141" s="11">
        <v>6.0000000000000001E-3</v>
      </c>
      <c r="D141" s="11">
        <v>6.9999999999999993E-3</v>
      </c>
      <c r="E141" s="11">
        <v>6.0000000000000001E-3</v>
      </c>
      <c r="F141" s="11">
        <v>6.0000000000000001E-3</v>
      </c>
      <c r="G141" s="11">
        <v>1.1000000000000001E-2</v>
      </c>
      <c r="H141" s="11">
        <v>1.1000000000000001E-2</v>
      </c>
      <c r="I141" s="11">
        <v>1.1000000000000001E-2</v>
      </c>
      <c r="J141" s="11">
        <v>3.0000000000000001E-3</v>
      </c>
      <c r="K141" s="11">
        <v>2E-3</v>
      </c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-1E-3</v>
      </c>
      <c r="T141" s="11">
        <v>-1E-3</v>
      </c>
      <c r="U141" s="11">
        <v>0</v>
      </c>
      <c r="V141" s="11">
        <v>0</v>
      </c>
      <c r="W141" s="11">
        <v>-1E-3</v>
      </c>
      <c r="X141" s="11">
        <v>0</v>
      </c>
      <c r="Y141" s="11">
        <v>0</v>
      </c>
      <c r="Z141" s="11">
        <v>0</v>
      </c>
      <c r="AA141" s="11">
        <v>-1E-3</v>
      </c>
      <c r="AB141" s="11">
        <v>-1E-3</v>
      </c>
      <c r="AC141" s="11">
        <v>-1E-3</v>
      </c>
      <c r="AD141" s="11">
        <v>0</v>
      </c>
      <c r="AE141" s="11">
        <v>0</v>
      </c>
      <c r="AF141" s="11">
        <v>0</v>
      </c>
      <c r="AG141" s="11">
        <v>0</v>
      </c>
      <c r="AH141" s="11">
        <v>0</v>
      </c>
      <c r="AI141" s="11">
        <v>0</v>
      </c>
      <c r="AJ141" s="11">
        <v>0</v>
      </c>
      <c r="AK141" s="11">
        <v>0</v>
      </c>
    </row>
    <row r="142" spans="1:37" x14ac:dyDescent="0.2">
      <c r="A142" s="8">
        <v>2063</v>
      </c>
      <c r="B142" s="11">
        <v>3.0000000000000001E-3</v>
      </c>
      <c r="C142" s="11">
        <v>6.0000000000000001E-3</v>
      </c>
      <c r="D142" s="11">
        <v>6.9999999999999993E-3</v>
      </c>
      <c r="E142" s="11">
        <v>6.0000000000000001E-3</v>
      </c>
      <c r="F142" s="11">
        <v>6.0000000000000001E-3</v>
      </c>
      <c r="G142" s="11">
        <v>1.1000000000000001E-2</v>
      </c>
      <c r="H142" s="11">
        <v>1.1000000000000001E-2</v>
      </c>
      <c r="I142" s="11">
        <v>1.1000000000000001E-2</v>
      </c>
      <c r="J142" s="11">
        <v>3.0000000000000001E-3</v>
      </c>
      <c r="K142" s="11">
        <v>2E-3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-1E-3</v>
      </c>
      <c r="T142" s="11">
        <v>-1E-3</v>
      </c>
      <c r="U142" s="11">
        <v>0</v>
      </c>
      <c r="V142" s="11">
        <v>0</v>
      </c>
      <c r="W142" s="11">
        <v>-1E-3</v>
      </c>
      <c r="X142" s="11">
        <v>0</v>
      </c>
      <c r="Y142" s="11">
        <v>0</v>
      </c>
      <c r="Z142" s="11">
        <v>0</v>
      </c>
      <c r="AA142" s="11">
        <v>-1E-3</v>
      </c>
      <c r="AB142" s="11">
        <v>-1E-3</v>
      </c>
      <c r="AC142" s="11">
        <v>-1E-3</v>
      </c>
      <c r="AD142" s="11">
        <v>0</v>
      </c>
      <c r="AE142" s="11">
        <v>0</v>
      </c>
      <c r="AF142" s="11">
        <v>0</v>
      </c>
      <c r="AG142" s="11">
        <v>0</v>
      </c>
      <c r="AH142" s="11">
        <v>0</v>
      </c>
      <c r="AI142" s="11">
        <v>0</v>
      </c>
      <c r="AJ142" s="11">
        <v>0</v>
      </c>
      <c r="AK142" s="11">
        <v>0</v>
      </c>
    </row>
    <row r="143" spans="1:37" x14ac:dyDescent="0.2">
      <c r="A143" s="8">
        <v>2064</v>
      </c>
      <c r="B143" s="11">
        <v>3.0000000000000001E-3</v>
      </c>
      <c r="C143" s="11">
        <v>6.0000000000000001E-3</v>
      </c>
      <c r="D143" s="11">
        <v>8.0000000000000002E-3</v>
      </c>
      <c r="E143" s="11">
        <v>6.0000000000000001E-3</v>
      </c>
      <c r="F143" s="11">
        <v>6.0000000000000001E-3</v>
      </c>
      <c r="G143" s="11">
        <v>1.1000000000000001E-2</v>
      </c>
      <c r="H143" s="11">
        <v>1.1000000000000001E-2</v>
      </c>
      <c r="I143" s="11">
        <v>1.1000000000000001E-2</v>
      </c>
      <c r="J143" s="11">
        <v>3.0000000000000001E-3</v>
      </c>
      <c r="K143" s="11">
        <v>2E-3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-1E-3</v>
      </c>
      <c r="T143" s="11">
        <v>-1E-3</v>
      </c>
      <c r="U143" s="11">
        <v>0</v>
      </c>
      <c r="V143" s="11">
        <v>0</v>
      </c>
      <c r="W143" s="11">
        <v>-1E-3</v>
      </c>
      <c r="X143" s="11">
        <v>0</v>
      </c>
      <c r="Y143" s="11">
        <v>0</v>
      </c>
      <c r="Z143" s="11">
        <v>0</v>
      </c>
      <c r="AA143" s="11">
        <v>-1E-3</v>
      </c>
      <c r="AB143" s="11">
        <v>-1E-3</v>
      </c>
      <c r="AC143" s="11">
        <v>-1E-3</v>
      </c>
      <c r="AD143" s="11">
        <v>0</v>
      </c>
      <c r="AE143" s="11">
        <v>0</v>
      </c>
      <c r="AF143" s="11">
        <v>0</v>
      </c>
      <c r="AG143" s="11">
        <v>0</v>
      </c>
      <c r="AH143" s="11">
        <v>0</v>
      </c>
      <c r="AI143" s="11">
        <v>0</v>
      </c>
      <c r="AJ143" s="11">
        <v>0</v>
      </c>
      <c r="AK143" s="11">
        <v>0</v>
      </c>
    </row>
    <row r="144" spans="1:37" x14ac:dyDescent="0.2">
      <c r="A144" s="8">
        <v>2065</v>
      </c>
      <c r="B144" s="11">
        <v>3.0000000000000001E-3</v>
      </c>
      <c r="C144" s="11">
        <v>6.0000000000000001E-3</v>
      </c>
      <c r="D144" s="11">
        <v>8.0000000000000002E-3</v>
      </c>
      <c r="E144" s="11">
        <v>6.0000000000000001E-3</v>
      </c>
      <c r="F144" s="11">
        <v>6.0000000000000001E-3</v>
      </c>
      <c r="G144" s="11">
        <v>1.1000000000000001E-2</v>
      </c>
      <c r="H144" s="11">
        <v>1.1000000000000001E-2</v>
      </c>
      <c r="I144" s="11">
        <v>1.1000000000000001E-2</v>
      </c>
      <c r="J144" s="11">
        <v>3.0000000000000001E-3</v>
      </c>
      <c r="K144" s="11">
        <v>2E-3</v>
      </c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-1E-3</v>
      </c>
      <c r="T144" s="11">
        <v>-1E-3</v>
      </c>
      <c r="U144" s="11">
        <v>0</v>
      </c>
      <c r="V144" s="11">
        <v>-1E-3</v>
      </c>
      <c r="W144" s="11">
        <v>-1E-3</v>
      </c>
      <c r="X144" s="11">
        <v>0</v>
      </c>
      <c r="Y144" s="11">
        <v>0</v>
      </c>
      <c r="Z144" s="11">
        <v>0</v>
      </c>
      <c r="AA144" s="11">
        <v>-1E-3</v>
      </c>
      <c r="AB144" s="11">
        <v>-1E-3</v>
      </c>
      <c r="AC144" s="11">
        <v>-1E-3</v>
      </c>
      <c r="AD144" s="11">
        <v>0</v>
      </c>
      <c r="AE144" s="11">
        <v>0</v>
      </c>
      <c r="AF144" s="11">
        <v>0</v>
      </c>
      <c r="AG144" s="11">
        <v>0</v>
      </c>
      <c r="AH144" s="11">
        <v>0</v>
      </c>
      <c r="AI144" s="11">
        <v>0</v>
      </c>
      <c r="AJ144" s="11">
        <v>0</v>
      </c>
      <c r="AK144" s="11">
        <v>0</v>
      </c>
    </row>
    <row r="145" spans="1:37" x14ac:dyDescent="0.2">
      <c r="A145" s="8">
        <v>2066</v>
      </c>
      <c r="B145" s="11">
        <v>3.0000000000000001E-3</v>
      </c>
      <c r="C145" s="11">
        <v>6.0000000000000001E-3</v>
      </c>
      <c r="D145" s="11">
        <v>8.0000000000000002E-3</v>
      </c>
      <c r="E145" s="11">
        <v>6.0000000000000001E-3</v>
      </c>
      <c r="F145" s="11">
        <v>6.0000000000000001E-3</v>
      </c>
      <c r="G145" s="11">
        <v>1.1000000000000001E-2</v>
      </c>
      <c r="H145" s="11">
        <v>1.1000000000000001E-2</v>
      </c>
      <c r="I145" s="11">
        <v>1.1000000000000001E-2</v>
      </c>
      <c r="J145" s="11">
        <v>3.0000000000000001E-3</v>
      </c>
      <c r="K145" s="11">
        <v>2E-3</v>
      </c>
      <c r="L145" s="11">
        <v>0</v>
      </c>
      <c r="M145" s="11">
        <v>0</v>
      </c>
      <c r="N145" s="11">
        <v>0</v>
      </c>
      <c r="O145" s="11">
        <v>-1E-3</v>
      </c>
      <c r="P145" s="11">
        <v>0</v>
      </c>
      <c r="Q145" s="11">
        <v>0</v>
      </c>
      <c r="R145" s="11">
        <v>0</v>
      </c>
      <c r="S145" s="11">
        <v>-1E-3</v>
      </c>
      <c r="T145" s="11">
        <v>-1E-3</v>
      </c>
      <c r="U145" s="11">
        <v>-1E-3</v>
      </c>
      <c r="V145" s="11">
        <v>-1E-3</v>
      </c>
      <c r="W145" s="11">
        <v>-1E-3</v>
      </c>
      <c r="X145" s="11">
        <v>0</v>
      </c>
      <c r="Y145" s="11">
        <v>0</v>
      </c>
      <c r="Z145" s="11">
        <v>0</v>
      </c>
      <c r="AA145" s="11">
        <v>-1E-3</v>
      </c>
      <c r="AB145" s="11">
        <v>-1E-3</v>
      </c>
      <c r="AC145" s="11">
        <v>-1E-3</v>
      </c>
      <c r="AD145" s="11">
        <v>0</v>
      </c>
      <c r="AE145" s="11">
        <v>0</v>
      </c>
      <c r="AF145" s="11">
        <v>0</v>
      </c>
      <c r="AG145" s="11">
        <v>0</v>
      </c>
      <c r="AH145" s="11">
        <v>0</v>
      </c>
      <c r="AI145" s="11">
        <v>0</v>
      </c>
      <c r="AJ145" s="11">
        <v>0</v>
      </c>
      <c r="AK145" s="11">
        <v>0</v>
      </c>
    </row>
    <row r="146" spans="1:37" x14ac:dyDescent="0.2">
      <c r="A146" s="8">
        <v>2067</v>
      </c>
      <c r="B146" s="11">
        <v>3.0000000000000001E-3</v>
      </c>
      <c r="C146" s="11">
        <v>6.0000000000000001E-3</v>
      </c>
      <c r="D146" s="11">
        <v>8.0000000000000002E-3</v>
      </c>
      <c r="E146" s="11">
        <v>6.0000000000000001E-3</v>
      </c>
      <c r="F146" s="11">
        <v>6.0000000000000001E-3</v>
      </c>
      <c r="G146" s="11">
        <v>1.1000000000000001E-2</v>
      </c>
      <c r="H146" s="11">
        <v>1.1000000000000001E-2</v>
      </c>
      <c r="I146" s="11">
        <v>1.1000000000000001E-2</v>
      </c>
      <c r="J146" s="11">
        <v>3.0000000000000001E-3</v>
      </c>
      <c r="K146" s="11">
        <v>2E-3</v>
      </c>
      <c r="L146" s="11">
        <v>0</v>
      </c>
      <c r="M146" s="11">
        <v>0</v>
      </c>
      <c r="N146" s="11">
        <v>0</v>
      </c>
      <c r="O146" s="11">
        <v>-1E-3</v>
      </c>
      <c r="P146" s="11">
        <v>0</v>
      </c>
      <c r="Q146" s="11">
        <v>0</v>
      </c>
      <c r="R146" s="11">
        <v>0</v>
      </c>
      <c r="S146" s="11">
        <v>-1E-3</v>
      </c>
      <c r="T146" s="11">
        <v>-1E-3</v>
      </c>
      <c r="U146" s="11">
        <v>-1E-3</v>
      </c>
      <c r="V146" s="11">
        <v>-1E-3</v>
      </c>
      <c r="W146" s="11">
        <v>-1E-3</v>
      </c>
      <c r="X146" s="11">
        <v>0</v>
      </c>
      <c r="Y146" s="11">
        <v>0</v>
      </c>
      <c r="Z146" s="11">
        <v>0</v>
      </c>
      <c r="AA146" s="11">
        <v>-1E-3</v>
      </c>
      <c r="AB146" s="11">
        <v>-1E-3</v>
      </c>
      <c r="AC146" s="11">
        <v>-1E-3</v>
      </c>
      <c r="AD146" s="11">
        <v>0</v>
      </c>
      <c r="AE146" s="11">
        <v>0</v>
      </c>
      <c r="AF146" s="11">
        <v>0</v>
      </c>
      <c r="AG146" s="11">
        <v>0</v>
      </c>
      <c r="AH146" s="11">
        <v>0</v>
      </c>
      <c r="AI146" s="11">
        <v>0</v>
      </c>
      <c r="AJ146" s="11">
        <v>0</v>
      </c>
      <c r="AK146" s="11">
        <v>0</v>
      </c>
    </row>
    <row r="147" spans="1:37" x14ac:dyDescent="0.2">
      <c r="A147" s="8">
        <v>2068</v>
      </c>
      <c r="B147" s="11">
        <v>3.0000000000000001E-3</v>
      </c>
      <c r="C147" s="11">
        <v>6.0000000000000001E-3</v>
      </c>
      <c r="D147" s="11">
        <v>8.0000000000000002E-3</v>
      </c>
      <c r="E147" s="11">
        <v>6.0000000000000001E-3</v>
      </c>
      <c r="F147" s="11">
        <v>6.0000000000000001E-3</v>
      </c>
      <c r="G147" s="11">
        <v>1.1000000000000001E-2</v>
      </c>
      <c r="H147" s="11">
        <v>1.1000000000000001E-2</v>
      </c>
      <c r="I147" s="11">
        <v>1.1000000000000001E-2</v>
      </c>
      <c r="J147" s="11">
        <v>3.0000000000000001E-3</v>
      </c>
      <c r="K147" s="11">
        <v>2E-3</v>
      </c>
      <c r="L147" s="11">
        <v>0</v>
      </c>
      <c r="M147" s="11">
        <v>0</v>
      </c>
      <c r="N147" s="11">
        <v>0</v>
      </c>
      <c r="O147" s="11">
        <v>-1E-3</v>
      </c>
      <c r="P147" s="11">
        <v>0</v>
      </c>
      <c r="Q147" s="11">
        <v>-1E-3</v>
      </c>
      <c r="R147" s="11">
        <v>0</v>
      </c>
      <c r="S147" s="11">
        <v>-1E-3</v>
      </c>
      <c r="T147" s="11">
        <v>-1E-3</v>
      </c>
      <c r="U147" s="11">
        <v>-1E-3</v>
      </c>
      <c r="V147" s="11">
        <v>-1E-3</v>
      </c>
      <c r="W147" s="11">
        <v>-1E-3</v>
      </c>
      <c r="X147" s="11">
        <v>0</v>
      </c>
      <c r="Y147" s="11">
        <v>0</v>
      </c>
      <c r="Z147" s="11">
        <v>0</v>
      </c>
      <c r="AA147" s="11">
        <v>-1E-3</v>
      </c>
      <c r="AB147" s="11">
        <v>-1E-3</v>
      </c>
      <c r="AC147" s="11">
        <v>-1E-3</v>
      </c>
      <c r="AD147" s="11">
        <v>0</v>
      </c>
      <c r="AE147" s="11">
        <v>0</v>
      </c>
      <c r="AF147" s="11">
        <v>0</v>
      </c>
      <c r="AG147" s="11">
        <v>0</v>
      </c>
      <c r="AH147" s="11">
        <v>0</v>
      </c>
      <c r="AI147" s="11">
        <v>0</v>
      </c>
      <c r="AJ147" s="11">
        <v>0</v>
      </c>
      <c r="AK147" s="11">
        <v>0</v>
      </c>
    </row>
    <row r="148" spans="1:37" x14ac:dyDescent="0.2">
      <c r="A148" s="8">
        <v>2069</v>
      </c>
      <c r="B148" s="11">
        <v>3.0000000000000001E-3</v>
      </c>
      <c r="C148" s="11">
        <v>6.0000000000000001E-3</v>
      </c>
      <c r="D148" s="11">
        <v>8.0000000000000002E-3</v>
      </c>
      <c r="E148" s="11">
        <v>6.0000000000000001E-3</v>
      </c>
      <c r="F148" s="11">
        <v>6.0000000000000001E-3</v>
      </c>
      <c r="G148" s="11">
        <v>1.1000000000000001E-2</v>
      </c>
      <c r="H148" s="11">
        <v>1.1000000000000001E-2</v>
      </c>
      <c r="I148" s="11">
        <v>1.1000000000000001E-2</v>
      </c>
      <c r="J148" s="11">
        <v>3.0000000000000001E-3</v>
      </c>
      <c r="K148" s="11">
        <v>2E-3</v>
      </c>
      <c r="L148" s="11">
        <v>0</v>
      </c>
      <c r="M148" s="11">
        <v>0</v>
      </c>
      <c r="N148" s="11">
        <v>0</v>
      </c>
      <c r="O148" s="11">
        <v>-1E-3</v>
      </c>
      <c r="P148" s="11">
        <v>0</v>
      </c>
      <c r="Q148" s="11">
        <v>-1E-3</v>
      </c>
      <c r="R148" s="11">
        <v>0</v>
      </c>
      <c r="S148" s="11">
        <v>-1E-3</v>
      </c>
      <c r="T148" s="11">
        <v>-1E-3</v>
      </c>
      <c r="U148" s="11">
        <v>-1E-3</v>
      </c>
      <c r="V148" s="11">
        <v>-1E-3</v>
      </c>
      <c r="W148" s="11">
        <v>-1E-3</v>
      </c>
      <c r="X148" s="11">
        <v>0</v>
      </c>
      <c r="Y148" s="11">
        <v>0</v>
      </c>
      <c r="Z148" s="11">
        <v>0</v>
      </c>
      <c r="AA148" s="11">
        <v>-1E-3</v>
      </c>
      <c r="AB148" s="11">
        <v>-1E-3</v>
      </c>
      <c r="AC148" s="11">
        <v>-1E-3</v>
      </c>
      <c r="AD148" s="11">
        <v>0</v>
      </c>
      <c r="AE148" s="11">
        <v>0</v>
      </c>
      <c r="AF148" s="11">
        <v>0</v>
      </c>
      <c r="AG148" s="11">
        <v>0</v>
      </c>
      <c r="AH148" s="11">
        <v>0</v>
      </c>
      <c r="AI148" s="11">
        <v>0</v>
      </c>
      <c r="AJ148" s="11">
        <v>0</v>
      </c>
      <c r="AK148" s="11">
        <v>0</v>
      </c>
    </row>
    <row r="149" spans="1:37" x14ac:dyDescent="0.2">
      <c r="A149" s="8">
        <v>2070</v>
      </c>
      <c r="B149" s="11">
        <v>3.0000000000000001E-3</v>
      </c>
      <c r="C149" s="11">
        <v>6.0000000000000001E-3</v>
      </c>
      <c r="D149" s="11">
        <v>8.0000000000000002E-3</v>
      </c>
      <c r="E149" s="11">
        <v>6.0000000000000001E-3</v>
      </c>
      <c r="F149" s="11">
        <v>6.0000000000000001E-3</v>
      </c>
      <c r="G149" s="11">
        <v>1.1000000000000001E-2</v>
      </c>
      <c r="H149" s="11">
        <v>1.1000000000000001E-2</v>
      </c>
      <c r="I149" s="11">
        <v>1.1000000000000001E-2</v>
      </c>
      <c r="J149" s="11">
        <v>3.0000000000000001E-3</v>
      </c>
      <c r="K149" s="11">
        <v>2E-3</v>
      </c>
      <c r="L149" s="11">
        <v>0</v>
      </c>
      <c r="M149" s="11">
        <v>0</v>
      </c>
      <c r="N149" s="11">
        <v>0</v>
      </c>
      <c r="O149" s="11">
        <v>-1E-3</v>
      </c>
      <c r="P149" s="11">
        <v>0</v>
      </c>
      <c r="Q149" s="11">
        <v>-1E-3</v>
      </c>
      <c r="R149" s="11">
        <v>0</v>
      </c>
      <c r="S149" s="11">
        <v>-1E-3</v>
      </c>
      <c r="T149" s="11">
        <v>-1E-3</v>
      </c>
      <c r="U149" s="11">
        <v>-1E-3</v>
      </c>
      <c r="V149" s="11">
        <v>-1E-3</v>
      </c>
      <c r="W149" s="11">
        <v>-1E-3</v>
      </c>
      <c r="X149" s="11">
        <v>0</v>
      </c>
      <c r="Y149" s="11">
        <v>0</v>
      </c>
      <c r="Z149" s="11">
        <v>0</v>
      </c>
      <c r="AA149" s="11">
        <v>-1E-3</v>
      </c>
      <c r="AB149" s="11">
        <v>-1E-3</v>
      </c>
      <c r="AC149" s="11">
        <v>-1E-3</v>
      </c>
      <c r="AD149" s="11">
        <v>0</v>
      </c>
      <c r="AE149" s="11">
        <v>0</v>
      </c>
      <c r="AF149" s="11">
        <v>0</v>
      </c>
      <c r="AG149" s="11">
        <v>0</v>
      </c>
      <c r="AH149" s="11">
        <v>0</v>
      </c>
      <c r="AI149" s="11">
        <v>0</v>
      </c>
      <c r="AJ149" s="11">
        <v>0</v>
      </c>
      <c r="AK149" s="11">
        <v>0</v>
      </c>
    </row>
    <row r="150" spans="1:37" x14ac:dyDescent="0.2">
      <c r="A150" s="8">
        <v>2071</v>
      </c>
      <c r="B150" s="11">
        <v>3.0000000000000001E-3</v>
      </c>
      <c r="C150" s="11">
        <v>6.0000000000000001E-3</v>
      </c>
      <c r="D150" s="11">
        <v>8.0000000000000002E-3</v>
      </c>
      <c r="E150" s="11">
        <v>6.0000000000000001E-3</v>
      </c>
      <c r="F150" s="11">
        <v>6.0000000000000001E-3</v>
      </c>
      <c r="G150" s="11">
        <v>1.1000000000000001E-2</v>
      </c>
      <c r="H150" s="11">
        <v>1.1000000000000001E-2</v>
      </c>
      <c r="I150" s="11">
        <v>1.1000000000000001E-2</v>
      </c>
      <c r="J150" s="11">
        <v>3.0000000000000001E-3</v>
      </c>
      <c r="K150" s="11">
        <v>2E-3</v>
      </c>
      <c r="L150" s="11">
        <v>0</v>
      </c>
      <c r="M150" s="11">
        <v>0</v>
      </c>
      <c r="N150" s="11">
        <v>0</v>
      </c>
      <c r="O150" s="11">
        <v>-1E-3</v>
      </c>
      <c r="P150" s="11">
        <v>0</v>
      </c>
      <c r="Q150" s="11">
        <v>-1E-3</v>
      </c>
      <c r="R150" s="11">
        <v>0</v>
      </c>
      <c r="S150" s="11">
        <v>-1E-3</v>
      </c>
      <c r="T150" s="11">
        <v>-1E-3</v>
      </c>
      <c r="U150" s="11">
        <v>-1E-3</v>
      </c>
      <c r="V150" s="11">
        <v>-1E-3</v>
      </c>
      <c r="W150" s="11">
        <v>-1E-3</v>
      </c>
      <c r="X150" s="11">
        <v>0</v>
      </c>
      <c r="Y150" s="11">
        <v>0</v>
      </c>
      <c r="Z150" s="11">
        <v>0</v>
      </c>
      <c r="AA150" s="11">
        <v>-1E-3</v>
      </c>
      <c r="AB150" s="11">
        <v>-1E-3</v>
      </c>
      <c r="AC150" s="11">
        <v>-1E-3</v>
      </c>
      <c r="AD150" s="11">
        <v>0</v>
      </c>
      <c r="AE150" s="11">
        <v>0</v>
      </c>
      <c r="AF150" s="11">
        <v>0</v>
      </c>
      <c r="AG150" s="11">
        <v>0</v>
      </c>
      <c r="AH150" s="11">
        <v>0</v>
      </c>
      <c r="AI150" s="11">
        <v>0</v>
      </c>
      <c r="AJ150" s="11">
        <v>0</v>
      </c>
      <c r="AK150" s="11">
        <v>0</v>
      </c>
    </row>
    <row r="151" spans="1:37" x14ac:dyDescent="0.2">
      <c r="A151" s="8">
        <v>2072</v>
      </c>
      <c r="B151" s="11">
        <v>3.0000000000000001E-3</v>
      </c>
      <c r="C151" s="11">
        <v>6.0000000000000001E-3</v>
      </c>
      <c r="D151" s="11">
        <v>9.0000000000000011E-3</v>
      </c>
      <c r="E151" s="11">
        <v>6.0000000000000001E-3</v>
      </c>
      <c r="F151" s="11">
        <v>6.0000000000000001E-3</v>
      </c>
      <c r="G151" s="11">
        <v>1.1000000000000001E-2</v>
      </c>
      <c r="H151" s="11">
        <v>1.1000000000000001E-2</v>
      </c>
      <c r="I151" s="11">
        <v>1.1000000000000001E-2</v>
      </c>
      <c r="J151" s="11">
        <v>3.0000000000000001E-3</v>
      </c>
      <c r="K151" s="11">
        <v>2E-3</v>
      </c>
      <c r="L151" s="11">
        <v>0</v>
      </c>
      <c r="M151" s="11">
        <v>0</v>
      </c>
      <c r="N151" s="11">
        <v>0</v>
      </c>
      <c r="O151" s="11">
        <v>-1E-3</v>
      </c>
      <c r="P151" s="11">
        <v>0</v>
      </c>
      <c r="Q151" s="11">
        <v>-1E-3</v>
      </c>
      <c r="R151" s="11">
        <v>0</v>
      </c>
      <c r="S151" s="11">
        <v>-1E-3</v>
      </c>
      <c r="T151" s="11">
        <v>-1E-3</v>
      </c>
      <c r="U151" s="11">
        <v>-1E-3</v>
      </c>
      <c r="V151" s="11">
        <v>-1E-3</v>
      </c>
      <c r="W151" s="11">
        <v>-1E-3</v>
      </c>
      <c r="X151" s="11">
        <v>0</v>
      </c>
      <c r="Y151" s="11">
        <v>0</v>
      </c>
      <c r="Z151" s="11">
        <v>0</v>
      </c>
      <c r="AA151" s="11">
        <v>-1E-3</v>
      </c>
      <c r="AB151" s="11">
        <v>-1E-3</v>
      </c>
      <c r="AC151" s="11">
        <v>-1E-3</v>
      </c>
      <c r="AD151" s="11">
        <v>0</v>
      </c>
      <c r="AE151" s="11">
        <v>0</v>
      </c>
      <c r="AF151" s="11">
        <v>0</v>
      </c>
      <c r="AG151" s="11">
        <v>0</v>
      </c>
      <c r="AH151" s="11">
        <v>0</v>
      </c>
      <c r="AI151" s="11">
        <v>0</v>
      </c>
      <c r="AJ151" s="11">
        <v>0</v>
      </c>
      <c r="AK151" s="11">
        <v>0</v>
      </c>
    </row>
    <row r="152" spans="1:37" x14ac:dyDescent="0.2">
      <c r="A152" s="8">
        <v>2073</v>
      </c>
      <c r="B152" s="11">
        <v>3.0000000000000001E-3</v>
      </c>
      <c r="C152" s="11">
        <v>6.0000000000000001E-3</v>
      </c>
      <c r="D152" s="11">
        <v>9.0000000000000011E-3</v>
      </c>
      <c r="E152" s="11">
        <v>6.0000000000000001E-3</v>
      </c>
      <c r="F152" s="11">
        <v>6.0000000000000001E-3</v>
      </c>
      <c r="G152" s="11">
        <v>1.1000000000000001E-2</v>
      </c>
      <c r="H152" s="11">
        <v>1.1000000000000001E-2</v>
      </c>
      <c r="I152" s="11">
        <v>1.1000000000000001E-2</v>
      </c>
      <c r="J152" s="11">
        <v>3.0000000000000001E-3</v>
      </c>
      <c r="K152" s="11">
        <v>2E-3</v>
      </c>
      <c r="L152" s="11">
        <v>0</v>
      </c>
      <c r="M152" s="11">
        <v>0</v>
      </c>
      <c r="N152" s="11">
        <v>0</v>
      </c>
      <c r="O152" s="11">
        <v>-1E-3</v>
      </c>
      <c r="P152" s="11">
        <v>0</v>
      </c>
      <c r="Q152" s="11">
        <v>-1E-3</v>
      </c>
      <c r="R152" s="11">
        <v>0</v>
      </c>
      <c r="S152" s="11">
        <v>-1E-3</v>
      </c>
      <c r="T152" s="11">
        <v>-1E-3</v>
      </c>
      <c r="U152" s="11">
        <v>-1E-3</v>
      </c>
      <c r="V152" s="11">
        <v>-1E-3</v>
      </c>
      <c r="W152" s="11">
        <v>-1E-3</v>
      </c>
      <c r="X152" s="11">
        <v>0</v>
      </c>
      <c r="Y152" s="11">
        <v>0</v>
      </c>
      <c r="Z152" s="11">
        <v>0</v>
      </c>
      <c r="AA152" s="11">
        <v>-1E-3</v>
      </c>
      <c r="AB152" s="11">
        <v>-1E-3</v>
      </c>
      <c r="AC152" s="11">
        <v>-1E-3</v>
      </c>
      <c r="AD152" s="11">
        <v>0</v>
      </c>
      <c r="AE152" s="11">
        <v>0</v>
      </c>
      <c r="AF152" s="11">
        <v>0</v>
      </c>
      <c r="AG152" s="11">
        <v>0</v>
      </c>
      <c r="AH152" s="11">
        <v>0</v>
      </c>
      <c r="AI152" s="11">
        <v>0</v>
      </c>
      <c r="AJ152" s="11">
        <v>0</v>
      </c>
      <c r="AK152" s="11">
        <v>0</v>
      </c>
    </row>
    <row r="153" spans="1:37" x14ac:dyDescent="0.2">
      <c r="A153" s="8">
        <v>2074</v>
      </c>
      <c r="B153" s="11">
        <v>3.0000000000000001E-3</v>
      </c>
      <c r="C153" s="11">
        <v>6.0000000000000001E-3</v>
      </c>
      <c r="D153" s="11">
        <v>9.0000000000000011E-3</v>
      </c>
      <c r="E153" s="11">
        <v>6.0000000000000001E-3</v>
      </c>
      <c r="F153" s="11">
        <v>6.0000000000000001E-3</v>
      </c>
      <c r="G153" s="11">
        <v>1.1000000000000001E-2</v>
      </c>
      <c r="H153" s="11">
        <v>1.1000000000000001E-2</v>
      </c>
      <c r="I153" s="11">
        <v>1.1000000000000001E-2</v>
      </c>
      <c r="J153" s="11">
        <v>3.0000000000000001E-3</v>
      </c>
      <c r="K153" s="11">
        <v>2E-3</v>
      </c>
      <c r="L153" s="11">
        <v>0</v>
      </c>
      <c r="M153" s="11">
        <v>0</v>
      </c>
      <c r="N153" s="11">
        <v>0</v>
      </c>
      <c r="O153" s="11">
        <v>-1E-3</v>
      </c>
      <c r="P153" s="11">
        <v>0</v>
      </c>
      <c r="Q153" s="11">
        <v>-1E-3</v>
      </c>
      <c r="R153" s="11">
        <v>0</v>
      </c>
      <c r="S153" s="11">
        <v>-1E-3</v>
      </c>
      <c r="T153" s="11">
        <v>-1E-3</v>
      </c>
      <c r="U153" s="11">
        <v>-1E-3</v>
      </c>
      <c r="V153" s="11">
        <v>-1E-3</v>
      </c>
      <c r="W153" s="11">
        <v>-1E-3</v>
      </c>
      <c r="X153" s="11">
        <v>0</v>
      </c>
      <c r="Y153" s="11">
        <v>0</v>
      </c>
      <c r="Z153" s="11">
        <v>0</v>
      </c>
      <c r="AA153" s="11">
        <v>-1E-3</v>
      </c>
      <c r="AB153" s="11">
        <v>-1E-3</v>
      </c>
      <c r="AC153" s="11">
        <v>-1E-3</v>
      </c>
      <c r="AD153" s="11">
        <v>0</v>
      </c>
      <c r="AE153" s="11">
        <v>0</v>
      </c>
      <c r="AF153" s="11">
        <v>0</v>
      </c>
      <c r="AG153" s="11">
        <v>0</v>
      </c>
      <c r="AH153" s="11">
        <v>0</v>
      </c>
      <c r="AI153" s="11">
        <v>0</v>
      </c>
      <c r="AJ153" s="11">
        <v>0</v>
      </c>
      <c r="AK153" s="11">
        <v>0</v>
      </c>
    </row>
    <row r="154" spans="1:37" x14ac:dyDescent="0.2">
      <c r="A154" s="8">
        <v>2075</v>
      </c>
      <c r="B154" s="11">
        <v>3.0000000000000001E-3</v>
      </c>
      <c r="C154" s="11">
        <v>6.0000000000000001E-3</v>
      </c>
      <c r="D154" s="11">
        <v>9.0000000000000011E-3</v>
      </c>
      <c r="E154" s="11">
        <v>6.0000000000000001E-3</v>
      </c>
      <c r="F154" s="11">
        <v>6.0000000000000001E-3</v>
      </c>
      <c r="G154" s="11">
        <v>1.1000000000000001E-2</v>
      </c>
      <c r="H154" s="11">
        <v>1.1000000000000001E-2</v>
      </c>
      <c r="I154" s="11">
        <v>1.1000000000000001E-2</v>
      </c>
      <c r="J154" s="11">
        <v>3.0000000000000001E-3</v>
      </c>
      <c r="K154" s="11">
        <v>2E-3</v>
      </c>
      <c r="L154" s="11">
        <v>0</v>
      </c>
      <c r="M154" s="11">
        <v>0</v>
      </c>
      <c r="N154" s="11">
        <v>0</v>
      </c>
      <c r="O154" s="11">
        <v>-1E-3</v>
      </c>
      <c r="P154" s="11">
        <v>0</v>
      </c>
      <c r="Q154" s="11">
        <v>-1E-3</v>
      </c>
      <c r="R154" s="11">
        <v>0</v>
      </c>
      <c r="S154" s="11">
        <v>-1E-3</v>
      </c>
      <c r="T154" s="11">
        <v>-1E-3</v>
      </c>
      <c r="U154" s="11">
        <v>-1E-3</v>
      </c>
      <c r="V154" s="11">
        <v>-1E-3</v>
      </c>
      <c r="W154" s="11">
        <v>-1E-3</v>
      </c>
      <c r="X154" s="11">
        <v>0</v>
      </c>
      <c r="Y154" s="11">
        <v>0</v>
      </c>
      <c r="Z154" s="11">
        <v>0</v>
      </c>
      <c r="AA154" s="11">
        <v>-1E-3</v>
      </c>
      <c r="AB154" s="11">
        <v>-1E-3</v>
      </c>
      <c r="AC154" s="11">
        <v>-1E-3</v>
      </c>
      <c r="AD154" s="11">
        <v>0</v>
      </c>
      <c r="AE154" s="11">
        <v>0</v>
      </c>
      <c r="AF154" s="11">
        <v>0</v>
      </c>
      <c r="AG154" s="11">
        <v>0</v>
      </c>
      <c r="AH154" s="11">
        <v>0</v>
      </c>
      <c r="AI154" s="11">
        <v>0</v>
      </c>
      <c r="AJ154" s="11">
        <v>0</v>
      </c>
      <c r="AK154" s="11">
        <v>0</v>
      </c>
    </row>
    <row r="155" spans="1:37" x14ac:dyDescent="0.2">
      <c r="A155" s="8">
        <v>2076</v>
      </c>
      <c r="B155" s="11">
        <v>3.0000000000000001E-3</v>
      </c>
      <c r="C155" s="11">
        <v>6.0000000000000001E-3</v>
      </c>
      <c r="D155" s="11">
        <v>9.0000000000000011E-3</v>
      </c>
      <c r="E155" s="11">
        <v>6.0000000000000001E-3</v>
      </c>
      <c r="F155" s="11">
        <v>6.0000000000000001E-3</v>
      </c>
      <c r="G155" s="11">
        <v>1.1000000000000001E-2</v>
      </c>
      <c r="H155" s="11">
        <v>1.1000000000000001E-2</v>
      </c>
      <c r="I155" s="11">
        <v>1.1000000000000001E-2</v>
      </c>
      <c r="J155" s="11">
        <v>3.0000000000000001E-3</v>
      </c>
      <c r="K155" s="11">
        <v>2E-3</v>
      </c>
      <c r="L155" s="11">
        <v>0</v>
      </c>
      <c r="M155" s="11">
        <v>0</v>
      </c>
      <c r="N155" s="11">
        <v>0</v>
      </c>
      <c r="O155" s="11">
        <v>-1E-3</v>
      </c>
      <c r="P155" s="11">
        <v>0</v>
      </c>
      <c r="Q155" s="11">
        <v>-1E-3</v>
      </c>
      <c r="R155" s="11">
        <v>0</v>
      </c>
      <c r="S155" s="11">
        <v>-1E-3</v>
      </c>
      <c r="T155" s="11">
        <v>-1E-3</v>
      </c>
      <c r="U155" s="11">
        <v>-1E-3</v>
      </c>
      <c r="V155" s="11">
        <v>-1E-3</v>
      </c>
      <c r="W155" s="11">
        <v>-1E-3</v>
      </c>
      <c r="X155" s="11">
        <v>0</v>
      </c>
      <c r="Y155" s="11">
        <v>0</v>
      </c>
      <c r="Z155" s="11">
        <v>0</v>
      </c>
      <c r="AA155" s="11">
        <v>-1E-3</v>
      </c>
      <c r="AB155" s="11">
        <v>-1E-3</v>
      </c>
      <c r="AC155" s="11">
        <v>-1E-3</v>
      </c>
      <c r="AD155" s="11">
        <v>0</v>
      </c>
      <c r="AE155" s="11">
        <v>0</v>
      </c>
      <c r="AF155" s="11">
        <v>0</v>
      </c>
      <c r="AG155" s="11">
        <v>0</v>
      </c>
      <c r="AH155" s="11">
        <v>0</v>
      </c>
      <c r="AI155" s="11">
        <v>0</v>
      </c>
      <c r="AJ155" s="11">
        <v>0</v>
      </c>
      <c r="AK155" s="11">
        <v>0</v>
      </c>
    </row>
    <row r="156" spans="1:37" x14ac:dyDescent="0.2">
      <c r="A156" s="8">
        <v>2077</v>
      </c>
      <c r="B156" s="11">
        <v>3.0000000000000001E-3</v>
      </c>
      <c r="C156" s="11">
        <v>6.0000000000000001E-3</v>
      </c>
      <c r="D156" s="11">
        <v>9.0000000000000011E-3</v>
      </c>
      <c r="E156" s="11">
        <v>6.0000000000000001E-3</v>
      </c>
      <c r="F156" s="11">
        <v>6.0000000000000001E-3</v>
      </c>
      <c r="G156" s="11">
        <v>1.1000000000000001E-2</v>
      </c>
      <c r="H156" s="11">
        <v>1.1000000000000001E-2</v>
      </c>
      <c r="I156" s="11">
        <v>1.1000000000000001E-2</v>
      </c>
      <c r="J156" s="11">
        <v>3.0000000000000001E-3</v>
      </c>
      <c r="K156" s="11">
        <v>2E-3</v>
      </c>
      <c r="L156" s="11">
        <v>0</v>
      </c>
      <c r="M156" s="11">
        <v>0</v>
      </c>
      <c r="N156" s="11">
        <v>0</v>
      </c>
      <c r="O156" s="11">
        <v>-1E-3</v>
      </c>
      <c r="P156" s="11">
        <v>0</v>
      </c>
      <c r="Q156" s="11">
        <v>-1E-3</v>
      </c>
      <c r="R156" s="11">
        <v>0</v>
      </c>
      <c r="S156" s="11">
        <v>-2E-3</v>
      </c>
      <c r="T156" s="11">
        <v>-1E-3</v>
      </c>
      <c r="U156" s="11">
        <v>-1E-3</v>
      </c>
      <c r="V156" s="11">
        <v>-1E-3</v>
      </c>
      <c r="W156" s="11">
        <v>-1E-3</v>
      </c>
      <c r="X156" s="11">
        <v>0</v>
      </c>
      <c r="Y156" s="11">
        <v>0</v>
      </c>
      <c r="Z156" s="11">
        <v>0</v>
      </c>
      <c r="AA156" s="11">
        <v>-1E-3</v>
      </c>
      <c r="AB156" s="11">
        <v>-1E-3</v>
      </c>
      <c r="AC156" s="11">
        <v>-1E-3</v>
      </c>
      <c r="AD156" s="11">
        <v>0</v>
      </c>
      <c r="AE156" s="11">
        <v>0</v>
      </c>
      <c r="AF156" s="11">
        <v>0</v>
      </c>
      <c r="AG156" s="11">
        <v>0</v>
      </c>
      <c r="AH156" s="11">
        <v>0</v>
      </c>
      <c r="AI156" s="11">
        <v>0</v>
      </c>
      <c r="AJ156" s="11">
        <v>0</v>
      </c>
      <c r="AK156" s="11">
        <v>0</v>
      </c>
    </row>
    <row r="157" spans="1:37" x14ac:dyDescent="0.2">
      <c r="A157" s="8">
        <v>2078</v>
      </c>
      <c r="B157" s="11">
        <v>3.0000000000000001E-3</v>
      </c>
      <c r="C157" s="11">
        <v>6.0000000000000001E-3</v>
      </c>
      <c r="D157" s="11">
        <v>9.0000000000000011E-3</v>
      </c>
      <c r="E157" s="11">
        <v>6.0000000000000001E-3</v>
      </c>
      <c r="F157" s="11">
        <v>6.0000000000000001E-3</v>
      </c>
      <c r="G157" s="11">
        <v>1.1000000000000001E-2</v>
      </c>
      <c r="H157" s="11">
        <v>1.1000000000000001E-2</v>
      </c>
      <c r="I157" s="11">
        <v>1.1000000000000001E-2</v>
      </c>
      <c r="J157" s="11">
        <v>3.0000000000000001E-3</v>
      </c>
      <c r="K157" s="11">
        <v>2E-3</v>
      </c>
      <c r="L157" s="11">
        <v>0</v>
      </c>
      <c r="M157" s="11">
        <v>0</v>
      </c>
      <c r="N157" s="11">
        <v>0</v>
      </c>
      <c r="O157" s="11">
        <v>-1E-3</v>
      </c>
      <c r="P157" s="11">
        <v>0</v>
      </c>
      <c r="Q157" s="11">
        <v>-1E-3</v>
      </c>
      <c r="R157" s="11">
        <v>0</v>
      </c>
      <c r="S157" s="11">
        <v>-2E-3</v>
      </c>
      <c r="T157" s="11">
        <v>-1E-3</v>
      </c>
      <c r="U157" s="11">
        <v>-1E-3</v>
      </c>
      <c r="V157" s="11">
        <v>-1E-3</v>
      </c>
      <c r="W157" s="11">
        <v>-1E-3</v>
      </c>
      <c r="X157" s="11">
        <v>0</v>
      </c>
      <c r="Y157" s="11">
        <v>0</v>
      </c>
      <c r="Z157" s="11">
        <v>0</v>
      </c>
      <c r="AA157" s="11">
        <v>-1E-3</v>
      </c>
      <c r="AB157" s="11">
        <v>-1E-3</v>
      </c>
      <c r="AC157" s="11">
        <v>-1E-3</v>
      </c>
      <c r="AD157" s="11">
        <v>0</v>
      </c>
      <c r="AE157" s="11">
        <v>0</v>
      </c>
      <c r="AF157" s="11">
        <v>0</v>
      </c>
      <c r="AG157" s="11">
        <v>0</v>
      </c>
      <c r="AH157" s="11">
        <v>0</v>
      </c>
      <c r="AI157" s="11">
        <v>0</v>
      </c>
      <c r="AJ157" s="11">
        <v>0</v>
      </c>
      <c r="AK157" s="11">
        <v>0</v>
      </c>
    </row>
    <row r="158" spans="1:37" x14ac:dyDescent="0.2">
      <c r="A158" s="8">
        <v>2079</v>
      </c>
      <c r="B158" s="11">
        <v>3.0000000000000001E-3</v>
      </c>
      <c r="C158" s="11">
        <v>6.0000000000000001E-3</v>
      </c>
      <c r="D158" s="11">
        <v>9.0000000000000011E-3</v>
      </c>
      <c r="E158" s="11">
        <v>6.0000000000000001E-3</v>
      </c>
      <c r="F158" s="11">
        <v>6.0000000000000001E-3</v>
      </c>
      <c r="G158" s="11">
        <v>1.1000000000000001E-2</v>
      </c>
      <c r="H158" s="11">
        <v>1.1000000000000001E-2</v>
      </c>
      <c r="I158" s="11">
        <v>0.01</v>
      </c>
      <c r="J158" s="11">
        <v>3.0000000000000001E-3</v>
      </c>
      <c r="K158" s="11">
        <v>2E-3</v>
      </c>
      <c r="L158" s="11">
        <v>0</v>
      </c>
      <c r="M158" s="11">
        <v>0</v>
      </c>
      <c r="N158" s="11">
        <v>0</v>
      </c>
      <c r="O158" s="11">
        <v>-1E-3</v>
      </c>
      <c r="P158" s="11">
        <v>0</v>
      </c>
      <c r="Q158" s="11">
        <v>-1E-3</v>
      </c>
      <c r="R158" s="11">
        <v>0</v>
      </c>
      <c r="S158" s="11">
        <v>-2E-3</v>
      </c>
      <c r="T158" s="11">
        <v>-1E-3</v>
      </c>
      <c r="U158" s="11">
        <v>-1E-3</v>
      </c>
      <c r="V158" s="11">
        <v>-1E-3</v>
      </c>
      <c r="W158" s="11">
        <v>-1E-3</v>
      </c>
      <c r="X158" s="11">
        <v>0</v>
      </c>
      <c r="Y158" s="11">
        <v>0</v>
      </c>
      <c r="Z158" s="11">
        <v>0</v>
      </c>
      <c r="AA158" s="11">
        <v>-1E-3</v>
      </c>
      <c r="AB158" s="11">
        <v>-1E-3</v>
      </c>
      <c r="AC158" s="11">
        <v>-1E-3</v>
      </c>
      <c r="AD158" s="11">
        <v>0</v>
      </c>
      <c r="AE158" s="11">
        <v>0</v>
      </c>
      <c r="AF158" s="11">
        <v>0</v>
      </c>
      <c r="AG158" s="11">
        <v>0</v>
      </c>
      <c r="AH158" s="11">
        <v>0</v>
      </c>
      <c r="AI158" s="11">
        <v>0</v>
      </c>
      <c r="AJ158" s="11">
        <v>0</v>
      </c>
      <c r="AK158" s="11">
        <v>0</v>
      </c>
    </row>
    <row r="159" spans="1:37" x14ac:dyDescent="0.2">
      <c r="A159" s="8">
        <v>2080</v>
      </c>
      <c r="B159" s="11">
        <v>3.0000000000000001E-3</v>
      </c>
      <c r="C159" s="11">
        <v>6.0000000000000001E-3</v>
      </c>
      <c r="D159" s="11">
        <v>9.0000000000000011E-3</v>
      </c>
      <c r="E159" s="11">
        <v>6.0000000000000001E-3</v>
      </c>
      <c r="F159" s="11">
        <v>5.0000000000000001E-3</v>
      </c>
      <c r="G159" s="11">
        <v>1.1000000000000001E-2</v>
      </c>
      <c r="H159" s="11">
        <v>1.1000000000000001E-2</v>
      </c>
      <c r="I159" s="11">
        <v>0.01</v>
      </c>
      <c r="J159" s="11">
        <v>3.0000000000000001E-3</v>
      </c>
      <c r="K159" s="11">
        <v>2E-3</v>
      </c>
      <c r="L159" s="11">
        <v>0</v>
      </c>
      <c r="M159" s="11">
        <v>0</v>
      </c>
      <c r="N159" s="11">
        <v>0</v>
      </c>
      <c r="O159" s="11">
        <v>-1E-3</v>
      </c>
      <c r="P159" s="11">
        <v>0</v>
      </c>
      <c r="Q159" s="11">
        <v>-1E-3</v>
      </c>
      <c r="R159" s="11">
        <v>-1E-3</v>
      </c>
      <c r="S159" s="11">
        <v>-2E-3</v>
      </c>
      <c r="T159" s="11">
        <v>-1E-3</v>
      </c>
      <c r="U159" s="11">
        <v>-1E-3</v>
      </c>
      <c r="V159" s="11">
        <v>-1E-3</v>
      </c>
      <c r="W159" s="11">
        <v>-1E-3</v>
      </c>
      <c r="X159" s="11">
        <v>0</v>
      </c>
      <c r="Y159" s="11">
        <v>0</v>
      </c>
      <c r="Z159" s="11">
        <v>0</v>
      </c>
      <c r="AA159" s="11">
        <v>-1E-3</v>
      </c>
      <c r="AB159" s="11">
        <v>-1E-3</v>
      </c>
      <c r="AC159" s="11">
        <v>-1E-3</v>
      </c>
      <c r="AD159" s="11">
        <v>0</v>
      </c>
      <c r="AE159" s="11">
        <v>0</v>
      </c>
      <c r="AF159" s="11">
        <v>0</v>
      </c>
      <c r="AG159" s="11">
        <v>0</v>
      </c>
      <c r="AH159" s="11">
        <v>0</v>
      </c>
      <c r="AI159" s="11">
        <v>0</v>
      </c>
      <c r="AJ159" s="11">
        <v>0</v>
      </c>
      <c r="AK159" s="11">
        <v>0</v>
      </c>
    </row>
    <row r="160" spans="1:37" x14ac:dyDescent="0.2">
      <c r="A160" s="8">
        <v>2081</v>
      </c>
      <c r="B160" s="11">
        <v>3.0000000000000001E-3</v>
      </c>
      <c r="C160" s="11">
        <v>6.0000000000000001E-3</v>
      </c>
      <c r="D160" s="11">
        <v>9.0000000000000011E-3</v>
      </c>
      <c r="E160" s="11">
        <v>6.0000000000000001E-3</v>
      </c>
      <c r="F160" s="11">
        <v>6.0000000000000001E-3</v>
      </c>
      <c r="G160" s="11">
        <v>1.1000000000000001E-2</v>
      </c>
      <c r="H160" s="11">
        <v>1.1000000000000001E-2</v>
      </c>
      <c r="I160" s="11">
        <v>0.01</v>
      </c>
      <c r="J160" s="11">
        <v>3.0000000000000001E-3</v>
      </c>
      <c r="K160" s="11">
        <v>2E-3</v>
      </c>
      <c r="L160" s="11">
        <v>0</v>
      </c>
      <c r="M160" s="11">
        <v>0</v>
      </c>
      <c r="N160" s="11">
        <v>0</v>
      </c>
      <c r="O160" s="11">
        <v>-1E-3</v>
      </c>
      <c r="P160" s="11">
        <v>0</v>
      </c>
      <c r="Q160" s="11">
        <v>-1E-3</v>
      </c>
      <c r="R160" s="11">
        <v>-1E-3</v>
      </c>
      <c r="S160" s="11">
        <v>-2E-3</v>
      </c>
      <c r="T160" s="11">
        <v>-1E-3</v>
      </c>
      <c r="U160" s="11">
        <v>-1E-3</v>
      </c>
      <c r="V160" s="11">
        <v>-1E-3</v>
      </c>
      <c r="W160" s="11">
        <v>-1E-3</v>
      </c>
      <c r="X160" s="11">
        <v>0</v>
      </c>
      <c r="Y160" s="11">
        <v>0</v>
      </c>
      <c r="Z160" s="11">
        <v>0</v>
      </c>
      <c r="AA160" s="11">
        <v>-1E-3</v>
      </c>
      <c r="AB160" s="11">
        <v>-1E-3</v>
      </c>
      <c r="AC160" s="11">
        <v>-1E-3</v>
      </c>
      <c r="AD160" s="11">
        <v>0</v>
      </c>
      <c r="AE160" s="11">
        <v>0</v>
      </c>
      <c r="AF160" s="11">
        <v>0</v>
      </c>
      <c r="AG160" s="11">
        <v>0</v>
      </c>
      <c r="AH160" s="11">
        <v>0</v>
      </c>
      <c r="AI160" s="11">
        <v>0</v>
      </c>
      <c r="AJ160" s="11">
        <v>0</v>
      </c>
      <c r="AK160" s="11">
        <v>0</v>
      </c>
    </row>
    <row r="161" spans="1:37" x14ac:dyDescent="0.2">
      <c r="A161" s="8">
        <v>2082</v>
      </c>
      <c r="B161" s="11">
        <v>3.0000000000000001E-3</v>
      </c>
      <c r="C161" s="11">
        <v>6.0000000000000001E-3</v>
      </c>
      <c r="D161" s="11">
        <v>9.0000000000000011E-3</v>
      </c>
      <c r="E161" s="11">
        <v>6.0000000000000001E-3</v>
      </c>
      <c r="F161" s="11">
        <v>5.0000000000000001E-3</v>
      </c>
      <c r="G161" s="11">
        <v>1.1000000000000001E-2</v>
      </c>
      <c r="H161" s="11">
        <v>1.1000000000000001E-2</v>
      </c>
      <c r="I161" s="11">
        <v>0.01</v>
      </c>
      <c r="J161" s="11">
        <v>3.0000000000000001E-3</v>
      </c>
      <c r="K161" s="11">
        <v>2E-3</v>
      </c>
      <c r="L161" s="11">
        <v>0</v>
      </c>
      <c r="M161" s="11">
        <v>0</v>
      </c>
      <c r="N161" s="11">
        <v>0</v>
      </c>
      <c r="O161" s="11">
        <v>-1E-3</v>
      </c>
      <c r="P161" s="11">
        <v>0</v>
      </c>
      <c r="Q161" s="11">
        <v>-1E-3</v>
      </c>
      <c r="R161" s="11">
        <v>-1E-3</v>
      </c>
      <c r="S161" s="11">
        <v>-2E-3</v>
      </c>
      <c r="T161" s="11">
        <v>-1E-3</v>
      </c>
      <c r="U161" s="11">
        <v>-1E-3</v>
      </c>
      <c r="V161" s="11">
        <v>-1E-3</v>
      </c>
      <c r="W161" s="11">
        <v>-1E-3</v>
      </c>
      <c r="X161" s="11">
        <v>0</v>
      </c>
      <c r="Y161" s="11">
        <v>0</v>
      </c>
      <c r="Z161" s="11">
        <v>0</v>
      </c>
      <c r="AA161" s="11">
        <v>-1E-3</v>
      </c>
      <c r="AB161" s="11">
        <v>-1E-3</v>
      </c>
      <c r="AC161" s="11">
        <v>-1E-3</v>
      </c>
      <c r="AD161" s="11">
        <v>0</v>
      </c>
      <c r="AE161" s="11">
        <v>0</v>
      </c>
      <c r="AF161" s="11">
        <v>0</v>
      </c>
      <c r="AG161" s="11">
        <v>0</v>
      </c>
      <c r="AH161" s="11">
        <v>0</v>
      </c>
      <c r="AI161" s="11">
        <v>0</v>
      </c>
      <c r="AJ161" s="11">
        <v>0</v>
      </c>
      <c r="AK161" s="11">
        <v>0</v>
      </c>
    </row>
    <row r="162" spans="1:37" x14ac:dyDescent="0.2">
      <c r="A162" s="8">
        <v>2083</v>
      </c>
      <c r="B162" s="11">
        <v>3.0000000000000001E-3</v>
      </c>
      <c r="C162" s="11">
        <v>6.0000000000000001E-3</v>
      </c>
      <c r="D162" s="11">
        <v>9.0000000000000011E-3</v>
      </c>
      <c r="E162" s="11">
        <v>6.0000000000000001E-3</v>
      </c>
      <c r="F162" s="11">
        <v>5.0000000000000001E-3</v>
      </c>
      <c r="G162" s="11">
        <v>1.1000000000000001E-2</v>
      </c>
      <c r="H162" s="11">
        <v>1.1000000000000001E-2</v>
      </c>
      <c r="I162" s="11">
        <v>0.01</v>
      </c>
      <c r="J162" s="11">
        <v>3.0000000000000001E-3</v>
      </c>
      <c r="K162" s="11">
        <v>2E-3</v>
      </c>
      <c r="L162" s="11">
        <v>0</v>
      </c>
      <c r="M162" s="11">
        <v>0</v>
      </c>
      <c r="N162" s="11">
        <v>0</v>
      </c>
      <c r="O162" s="11">
        <v>-1E-3</v>
      </c>
      <c r="P162" s="11">
        <v>0</v>
      </c>
      <c r="Q162" s="11">
        <v>-1E-3</v>
      </c>
      <c r="R162" s="11">
        <v>-1E-3</v>
      </c>
      <c r="S162" s="11">
        <v>-2E-3</v>
      </c>
      <c r="T162" s="11">
        <v>-1E-3</v>
      </c>
      <c r="U162" s="11">
        <v>-1E-3</v>
      </c>
      <c r="V162" s="11">
        <v>-1E-3</v>
      </c>
      <c r="W162" s="11">
        <v>-1E-3</v>
      </c>
      <c r="X162" s="11">
        <v>0</v>
      </c>
      <c r="Y162" s="11">
        <v>0</v>
      </c>
      <c r="Z162" s="11">
        <v>0</v>
      </c>
      <c r="AA162" s="11">
        <v>-1E-3</v>
      </c>
      <c r="AB162" s="11">
        <v>-1E-3</v>
      </c>
      <c r="AC162" s="11">
        <v>-1E-3</v>
      </c>
      <c r="AD162" s="11">
        <v>0</v>
      </c>
      <c r="AE162" s="11">
        <v>0</v>
      </c>
      <c r="AF162" s="11">
        <v>0</v>
      </c>
      <c r="AG162" s="11">
        <v>0</v>
      </c>
      <c r="AH162" s="11">
        <v>0</v>
      </c>
      <c r="AI162" s="11">
        <v>0</v>
      </c>
      <c r="AJ162" s="11">
        <v>0</v>
      </c>
      <c r="AK162" s="11">
        <v>0</v>
      </c>
    </row>
    <row r="163" spans="1:37" x14ac:dyDescent="0.2">
      <c r="A163" s="8">
        <v>2084</v>
      </c>
      <c r="B163" s="11">
        <v>3.0000000000000001E-3</v>
      </c>
      <c r="C163" s="11">
        <v>6.0000000000000001E-3</v>
      </c>
      <c r="D163" s="11">
        <v>9.0000000000000011E-3</v>
      </c>
      <c r="E163" s="11">
        <v>6.0000000000000001E-3</v>
      </c>
      <c r="F163" s="11">
        <v>5.0000000000000001E-3</v>
      </c>
      <c r="G163" s="11">
        <v>1.1000000000000001E-2</v>
      </c>
      <c r="H163" s="11">
        <v>1.1000000000000001E-2</v>
      </c>
      <c r="I163" s="11">
        <v>0.01</v>
      </c>
      <c r="J163" s="11">
        <v>3.0000000000000001E-3</v>
      </c>
      <c r="K163" s="11">
        <v>2E-3</v>
      </c>
      <c r="L163" s="11">
        <v>0</v>
      </c>
      <c r="M163" s="11">
        <v>0</v>
      </c>
      <c r="N163" s="11">
        <v>0</v>
      </c>
      <c r="O163" s="11">
        <v>-1E-3</v>
      </c>
      <c r="P163" s="11">
        <v>0</v>
      </c>
      <c r="Q163" s="11">
        <v>-1E-3</v>
      </c>
      <c r="R163" s="11">
        <v>-1E-3</v>
      </c>
      <c r="S163" s="11">
        <v>-2E-3</v>
      </c>
      <c r="T163" s="11">
        <v>-1E-3</v>
      </c>
      <c r="U163" s="11">
        <v>-1E-3</v>
      </c>
      <c r="V163" s="11">
        <v>-1E-3</v>
      </c>
      <c r="W163" s="11">
        <v>-1E-3</v>
      </c>
      <c r="X163" s="11">
        <v>0</v>
      </c>
      <c r="Y163" s="11">
        <v>0</v>
      </c>
      <c r="Z163" s="11">
        <v>0</v>
      </c>
      <c r="AA163" s="11">
        <v>-1E-3</v>
      </c>
      <c r="AB163" s="11">
        <v>-1E-3</v>
      </c>
      <c r="AC163" s="11">
        <v>-1E-3</v>
      </c>
      <c r="AD163" s="11">
        <v>0</v>
      </c>
      <c r="AE163" s="11">
        <v>0</v>
      </c>
      <c r="AF163" s="11">
        <v>0</v>
      </c>
      <c r="AG163" s="11">
        <v>0</v>
      </c>
      <c r="AH163" s="11">
        <v>0</v>
      </c>
      <c r="AI163" s="11">
        <v>0</v>
      </c>
      <c r="AJ163" s="11">
        <v>0</v>
      </c>
      <c r="AK163" s="11">
        <v>0</v>
      </c>
    </row>
    <row r="164" spans="1:37" x14ac:dyDescent="0.2">
      <c r="A164" s="8">
        <v>2085</v>
      </c>
      <c r="B164" s="11">
        <v>3.0000000000000001E-3</v>
      </c>
      <c r="C164" s="11">
        <v>6.0000000000000001E-3</v>
      </c>
      <c r="D164" s="11">
        <v>9.0000000000000011E-3</v>
      </c>
      <c r="E164" s="11">
        <v>6.0000000000000001E-3</v>
      </c>
      <c r="F164" s="11">
        <v>5.0000000000000001E-3</v>
      </c>
      <c r="G164" s="11">
        <v>1.1000000000000001E-2</v>
      </c>
      <c r="H164" s="11">
        <v>1.1000000000000001E-2</v>
      </c>
      <c r="I164" s="11">
        <v>0.01</v>
      </c>
      <c r="J164" s="11">
        <v>3.0000000000000001E-3</v>
      </c>
      <c r="K164" s="11">
        <v>2E-3</v>
      </c>
      <c r="L164" s="11">
        <v>0</v>
      </c>
      <c r="M164" s="11">
        <v>0</v>
      </c>
      <c r="N164" s="11">
        <v>0</v>
      </c>
      <c r="O164" s="11">
        <v>-1E-3</v>
      </c>
      <c r="P164" s="11">
        <v>0</v>
      </c>
      <c r="Q164" s="11">
        <v>-1E-3</v>
      </c>
      <c r="R164" s="11">
        <v>-1E-3</v>
      </c>
      <c r="S164" s="11">
        <v>-2E-3</v>
      </c>
      <c r="T164" s="11">
        <v>-1E-3</v>
      </c>
      <c r="U164" s="11">
        <v>-1E-3</v>
      </c>
      <c r="V164" s="11">
        <v>-1E-3</v>
      </c>
      <c r="W164" s="11">
        <v>-1E-3</v>
      </c>
      <c r="X164" s="11">
        <v>0</v>
      </c>
      <c r="Y164" s="11">
        <v>0</v>
      </c>
      <c r="Z164" s="11">
        <v>0</v>
      </c>
      <c r="AA164" s="11">
        <v>-1E-3</v>
      </c>
      <c r="AB164" s="11">
        <v>-1E-3</v>
      </c>
      <c r="AC164" s="11">
        <v>-1E-3</v>
      </c>
      <c r="AD164" s="11">
        <v>0</v>
      </c>
      <c r="AE164" s="11">
        <v>0</v>
      </c>
      <c r="AF164" s="11">
        <v>0</v>
      </c>
      <c r="AG164" s="11">
        <v>0</v>
      </c>
      <c r="AH164" s="11">
        <v>0</v>
      </c>
      <c r="AI164" s="11">
        <v>0</v>
      </c>
      <c r="AJ164" s="11">
        <v>0</v>
      </c>
      <c r="AK164" s="11">
        <v>0</v>
      </c>
    </row>
    <row r="165" spans="1:37" x14ac:dyDescent="0.2">
      <c r="A165" s="8">
        <v>2086</v>
      </c>
      <c r="B165" s="11">
        <v>3.0000000000000001E-3</v>
      </c>
      <c r="C165" s="11">
        <v>6.0000000000000001E-3</v>
      </c>
      <c r="D165" s="11">
        <v>9.0000000000000011E-3</v>
      </c>
      <c r="E165" s="11">
        <v>6.0000000000000001E-3</v>
      </c>
      <c r="F165" s="11">
        <v>5.0000000000000001E-3</v>
      </c>
      <c r="G165" s="11">
        <v>1.1000000000000001E-2</v>
      </c>
      <c r="H165" s="11">
        <v>1.1000000000000001E-2</v>
      </c>
      <c r="I165" s="11">
        <v>0.01</v>
      </c>
      <c r="J165" s="11">
        <v>3.0000000000000001E-3</v>
      </c>
      <c r="K165" s="11">
        <v>2E-3</v>
      </c>
      <c r="L165" s="11">
        <v>0</v>
      </c>
      <c r="M165" s="11">
        <v>0</v>
      </c>
      <c r="N165" s="11">
        <v>0</v>
      </c>
      <c r="O165" s="11">
        <v>-1E-3</v>
      </c>
      <c r="P165" s="11">
        <v>0</v>
      </c>
      <c r="Q165" s="11">
        <v>-1E-3</v>
      </c>
      <c r="R165" s="11">
        <v>-1E-3</v>
      </c>
      <c r="S165" s="11">
        <v>-2E-3</v>
      </c>
      <c r="T165" s="11">
        <v>-1E-3</v>
      </c>
      <c r="U165" s="11">
        <v>-1E-3</v>
      </c>
      <c r="V165" s="11">
        <v>-1E-3</v>
      </c>
      <c r="W165" s="11">
        <v>-1E-3</v>
      </c>
      <c r="X165" s="11">
        <v>0</v>
      </c>
      <c r="Y165" s="11">
        <v>0</v>
      </c>
      <c r="Z165" s="11">
        <v>0</v>
      </c>
      <c r="AA165" s="11">
        <v>-1E-3</v>
      </c>
      <c r="AB165" s="11">
        <v>-1E-3</v>
      </c>
      <c r="AC165" s="11">
        <v>-1E-3</v>
      </c>
      <c r="AD165" s="11">
        <v>0</v>
      </c>
      <c r="AE165" s="11">
        <v>0</v>
      </c>
      <c r="AF165" s="11">
        <v>0</v>
      </c>
      <c r="AG165" s="11">
        <v>0</v>
      </c>
      <c r="AH165" s="11">
        <v>0</v>
      </c>
      <c r="AI165" s="11">
        <v>0</v>
      </c>
      <c r="AJ165" s="11">
        <v>0</v>
      </c>
      <c r="AK165" s="11">
        <v>0</v>
      </c>
    </row>
    <row r="166" spans="1:37" x14ac:dyDescent="0.2">
      <c r="A166" s="8">
        <v>2087</v>
      </c>
      <c r="B166" s="11">
        <v>3.0000000000000001E-3</v>
      </c>
      <c r="C166" s="11">
        <v>6.0000000000000001E-3</v>
      </c>
      <c r="D166" s="11">
        <v>9.0000000000000011E-3</v>
      </c>
      <c r="E166" s="11">
        <v>6.0000000000000001E-3</v>
      </c>
      <c r="F166" s="11">
        <v>5.0000000000000001E-3</v>
      </c>
      <c r="G166" s="11">
        <v>1.1000000000000001E-2</v>
      </c>
      <c r="H166" s="11">
        <v>1.1000000000000001E-2</v>
      </c>
      <c r="I166" s="11">
        <v>0.01</v>
      </c>
      <c r="J166" s="11">
        <v>3.0000000000000001E-3</v>
      </c>
      <c r="K166" s="11">
        <v>2E-3</v>
      </c>
      <c r="L166" s="11">
        <v>0</v>
      </c>
      <c r="M166" s="11">
        <v>0</v>
      </c>
      <c r="N166" s="11">
        <v>0</v>
      </c>
      <c r="O166" s="11">
        <v>-1E-3</v>
      </c>
      <c r="P166" s="11">
        <v>0</v>
      </c>
      <c r="Q166" s="11">
        <v>-1E-3</v>
      </c>
      <c r="R166" s="11">
        <v>-1E-3</v>
      </c>
      <c r="S166" s="11">
        <v>-2E-3</v>
      </c>
      <c r="T166" s="11">
        <v>-1E-3</v>
      </c>
      <c r="U166" s="11">
        <v>-1E-3</v>
      </c>
      <c r="V166" s="11">
        <v>-1E-3</v>
      </c>
      <c r="W166" s="11">
        <v>-1E-3</v>
      </c>
      <c r="X166" s="11">
        <v>0</v>
      </c>
      <c r="Y166" s="11">
        <v>0</v>
      </c>
      <c r="Z166" s="11">
        <v>0</v>
      </c>
      <c r="AA166" s="11">
        <v>-1E-3</v>
      </c>
      <c r="AB166" s="11">
        <v>-1E-3</v>
      </c>
      <c r="AC166" s="11">
        <v>-1E-3</v>
      </c>
      <c r="AD166" s="11">
        <v>0</v>
      </c>
      <c r="AE166" s="11">
        <v>0</v>
      </c>
      <c r="AF166" s="11">
        <v>0</v>
      </c>
      <c r="AG166" s="11">
        <v>0</v>
      </c>
      <c r="AH166" s="11">
        <v>0</v>
      </c>
      <c r="AI166" s="11">
        <v>0</v>
      </c>
      <c r="AJ166" s="11">
        <v>0</v>
      </c>
      <c r="AK166" s="11">
        <v>0</v>
      </c>
    </row>
    <row r="167" spans="1:37" x14ac:dyDescent="0.2">
      <c r="A167" s="8">
        <v>2088</v>
      </c>
      <c r="B167" s="11">
        <v>3.0000000000000001E-3</v>
      </c>
      <c r="C167" s="11">
        <v>6.0000000000000001E-3</v>
      </c>
      <c r="D167" s="11">
        <v>9.0000000000000011E-3</v>
      </c>
      <c r="E167" s="11">
        <v>6.0000000000000001E-3</v>
      </c>
      <c r="F167" s="11">
        <v>5.0000000000000001E-3</v>
      </c>
      <c r="G167" s="11">
        <v>1.1000000000000001E-2</v>
      </c>
      <c r="H167" s="11">
        <v>1.1000000000000001E-2</v>
      </c>
      <c r="I167" s="11">
        <v>0.01</v>
      </c>
      <c r="J167" s="11">
        <v>3.0000000000000001E-3</v>
      </c>
      <c r="K167" s="11">
        <v>2E-3</v>
      </c>
      <c r="L167" s="11">
        <v>0</v>
      </c>
      <c r="M167" s="11">
        <v>0</v>
      </c>
      <c r="N167" s="11">
        <v>0</v>
      </c>
      <c r="O167" s="11">
        <v>-1E-3</v>
      </c>
      <c r="P167" s="11">
        <v>0</v>
      </c>
      <c r="Q167" s="11">
        <v>-1E-3</v>
      </c>
      <c r="R167" s="11">
        <v>-1E-3</v>
      </c>
      <c r="S167" s="11">
        <v>-2E-3</v>
      </c>
      <c r="T167" s="11">
        <v>-1E-3</v>
      </c>
      <c r="U167" s="11">
        <v>-1E-3</v>
      </c>
      <c r="V167" s="11">
        <v>-1E-3</v>
      </c>
      <c r="W167" s="11">
        <v>-1E-3</v>
      </c>
      <c r="X167" s="11">
        <v>0</v>
      </c>
      <c r="Y167" s="11">
        <v>0</v>
      </c>
      <c r="Z167" s="11">
        <v>0</v>
      </c>
      <c r="AA167" s="11">
        <v>-1E-3</v>
      </c>
      <c r="AB167" s="11">
        <v>-1E-3</v>
      </c>
      <c r="AC167" s="11">
        <v>-1E-3</v>
      </c>
      <c r="AD167" s="11">
        <v>0</v>
      </c>
      <c r="AE167" s="11">
        <v>0</v>
      </c>
      <c r="AF167" s="11">
        <v>0</v>
      </c>
      <c r="AG167" s="11">
        <v>0</v>
      </c>
      <c r="AH167" s="11">
        <v>0</v>
      </c>
      <c r="AI167" s="11">
        <v>0</v>
      </c>
      <c r="AJ167" s="11">
        <v>0</v>
      </c>
      <c r="AK167" s="11">
        <v>0</v>
      </c>
    </row>
    <row r="168" spans="1:37" x14ac:dyDescent="0.2">
      <c r="A168" s="8">
        <v>2089</v>
      </c>
      <c r="B168" s="11">
        <v>3.0000000000000001E-3</v>
      </c>
      <c r="C168" s="11">
        <v>6.0000000000000001E-3</v>
      </c>
      <c r="D168" s="11">
        <v>9.0000000000000011E-3</v>
      </c>
      <c r="E168" s="11">
        <v>6.0000000000000001E-3</v>
      </c>
      <c r="F168" s="11">
        <v>5.0000000000000001E-3</v>
      </c>
      <c r="G168" s="11">
        <v>1.1000000000000001E-2</v>
      </c>
      <c r="H168" s="11">
        <v>1.1000000000000001E-2</v>
      </c>
      <c r="I168" s="11">
        <v>0.01</v>
      </c>
      <c r="J168" s="11">
        <v>3.0000000000000001E-3</v>
      </c>
      <c r="K168" s="11">
        <v>2E-3</v>
      </c>
      <c r="L168" s="11">
        <v>0</v>
      </c>
      <c r="M168" s="11">
        <v>0</v>
      </c>
      <c r="N168" s="11">
        <v>0</v>
      </c>
      <c r="O168" s="11">
        <v>-1E-3</v>
      </c>
      <c r="P168" s="11">
        <v>0</v>
      </c>
      <c r="Q168" s="11">
        <v>-1E-3</v>
      </c>
      <c r="R168" s="11">
        <v>-1E-3</v>
      </c>
      <c r="S168" s="11">
        <v>-2E-3</v>
      </c>
      <c r="T168" s="11">
        <v>-1E-3</v>
      </c>
      <c r="U168" s="11">
        <v>-1E-3</v>
      </c>
      <c r="V168" s="11">
        <v>-1E-3</v>
      </c>
      <c r="W168" s="11">
        <v>-1E-3</v>
      </c>
      <c r="X168" s="11">
        <v>0</v>
      </c>
      <c r="Y168" s="11">
        <v>0</v>
      </c>
      <c r="Z168" s="11">
        <v>0</v>
      </c>
      <c r="AA168" s="11">
        <v>-1E-3</v>
      </c>
      <c r="AB168" s="11">
        <v>-1E-3</v>
      </c>
      <c r="AC168" s="11">
        <v>-1E-3</v>
      </c>
      <c r="AD168" s="11">
        <v>0</v>
      </c>
      <c r="AE168" s="11">
        <v>0</v>
      </c>
      <c r="AF168" s="11">
        <v>0</v>
      </c>
      <c r="AG168" s="11">
        <v>0</v>
      </c>
      <c r="AH168" s="11">
        <v>0</v>
      </c>
      <c r="AI168" s="11">
        <v>0</v>
      </c>
      <c r="AJ168" s="11">
        <v>0</v>
      </c>
      <c r="AK168" s="11">
        <v>0</v>
      </c>
    </row>
    <row r="169" spans="1:37" x14ac:dyDescent="0.2">
      <c r="A169" s="8">
        <v>2089</v>
      </c>
      <c r="B169" s="11">
        <v>3.0000000000000001E-3</v>
      </c>
      <c r="C169" s="11">
        <v>6.0000000000000001E-3</v>
      </c>
      <c r="D169" s="11">
        <v>9.0000000000000011E-3</v>
      </c>
      <c r="E169" s="11">
        <v>6.0000000000000001E-3</v>
      </c>
      <c r="F169" s="11">
        <v>5.0000000000000001E-3</v>
      </c>
      <c r="G169" s="11">
        <v>1.1000000000000001E-2</v>
      </c>
      <c r="H169" s="11">
        <v>1.1000000000000001E-2</v>
      </c>
      <c r="I169" s="11">
        <v>0.01</v>
      </c>
      <c r="J169" s="11">
        <v>3.0000000000000001E-3</v>
      </c>
      <c r="K169" s="11">
        <v>2E-3</v>
      </c>
      <c r="L169" s="11">
        <v>0</v>
      </c>
      <c r="M169" s="11">
        <v>0</v>
      </c>
      <c r="N169" s="11">
        <v>0</v>
      </c>
      <c r="O169" s="11">
        <v>-1E-3</v>
      </c>
      <c r="P169" s="11">
        <v>0</v>
      </c>
      <c r="Q169" s="11">
        <v>-1E-3</v>
      </c>
      <c r="R169" s="11">
        <v>-1E-3</v>
      </c>
      <c r="S169" s="11">
        <v>-2E-3</v>
      </c>
      <c r="T169" s="11">
        <v>-1E-3</v>
      </c>
      <c r="U169" s="11">
        <v>-1E-3</v>
      </c>
      <c r="V169" s="11">
        <v>-1E-3</v>
      </c>
      <c r="W169" s="11">
        <v>-1E-3</v>
      </c>
      <c r="X169" s="11">
        <v>0</v>
      </c>
      <c r="Y169" s="11">
        <v>0</v>
      </c>
      <c r="Z169" s="11">
        <v>0</v>
      </c>
      <c r="AA169" s="11">
        <v>-1E-3</v>
      </c>
      <c r="AB169" s="11">
        <v>-1E-3</v>
      </c>
      <c r="AC169" s="11">
        <v>-1E-3</v>
      </c>
      <c r="AD169" s="11">
        <v>0</v>
      </c>
      <c r="AE169" s="11">
        <v>0</v>
      </c>
      <c r="AF169" s="11">
        <v>0</v>
      </c>
      <c r="AG169" s="11">
        <v>0</v>
      </c>
      <c r="AH169" s="11">
        <v>0</v>
      </c>
      <c r="AI169" s="11">
        <v>0</v>
      </c>
      <c r="AJ169" s="11">
        <v>0</v>
      </c>
      <c r="AK169" s="11">
        <v>0</v>
      </c>
    </row>
    <row r="170" spans="1:37" x14ac:dyDescent="0.2">
      <c r="A170" s="8">
        <v>2090</v>
      </c>
      <c r="B170" s="11">
        <v>3.0000000000000001E-3</v>
      </c>
      <c r="C170" s="11">
        <v>6.0000000000000001E-3</v>
      </c>
      <c r="D170" s="11">
        <v>9.0000000000000011E-3</v>
      </c>
      <c r="E170" s="11">
        <v>6.0000000000000001E-3</v>
      </c>
      <c r="F170" s="11">
        <v>5.0000000000000001E-3</v>
      </c>
      <c r="G170" s="11">
        <v>1.1000000000000001E-2</v>
      </c>
      <c r="H170" s="11">
        <v>1.1000000000000001E-2</v>
      </c>
      <c r="I170" s="11">
        <v>0.01</v>
      </c>
      <c r="J170" s="11">
        <v>3.0000000000000001E-3</v>
      </c>
      <c r="K170" s="11">
        <v>2E-3</v>
      </c>
      <c r="L170" s="11">
        <v>0</v>
      </c>
      <c r="M170" s="11">
        <v>0</v>
      </c>
      <c r="N170" s="11">
        <v>0</v>
      </c>
      <c r="O170" s="11">
        <v>-1E-3</v>
      </c>
      <c r="P170" s="11">
        <v>0</v>
      </c>
      <c r="Q170" s="11">
        <v>-1E-3</v>
      </c>
      <c r="R170" s="11">
        <v>-1E-3</v>
      </c>
      <c r="S170" s="11">
        <v>-2E-3</v>
      </c>
      <c r="T170" s="11">
        <v>-1E-3</v>
      </c>
      <c r="U170" s="11">
        <v>-1E-3</v>
      </c>
      <c r="V170" s="11">
        <v>-1E-3</v>
      </c>
      <c r="W170" s="11">
        <v>-1E-3</v>
      </c>
      <c r="X170" s="11">
        <v>0</v>
      </c>
      <c r="Y170" s="11">
        <v>0</v>
      </c>
      <c r="Z170" s="11">
        <v>0</v>
      </c>
      <c r="AA170" s="11">
        <v>-1E-3</v>
      </c>
      <c r="AB170" s="11">
        <v>-1E-3</v>
      </c>
      <c r="AC170" s="11">
        <v>-1E-3</v>
      </c>
      <c r="AD170" s="11">
        <v>0</v>
      </c>
      <c r="AE170" s="11">
        <v>0</v>
      </c>
      <c r="AF170" s="11">
        <v>0</v>
      </c>
      <c r="AG170" s="11">
        <v>0</v>
      </c>
      <c r="AH170" s="11">
        <v>0</v>
      </c>
      <c r="AI170" s="11">
        <v>0</v>
      </c>
      <c r="AJ170" s="11">
        <v>0</v>
      </c>
      <c r="AK170" s="11">
        <v>0</v>
      </c>
    </row>
    <row r="171" spans="1:37" x14ac:dyDescent="0.2">
      <c r="A171" s="8">
        <v>2091</v>
      </c>
      <c r="B171" s="11">
        <v>3.0000000000000001E-3</v>
      </c>
      <c r="C171" s="11">
        <v>6.0000000000000001E-3</v>
      </c>
      <c r="D171" s="11">
        <v>9.0000000000000011E-3</v>
      </c>
      <c r="E171" s="11">
        <v>6.0000000000000001E-3</v>
      </c>
      <c r="F171" s="11">
        <v>5.0000000000000001E-3</v>
      </c>
      <c r="G171" s="11">
        <v>1.1000000000000001E-2</v>
      </c>
      <c r="H171" s="11">
        <v>1.1000000000000001E-2</v>
      </c>
      <c r="I171" s="11">
        <v>0.01</v>
      </c>
      <c r="J171" s="11">
        <v>3.0000000000000001E-3</v>
      </c>
      <c r="K171" s="11">
        <v>2E-3</v>
      </c>
      <c r="L171" s="11">
        <v>0</v>
      </c>
      <c r="M171" s="11">
        <v>0</v>
      </c>
      <c r="N171" s="11">
        <v>0</v>
      </c>
      <c r="O171" s="11">
        <v>-1E-3</v>
      </c>
      <c r="P171" s="11">
        <v>0</v>
      </c>
      <c r="Q171" s="11">
        <v>-1E-3</v>
      </c>
      <c r="R171" s="11">
        <v>-1E-3</v>
      </c>
      <c r="S171" s="11">
        <v>-2E-3</v>
      </c>
      <c r="T171" s="11">
        <v>-1E-3</v>
      </c>
      <c r="U171" s="11">
        <v>-1E-3</v>
      </c>
      <c r="V171" s="11">
        <v>-1E-3</v>
      </c>
      <c r="W171" s="11">
        <v>-1E-3</v>
      </c>
      <c r="X171" s="11">
        <v>0</v>
      </c>
      <c r="Y171" s="11">
        <v>0</v>
      </c>
      <c r="Z171" s="11">
        <v>0</v>
      </c>
      <c r="AA171" s="11">
        <v>-1E-3</v>
      </c>
      <c r="AB171" s="11">
        <v>-1E-3</v>
      </c>
      <c r="AC171" s="11">
        <v>-1E-3</v>
      </c>
      <c r="AD171" s="11">
        <v>0</v>
      </c>
      <c r="AE171" s="11">
        <v>0</v>
      </c>
      <c r="AF171" s="11">
        <v>0</v>
      </c>
      <c r="AG171" s="11">
        <v>0</v>
      </c>
      <c r="AH171" s="11">
        <v>0</v>
      </c>
      <c r="AI171" s="11">
        <v>0</v>
      </c>
      <c r="AJ171" s="11">
        <v>0</v>
      </c>
      <c r="AK171" s="11">
        <v>0</v>
      </c>
    </row>
    <row r="172" spans="1:37" x14ac:dyDescent="0.2">
      <c r="A172" s="8">
        <v>2092</v>
      </c>
      <c r="B172" s="11">
        <v>3.0000000000000001E-3</v>
      </c>
      <c r="C172" s="11">
        <v>6.0000000000000001E-3</v>
      </c>
      <c r="D172" s="11">
        <v>9.0000000000000011E-3</v>
      </c>
      <c r="E172" s="11">
        <v>6.0000000000000001E-3</v>
      </c>
      <c r="F172" s="11">
        <v>5.0000000000000001E-3</v>
      </c>
      <c r="G172" s="11">
        <v>1.1000000000000001E-2</v>
      </c>
      <c r="H172" s="11">
        <v>1.1000000000000001E-2</v>
      </c>
      <c r="I172" s="11">
        <v>0.01</v>
      </c>
      <c r="J172" s="11">
        <v>3.0000000000000001E-3</v>
      </c>
      <c r="K172" s="11">
        <v>2E-3</v>
      </c>
      <c r="L172" s="11">
        <v>0</v>
      </c>
      <c r="M172" s="11">
        <v>0</v>
      </c>
      <c r="N172" s="11">
        <v>0</v>
      </c>
      <c r="O172" s="11">
        <v>-1E-3</v>
      </c>
      <c r="P172" s="11">
        <v>0</v>
      </c>
      <c r="Q172" s="11">
        <v>-1E-3</v>
      </c>
      <c r="R172" s="11">
        <v>-1E-3</v>
      </c>
      <c r="S172" s="11">
        <v>-2E-3</v>
      </c>
      <c r="T172" s="11">
        <v>-1E-3</v>
      </c>
      <c r="U172" s="11">
        <v>-1E-3</v>
      </c>
      <c r="V172" s="11">
        <v>-1E-3</v>
      </c>
      <c r="W172" s="11">
        <v>-1E-3</v>
      </c>
      <c r="X172" s="11">
        <v>0</v>
      </c>
      <c r="Y172" s="11">
        <v>0</v>
      </c>
      <c r="Z172" s="11">
        <v>0</v>
      </c>
      <c r="AA172" s="11">
        <v>-1E-3</v>
      </c>
      <c r="AB172" s="11">
        <v>-1E-3</v>
      </c>
      <c r="AC172" s="11">
        <v>-1E-3</v>
      </c>
      <c r="AD172" s="11">
        <v>0</v>
      </c>
      <c r="AE172" s="11">
        <v>0</v>
      </c>
      <c r="AF172" s="11">
        <v>0</v>
      </c>
      <c r="AG172" s="11">
        <v>0</v>
      </c>
      <c r="AH172" s="11">
        <v>0</v>
      </c>
      <c r="AI172" s="11">
        <v>0</v>
      </c>
      <c r="AJ172" s="11">
        <v>0</v>
      </c>
      <c r="AK172" s="11">
        <v>0</v>
      </c>
    </row>
    <row r="173" spans="1:37" x14ac:dyDescent="0.2">
      <c r="A173" s="8">
        <v>2093</v>
      </c>
      <c r="B173" s="11">
        <v>3.0000000000000001E-3</v>
      </c>
      <c r="C173" s="11">
        <v>6.0000000000000001E-3</v>
      </c>
      <c r="D173" s="11">
        <v>9.0000000000000011E-3</v>
      </c>
      <c r="E173" s="11">
        <v>6.0000000000000001E-3</v>
      </c>
      <c r="F173" s="11">
        <v>5.0000000000000001E-3</v>
      </c>
      <c r="G173" s="11">
        <v>1.1000000000000001E-2</v>
      </c>
      <c r="H173" s="11">
        <v>1.1000000000000001E-2</v>
      </c>
      <c r="I173" s="11">
        <v>0.01</v>
      </c>
      <c r="J173" s="11">
        <v>3.0000000000000001E-3</v>
      </c>
      <c r="K173" s="11">
        <v>2E-3</v>
      </c>
      <c r="L173" s="11">
        <v>0</v>
      </c>
      <c r="M173" s="11">
        <v>0</v>
      </c>
      <c r="N173" s="11">
        <v>0</v>
      </c>
      <c r="O173" s="11">
        <v>-1E-3</v>
      </c>
      <c r="P173" s="11">
        <v>0</v>
      </c>
      <c r="Q173" s="11">
        <v>-1E-3</v>
      </c>
      <c r="R173" s="11">
        <v>-1E-3</v>
      </c>
      <c r="S173" s="11">
        <v>-2E-3</v>
      </c>
      <c r="T173" s="11">
        <v>-1E-3</v>
      </c>
      <c r="U173" s="11">
        <v>-1E-3</v>
      </c>
      <c r="V173" s="11">
        <v>-1E-3</v>
      </c>
      <c r="W173" s="11">
        <v>-1E-3</v>
      </c>
      <c r="X173" s="11">
        <v>0</v>
      </c>
      <c r="Y173" s="11">
        <v>0</v>
      </c>
      <c r="Z173" s="11">
        <v>0</v>
      </c>
      <c r="AA173" s="11">
        <v>-1E-3</v>
      </c>
      <c r="AB173" s="11">
        <v>-1E-3</v>
      </c>
      <c r="AC173" s="11">
        <v>-1E-3</v>
      </c>
      <c r="AD173" s="11">
        <v>0</v>
      </c>
      <c r="AE173" s="11">
        <v>0</v>
      </c>
      <c r="AF173" s="11">
        <v>0</v>
      </c>
      <c r="AG173" s="11">
        <v>0</v>
      </c>
      <c r="AH173" s="11">
        <v>0</v>
      </c>
      <c r="AI173" s="11">
        <v>0</v>
      </c>
      <c r="AJ173" s="11">
        <v>0</v>
      </c>
      <c r="AK173" s="11">
        <v>0</v>
      </c>
    </row>
    <row r="174" spans="1:37" x14ac:dyDescent="0.2">
      <c r="A174" s="8">
        <v>2094</v>
      </c>
      <c r="B174" s="11">
        <v>3.0000000000000001E-3</v>
      </c>
      <c r="C174" s="11">
        <v>6.0000000000000001E-3</v>
      </c>
      <c r="D174" s="11">
        <v>9.0000000000000011E-3</v>
      </c>
      <c r="E174" s="11">
        <v>6.0000000000000001E-3</v>
      </c>
      <c r="F174" s="11">
        <v>5.0000000000000001E-3</v>
      </c>
      <c r="G174" s="11">
        <v>1.1000000000000001E-2</v>
      </c>
      <c r="H174" s="11">
        <v>1.1000000000000001E-2</v>
      </c>
      <c r="I174" s="11">
        <v>0.01</v>
      </c>
      <c r="J174" s="11">
        <v>3.0000000000000001E-3</v>
      </c>
      <c r="K174" s="11">
        <v>2E-3</v>
      </c>
      <c r="L174" s="11">
        <v>0</v>
      </c>
      <c r="M174" s="11">
        <v>0</v>
      </c>
      <c r="N174" s="11">
        <v>0</v>
      </c>
      <c r="O174" s="11">
        <v>-1E-3</v>
      </c>
      <c r="P174" s="11">
        <v>0</v>
      </c>
      <c r="Q174" s="11">
        <v>-1E-3</v>
      </c>
      <c r="R174" s="11">
        <v>-1E-3</v>
      </c>
      <c r="S174" s="11">
        <v>-2E-3</v>
      </c>
      <c r="T174" s="11">
        <v>-1E-3</v>
      </c>
      <c r="U174" s="11">
        <v>-1E-3</v>
      </c>
      <c r="V174" s="11">
        <v>-1E-3</v>
      </c>
      <c r="W174" s="11">
        <v>-1E-3</v>
      </c>
      <c r="X174" s="11">
        <v>0</v>
      </c>
      <c r="Y174" s="11">
        <v>0</v>
      </c>
      <c r="Z174" s="11">
        <v>0</v>
      </c>
      <c r="AA174" s="11">
        <v>-1E-3</v>
      </c>
      <c r="AB174" s="11">
        <v>-1E-3</v>
      </c>
      <c r="AC174" s="11">
        <v>-1E-3</v>
      </c>
      <c r="AD174" s="11">
        <v>0</v>
      </c>
      <c r="AE174" s="11">
        <v>0</v>
      </c>
      <c r="AF174" s="11">
        <v>0</v>
      </c>
      <c r="AG174" s="11">
        <v>0</v>
      </c>
      <c r="AH174" s="11">
        <v>0</v>
      </c>
      <c r="AI174" s="11">
        <v>0</v>
      </c>
      <c r="AJ174" s="11">
        <v>0</v>
      </c>
      <c r="AK174" s="11">
        <v>0</v>
      </c>
    </row>
    <row r="175" spans="1:37" x14ac:dyDescent="0.2">
      <c r="A175" s="8">
        <v>2095</v>
      </c>
      <c r="B175" s="11">
        <v>3.0000000000000001E-3</v>
      </c>
      <c r="C175" s="11">
        <v>6.0000000000000001E-3</v>
      </c>
      <c r="D175" s="11">
        <v>9.0000000000000011E-3</v>
      </c>
      <c r="E175" s="11">
        <v>6.0000000000000001E-3</v>
      </c>
      <c r="F175" s="11">
        <v>5.0000000000000001E-3</v>
      </c>
      <c r="G175" s="11">
        <v>1.1000000000000001E-2</v>
      </c>
      <c r="H175" s="11">
        <v>1.1000000000000001E-2</v>
      </c>
      <c r="I175" s="11">
        <v>0.01</v>
      </c>
      <c r="J175" s="11">
        <v>3.0000000000000001E-3</v>
      </c>
      <c r="K175" s="11">
        <v>2E-3</v>
      </c>
      <c r="L175" s="11">
        <v>0</v>
      </c>
      <c r="M175" s="11">
        <v>0</v>
      </c>
      <c r="N175" s="11">
        <v>0</v>
      </c>
      <c r="O175" s="11">
        <v>-1E-3</v>
      </c>
      <c r="P175" s="11">
        <v>0</v>
      </c>
      <c r="Q175" s="11">
        <v>-1E-3</v>
      </c>
      <c r="R175" s="11">
        <v>-1E-3</v>
      </c>
      <c r="S175" s="11">
        <v>-2E-3</v>
      </c>
      <c r="T175" s="11">
        <v>-1E-3</v>
      </c>
      <c r="U175" s="11">
        <v>-1E-3</v>
      </c>
      <c r="V175" s="11">
        <v>-1E-3</v>
      </c>
      <c r="W175" s="11">
        <v>-1E-3</v>
      </c>
      <c r="X175" s="11">
        <v>0</v>
      </c>
      <c r="Y175" s="11">
        <v>0</v>
      </c>
      <c r="Z175" s="11">
        <v>0</v>
      </c>
      <c r="AA175" s="11">
        <v>-1E-3</v>
      </c>
      <c r="AB175" s="11">
        <v>-1E-3</v>
      </c>
      <c r="AC175" s="11">
        <v>-1E-3</v>
      </c>
      <c r="AD175" s="11">
        <v>0</v>
      </c>
      <c r="AE175" s="11">
        <v>0</v>
      </c>
      <c r="AF175" s="11">
        <v>0</v>
      </c>
      <c r="AG175" s="11">
        <v>0</v>
      </c>
      <c r="AH175" s="11">
        <v>0</v>
      </c>
      <c r="AI175" s="11">
        <v>0</v>
      </c>
      <c r="AJ175" s="11">
        <v>0</v>
      </c>
      <c r="AK175" s="11">
        <v>0</v>
      </c>
    </row>
    <row r="177" spans="1:77" x14ac:dyDescent="0.2">
      <c r="C177" s="8">
        <v>2016</v>
      </c>
      <c r="D177" s="8">
        <v>2017</v>
      </c>
      <c r="E177" s="8">
        <v>2018</v>
      </c>
      <c r="F177" s="8">
        <v>2019</v>
      </c>
      <c r="G177" s="8">
        <v>2020</v>
      </c>
      <c r="H177" s="8">
        <v>2021</v>
      </c>
      <c r="I177" s="8">
        <v>2022</v>
      </c>
      <c r="J177" s="8">
        <v>2023</v>
      </c>
      <c r="K177" s="8">
        <v>2024</v>
      </c>
      <c r="L177" s="8">
        <v>2025</v>
      </c>
      <c r="M177" s="8">
        <v>2026</v>
      </c>
      <c r="N177" s="8">
        <v>2027</v>
      </c>
      <c r="O177" s="8">
        <v>2028</v>
      </c>
      <c r="P177" s="8">
        <v>2029</v>
      </c>
      <c r="Q177" s="8">
        <v>2030</v>
      </c>
      <c r="R177" s="8">
        <v>2031</v>
      </c>
      <c r="S177" s="8">
        <v>2032</v>
      </c>
      <c r="T177" s="8">
        <v>2033</v>
      </c>
      <c r="U177" s="8">
        <v>2034</v>
      </c>
      <c r="V177" s="8">
        <v>2035</v>
      </c>
      <c r="W177" s="8">
        <v>2036</v>
      </c>
      <c r="X177" s="8">
        <v>2037</v>
      </c>
      <c r="Y177" s="8">
        <v>2038</v>
      </c>
      <c r="Z177" s="8">
        <v>2039</v>
      </c>
      <c r="AA177" s="8">
        <v>2040</v>
      </c>
      <c r="AB177" s="8">
        <v>2041</v>
      </c>
      <c r="AC177" s="8">
        <v>2042</v>
      </c>
      <c r="AD177" s="8">
        <v>2043</v>
      </c>
      <c r="AE177" s="8">
        <v>2044</v>
      </c>
      <c r="AF177" s="8">
        <v>2045</v>
      </c>
      <c r="AG177" s="8">
        <v>2046</v>
      </c>
      <c r="AH177" s="8">
        <v>2047</v>
      </c>
      <c r="AI177" s="8">
        <v>2048</v>
      </c>
      <c r="AJ177" s="8">
        <v>2049</v>
      </c>
      <c r="AK177" s="8">
        <v>2050</v>
      </c>
      <c r="AL177" s="8">
        <v>2051</v>
      </c>
      <c r="AM177" s="8">
        <v>2052</v>
      </c>
      <c r="AN177" s="8">
        <v>2053</v>
      </c>
      <c r="AO177" s="8">
        <v>2054</v>
      </c>
      <c r="AP177" s="8">
        <v>2055</v>
      </c>
      <c r="AQ177" s="8">
        <v>2056</v>
      </c>
      <c r="AR177" s="8">
        <v>2057</v>
      </c>
      <c r="AS177" s="8">
        <v>2058</v>
      </c>
      <c r="AT177" s="8">
        <v>2059</v>
      </c>
      <c r="AU177" s="8">
        <v>2060</v>
      </c>
      <c r="AV177" s="8">
        <v>2061</v>
      </c>
      <c r="AW177" s="8">
        <v>2062</v>
      </c>
      <c r="AX177" s="8">
        <v>2063</v>
      </c>
      <c r="AY177" s="8">
        <v>2064</v>
      </c>
      <c r="AZ177" s="8">
        <v>2065</v>
      </c>
      <c r="BA177" s="8">
        <v>2066</v>
      </c>
      <c r="BB177" s="8">
        <v>2067</v>
      </c>
      <c r="BC177" s="8">
        <v>2068</v>
      </c>
      <c r="BD177" s="8">
        <v>2069</v>
      </c>
      <c r="BE177" s="8">
        <v>2070</v>
      </c>
      <c r="BF177" s="8">
        <v>2071</v>
      </c>
      <c r="BG177" s="8">
        <v>2072</v>
      </c>
      <c r="BH177" s="8">
        <v>2073</v>
      </c>
      <c r="BI177" s="8">
        <v>2074</v>
      </c>
      <c r="BJ177" s="8">
        <v>2075</v>
      </c>
      <c r="BK177" s="8">
        <v>2076</v>
      </c>
      <c r="BL177" s="8">
        <v>2077</v>
      </c>
      <c r="BM177" s="8">
        <v>2078</v>
      </c>
      <c r="BN177" s="8">
        <v>2079</v>
      </c>
      <c r="BO177" s="8">
        <v>2080</v>
      </c>
      <c r="BP177" s="8">
        <v>2081</v>
      </c>
      <c r="BQ177" s="8">
        <v>2082</v>
      </c>
      <c r="BR177" s="8">
        <v>2083</v>
      </c>
      <c r="BS177" s="8">
        <v>2084</v>
      </c>
      <c r="BT177" s="8">
        <v>2085</v>
      </c>
      <c r="BU177" s="8">
        <v>2086</v>
      </c>
      <c r="BV177" s="8">
        <v>2087</v>
      </c>
      <c r="BW177" s="8">
        <v>2088</v>
      </c>
      <c r="BX177" s="8">
        <v>2089</v>
      </c>
      <c r="BY177" s="8"/>
    </row>
    <row r="178" spans="1:77" x14ac:dyDescent="0.2">
      <c r="A178" t="s">
        <v>69</v>
      </c>
      <c r="B178" t="s">
        <v>70</v>
      </c>
      <c r="C178" s="11">
        <v>2E-3</v>
      </c>
      <c r="D178" s="11">
        <v>3.0000000000000001E-3</v>
      </c>
      <c r="E178" s="11">
        <v>3.0000000000000001E-3</v>
      </c>
      <c r="F178" s="11">
        <v>3.0000000000000001E-3</v>
      </c>
      <c r="G178" s="11">
        <v>3.0000000000000001E-3</v>
      </c>
      <c r="H178" s="11">
        <v>3.0000000000000001E-3</v>
      </c>
      <c r="I178" s="11">
        <v>3.0000000000000001E-3</v>
      </c>
      <c r="J178" s="11">
        <v>3.0000000000000001E-3</v>
      </c>
      <c r="K178" s="11">
        <v>3.0000000000000001E-3</v>
      </c>
      <c r="L178" s="11">
        <v>3.0000000000000001E-3</v>
      </c>
      <c r="M178" s="11">
        <v>3.0000000000000001E-3</v>
      </c>
      <c r="N178" s="11">
        <v>3.0000000000000001E-3</v>
      </c>
      <c r="O178" s="11">
        <v>3.0000000000000001E-3</v>
      </c>
      <c r="P178" s="11">
        <v>3.0000000000000001E-3</v>
      </c>
      <c r="Q178" s="11">
        <v>3.0000000000000001E-3</v>
      </c>
      <c r="R178" s="11">
        <v>3.0000000000000001E-3</v>
      </c>
      <c r="S178" s="11">
        <v>3.0000000000000001E-3</v>
      </c>
      <c r="T178" s="11">
        <v>3.0000000000000001E-3</v>
      </c>
      <c r="U178" s="11">
        <v>3.0000000000000001E-3</v>
      </c>
      <c r="V178" s="11">
        <v>3.0000000000000001E-3</v>
      </c>
      <c r="W178" s="11">
        <v>3.0000000000000001E-3</v>
      </c>
      <c r="X178" s="11">
        <v>3.0000000000000001E-3</v>
      </c>
      <c r="Y178" s="11">
        <v>3.0000000000000001E-3</v>
      </c>
      <c r="Z178" s="11">
        <v>3.0000000000000001E-3</v>
      </c>
      <c r="AA178" s="11">
        <v>3.0000000000000001E-3</v>
      </c>
      <c r="AB178" s="11">
        <v>3.0000000000000001E-3</v>
      </c>
      <c r="AC178" s="11">
        <v>3.0000000000000001E-3</v>
      </c>
      <c r="AD178" s="11">
        <v>3.0000000000000001E-3</v>
      </c>
      <c r="AE178" s="11">
        <v>3.0000000000000001E-3</v>
      </c>
      <c r="AF178" s="11">
        <v>3.0000000000000001E-3</v>
      </c>
      <c r="AG178" s="11">
        <v>3.0000000000000001E-3</v>
      </c>
      <c r="AH178" s="11">
        <v>3.0000000000000001E-3</v>
      </c>
      <c r="AI178" s="11">
        <v>3.0000000000000001E-3</v>
      </c>
      <c r="AJ178" s="11">
        <v>3.0000000000000001E-3</v>
      </c>
      <c r="AK178" s="11">
        <v>3.0000000000000001E-3</v>
      </c>
      <c r="AL178" s="11">
        <v>3.0000000000000001E-3</v>
      </c>
      <c r="AM178" s="11">
        <v>3.0000000000000001E-3</v>
      </c>
      <c r="AN178" s="11">
        <v>3.0000000000000001E-3</v>
      </c>
      <c r="AO178" s="11">
        <v>3.0000000000000001E-3</v>
      </c>
      <c r="AP178" s="11">
        <v>3.0000000000000001E-3</v>
      </c>
      <c r="AQ178" s="11">
        <v>3.0000000000000001E-3</v>
      </c>
      <c r="AR178" s="11">
        <v>3.0000000000000001E-3</v>
      </c>
      <c r="AS178" s="11">
        <v>3.0000000000000001E-3</v>
      </c>
      <c r="AT178" s="11">
        <v>3.0000000000000001E-3</v>
      </c>
      <c r="AU178" s="11">
        <v>3.0000000000000001E-3</v>
      </c>
      <c r="AV178" s="11">
        <v>3.0000000000000001E-3</v>
      </c>
      <c r="AW178" s="11">
        <v>3.0000000000000001E-3</v>
      </c>
      <c r="AX178" s="11">
        <v>3.0000000000000001E-3</v>
      </c>
      <c r="AY178" s="11">
        <v>3.0000000000000001E-3</v>
      </c>
      <c r="AZ178" s="11">
        <v>3.0000000000000001E-3</v>
      </c>
      <c r="BA178" s="11">
        <v>3.0000000000000001E-3</v>
      </c>
      <c r="BB178" s="11">
        <v>3.0000000000000001E-3</v>
      </c>
      <c r="BC178" s="11">
        <v>3.0000000000000001E-3</v>
      </c>
      <c r="BD178" s="11">
        <v>3.0000000000000001E-3</v>
      </c>
      <c r="BE178" s="11">
        <v>3.0000000000000001E-3</v>
      </c>
      <c r="BF178" s="11">
        <v>3.0000000000000001E-3</v>
      </c>
      <c r="BG178" s="11">
        <v>3.0000000000000001E-3</v>
      </c>
      <c r="BH178" s="11">
        <v>3.0000000000000001E-3</v>
      </c>
      <c r="BI178" s="11">
        <v>3.0000000000000001E-3</v>
      </c>
      <c r="BJ178" s="11">
        <v>3.0000000000000001E-3</v>
      </c>
      <c r="BK178" s="11">
        <v>3.0000000000000001E-3</v>
      </c>
      <c r="BL178" s="11">
        <v>3.0000000000000001E-3</v>
      </c>
      <c r="BM178" s="11">
        <v>3.0000000000000001E-3</v>
      </c>
      <c r="BN178" s="11">
        <v>3.0000000000000001E-3</v>
      </c>
      <c r="BO178" s="11">
        <v>3.0000000000000001E-3</v>
      </c>
      <c r="BP178" s="11">
        <v>3.0000000000000001E-3</v>
      </c>
      <c r="BQ178" s="11">
        <v>3.0000000000000001E-3</v>
      </c>
      <c r="BR178" s="11">
        <v>3.0000000000000001E-3</v>
      </c>
      <c r="BS178" s="11">
        <v>3.0000000000000001E-3</v>
      </c>
      <c r="BT178" s="11">
        <v>3.0000000000000001E-3</v>
      </c>
      <c r="BU178" s="11">
        <v>3.0000000000000001E-3</v>
      </c>
      <c r="BV178" s="11">
        <v>3.0000000000000001E-3</v>
      </c>
      <c r="BW178" s="11">
        <v>3.0000000000000001E-3</v>
      </c>
      <c r="BX178" s="11">
        <v>3.0000000000000001E-3</v>
      </c>
      <c r="BY178" s="11"/>
    </row>
    <row r="179" spans="1:77" x14ac:dyDescent="0.2">
      <c r="A179" t="s">
        <v>75</v>
      </c>
      <c r="B179" t="s">
        <v>76</v>
      </c>
      <c r="C179" s="11">
        <v>0</v>
      </c>
      <c r="D179" s="11">
        <v>1E-3</v>
      </c>
      <c r="E179" s="11">
        <v>2E-3</v>
      </c>
      <c r="F179" s="11">
        <v>2E-3</v>
      </c>
      <c r="G179" s="11">
        <v>3.0000000000000001E-3</v>
      </c>
      <c r="H179" s="11">
        <v>4.0000000000000001E-3</v>
      </c>
      <c r="I179" s="11">
        <v>4.0000000000000001E-3</v>
      </c>
      <c r="J179" s="11">
        <v>5.0000000000000001E-3</v>
      </c>
      <c r="K179" s="11">
        <v>6.0000000000000001E-3</v>
      </c>
      <c r="L179" s="11">
        <v>6.0000000000000001E-3</v>
      </c>
      <c r="M179" s="11">
        <v>6.0000000000000001E-3</v>
      </c>
      <c r="N179" s="11">
        <v>6.0000000000000001E-3</v>
      </c>
      <c r="O179" s="11">
        <v>6.0000000000000001E-3</v>
      </c>
      <c r="P179" s="11">
        <v>6.0000000000000001E-3</v>
      </c>
      <c r="Q179" s="11">
        <v>6.0000000000000001E-3</v>
      </c>
      <c r="R179" s="11">
        <v>6.0000000000000001E-3</v>
      </c>
      <c r="S179" s="11">
        <v>6.0000000000000001E-3</v>
      </c>
      <c r="T179" s="11">
        <v>6.0000000000000001E-3</v>
      </c>
      <c r="U179" s="11">
        <v>6.0000000000000001E-3</v>
      </c>
      <c r="V179" s="11">
        <v>6.0000000000000001E-3</v>
      </c>
      <c r="W179" s="11">
        <v>6.0000000000000001E-3</v>
      </c>
      <c r="X179" s="11">
        <v>6.0000000000000001E-3</v>
      </c>
      <c r="Y179" s="11">
        <v>6.0000000000000001E-3</v>
      </c>
      <c r="Z179" s="11">
        <v>6.0000000000000001E-3</v>
      </c>
      <c r="AA179" s="11">
        <v>6.0000000000000001E-3</v>
      </c>
      <c r="AB179" s="11">
        <v>6.0000000000000001E-3</v>
      </c>
      <c r="AC179" s="11">
        <v>6.0000000000000001E-3</v>
      </c>
      <c r="AD179" s="11">
        <v>6.0000000000000001E-3</v>
      </c>
      <c r="AE179" s="11">
        <v>6.0000000000000001E-3</v>
      </c>
      <c r="AF179" s="11">
        <v>6.0000000000000001E-3</v>
      </c>
      <c r="AG179" s="11">
        <v>6.0000000000000001E-3</v>
      </c>
      <c r="AH179" s="11">
        <v>6.0000000000000001E-3</v>
      </c>
      <c r="AI179" s="11">
        <v>6.0000000000000001E-3</v>
      </c>
      <c r="AJ179" s="11">
        <v>6.0000000000000001E-3</v>
      </c>
      <c r="AK179" s="11">
        <v>6.0000000000000001E-3</v>
      </c>
      <c r="AL179" s="11">
        <v>6.0000000000000001E-3</v>
      </c>
      <c r="AM179" s="11">
        <v>6.0000000000000001E-3</v>
      </c>
      <c r="AN179" s="11">
        <v>6.0000000000000001E-3</v>
      </c>
      <c r="AO179" s="11">
        <v>6.0000000000000001E-3</v>
      </c>
      <c r="AP179" s="11">
        <v>6.0000000000000001E-3</v>
      </c>
      <c r="AQ179" s="11">
        <v>6.0000000000000001E-3</v>
      </c>
      <c r="AR179" s="11">
        <v>6.0000000000000001E-3</v>
      </c>
      <c r="AS179" s="11">
        <v>6.0000000000000001E-3</v>
      </c>
      <c r="AT179" s="11">
        <v>6.0000000000000001E-3</v>
      </c>
      <c r="AU179" s="11">
        <v>6.0000000000000001E-3</v>
      </c>
      <c r="AV179" s="11">
        <v>6.0000000000000001E-3</v>
      </c>
      <c r="AW179" s="11">
        <v>6.0000000000000001E-3</v>
      </c>
      <c r="AX179" s="11">
        <v>6.0000000000000001E-3</v>
      </c>
      <c r="AY179" s="11">
        <v>6.0000000000000001E-3</v>
      </c>
      <c r="AZ179" s="11">
        <v>6.0000000000000001E-3</v>
      </c>
      <c r="BA179" s="11">
        <v>6.0000000000000001E-3</v>
      </c>
      <c r="BB179" s="11">
        <v>6.0000000000000001E-3</v>
      </c>
      <c r="BC179" s="11">
        <v>6.0000000000000001E-3</v>
      </c>
      <c r="BD179" s="11">
        <v>6.0000000000000001E-3</v>
      </c>
      <c r="BE179" s="11">
        <v>6.0000000000000001E-3</v>
      </c>
      <c r="BF179" s="11">
        <v>6.0000000000000001E-3</v>
      </c>
      <c r="BG179" s="11">
        <v>6.0000000000000001E-3</v>
      </c>
      <c r="BH179" s="11">
        <v>6.0000000000000001E-3</v>
      </c>
      <c r="BI179" s="11">
        <v>6.0000000000000001E-3</v>
      </c>
      <c r="BJ179" s="11">
        <v>6.0000000000000001E-3</v>
      </c>
      <c r="BK179" s="11">
        <v>6.0000000000000001E-3</v>
      </c>
      <c r="BL179" s="11">
        <v>6.0000000000000001E-3</v>
      </c>
      <c r="BM179" s="11">
        <v>6.0000000000000001E-3</v>
      </c>
      <c r="BN179" s="11">
        <v>6.0000000000000001E-3</v>
      </c>
      <c r="BO179" s="11">
        <v>6.0000000000000001E-3</v>
      </c>
      <c r="BP179" s="11">
        <v>6.0000000000000001E-3</v>
      </c>
      <c r="BQ179" s="11">
        <v>6.0000000000000001E-3</v>
      </c>
      <c r="BR179" s="11">
        <v>6.0000000000000001E-3</v>
      </c>
      <c r="BS179" s="11">
        <v>6.0000000000000001E-3</v>
      </c>
      <c r="BT179" s="11">
        <v>6.0000000000000001E-3</v>
      </c>
      <c r="BU179" s="11">
        <v>6.0000000000000001E-3</v>
      </c>
      <c r="BV179" s="11">
        <v>6.0000000000000001E-3</v>
      </c>
      <c r="BW179" s="11">
        <v>6.0000000000000001E-3</v>
      </c>
      <c r="BX179" s="11">
        <v>6.0000000000000001E-3</v>
      </c>
      <c r="BY179" s="11"/>
    </row>
    <row r="180" spans="1:77" x14ac:dyDescent="0.2">
      <c r="A180" t="s">
        <v>77</v>
      </c>
      <c r="B180" t="s">
        <v>78</v>
      </c>
      <c r="C180" s="11">
        <v>0</v>
      </c>
      <c r="D180" s="11">
        <v>0</v>
      </c>
      <c r="E180" s="11">
        <v>0</v>
      </c>
      <c r="F180" s="11">
        <v>1E-3</v>
      </c>
      <c r="G180" s="11">
        <v>1E-3</v>
      </c>
      <c r="H180" s="11">
        <v>1E-3</v>
      </c>
      <c r="I180" s="11">
        <v>1E-3</v>
      </c>
      <c r="J180" s="11">
        <v>1E-3</v>
      </c>
      <c r="K180" s="11">
        <v>1E-3</v>
      </c>
      <c r="L180" s="11">
        <v>2E-3</v>
      </c>
      <c r="M180" s="11">
        <v>2E-3</v>
      </c>
      <c r="N180" s="11">
        <v>2E-3</v>
      </c>
      <c r="O180" s="11">
        <v>2E-3</v>
      </c>
      <c r="P180" s="11">
        <v>2E-3</v>
      </c>
      <c r="Q180" s="11">
        <v>2E-3</v>
      </c>
      <c r="R180" s="11">
        <v>3.0000000000000001E-3</v>
      </c>
      <c r="S180" s="11">
        <v>3.0000000000000001E-3</v>
      </c>
      <c r="T180" s="11">
        <v>3.0000000000000001E-3</v>
      </c>
      <c r="U180" s="11">
        <v>3.0000000000000001E-3</v>
      </c>
      <c r="V180" s="11">
        <v>3.0000000000000001E-3</v>
      </c>
      <c r="W180" s="11">
        <v>3.0000000000000001E-3</v>
      </c>
      <c r="X180" s="11">
        <v>3.0000000000000001E-3</v>
      </c>
      <c r="Y180" s="11">
        <v>4.0000000000000001E-3</v>
      </c>
      <c r="Z180" s="11">
        <v>4.0000000000000001E-3</v>
      </c>
      <c r="AA180" s="11">
        <v>4.0000000000000001E-3</v>
      </c>
      <c r="AB180" s="11">
        <v>4.0000000000000001E-3</v>
      </c>
      <c r="AC180" s="11">
        <v>4.0000000000000001E-3</v>
      </c>
      <c r="AD180" s="11">
        <v>4.0000000000000001E-3</v>
      </c>
      <c r="AE180" s="11">
        <v>5.0000000000000001E-3</v>
      </c>
      <c r="AF180" s="11">
        <v>5.0000000000000001E-3</v>
      </c>
      <c r="AG180" s="11">
        <v>5.0000000000000001E-3</v>
      </c>
      <c r="AH180" s="11">
        <v>5.0000000000000001E-3</v>
      </c>
      <c r="AI180" s="11">
        <v>5.0000000000000001E-3</v>
      </c>
      <c r="AJ180" s="11">
        <v>5.0000000000000001E-3</v>
      </c>
      <c r="AK180" s="11">
        <v>5.0000000000000001E-3</v>
      </c>
      <c r="AL180" s="11">
        <v>6.0000000000000001E-3</v>
      </c>
      <c r="AM180" s="11">
        <v>6.0000000000000001E-3</v>
      </c>
      <c r="AN180" s="11">
        <v>6.0000000000000001E-3</v>
      </c>
      <c r="AO180" s="11">
        <v>6.0000000000000001E-3</v>
      </c>
      <c r="AP180" s="11">
        <v>6.0000000000000001E-3</v>
      </c>
      <c r="AQ180" s="11">
        <v>6.0000000000000001E-3</v>
      </c>
      <c r="AR180" s="11">
        <v>6.9999999999999993E-3</v>
      </c>
      <c r="AS180" s="11">
        <v>6.9999999999999993E-3</v>
      </c>
      <c r="AT180" s="11">
        <v>6.9999999999999993E-3</v>
      </c>
      <c r="AU180" s="11">
        <v>6.9999999999999993E-3</v>
      </c>
      <c r="AV180" s="11">
        <v>6.9999999999999993E-3</v>
      </c>
      <c r="AW180" s="11">
        <v>6.9999999999999993E-3</v>
      </c>
      <c r="AX180" s="11">
        <v>6.9999999999999993E-3</v>
      </c>
      <c r="AY180" s="11">
        <v>8.0000000000000002E-3</v>
      </c>
      <c r="AZ180" s="11">
        <v>8.0000000000000002E-3</v>
      </c>
      <c r="BA180" s="11">
        <v>8.0000000000000002E-3</v>
      </c>
      <c r="BB180" s="11">
        <v>8.0000000000000002E-3</v>
      </c>
      <c r="BC180" s="11">
        <v>8.0000000000000002E-3</v>
      </c>
      <c r="BD180" s="11">
        <v>8.0000000000000002E-3</v>
      </c>
      <c r="BE180" s="11">
        <v>8.0000000000000002E-3</v>
      </c>
      <c r="BF180" s="11">
        <v>8.0000000000000002E-3</v>
      </c>
      <c r="BG180" s="11">
        <v>9.0000000000000011E-3</v>
      </c>
      <c r="BH180" s="11">
        <v>9.0000000000000011E-3</v>
      </c>
      <c r="BI180" s="11">
        <v>9.0000000000000011E-3</v>
      </c>
      <c r="BJ180" s="11">
        <v>9.0000000000000011E-3</v>
      </c>
      <c r="BK180" s="11">
        <v>9.0000000000000011E-3</v>
      </c>
      <c r="BL180" s="11">
        <v>9.0000000000000011E-3</v>
      </c>
      <c r="BM180" s="11">
        <v>9.0000000000000011E-3</v>
      </c>
      <c r="BN180" s="11">
        <v>9.0000000000000011E-3</v>
      </c>
      <c r="BO180" s="11">
        <v>9.0000000000000011E-3</v>
      </c>
      <c r="BP180" s="11">
        <v>9.0000000000000011E-3</v>
      </c>
      <c r="BQ180" s="11">
        <v>9.0000000000000011E-3</v>
      </c>
      <c r="BR180" s="11">
        <v>9.0000000000000011E-3</v>
      </c>
      <c r="BS180" s="11">
        <v>9.0000000000000011E-3</v>
      </c>
      <c r="BT180" s="11">
        <v>9.0000000000000011E-3</v>
      </c>
      <c r="BU180" s="11">
        <v>9.0000000000000011E-3</v>
      </c>
      <c r="BV180" s="11">
        <v>9.0000000000000011E-3</v>
      </c>
      <c r="BW180" s="11">
        <v>9.0000000000000011E-3</v>
      </c>
      <c r="BX180" s="11">
        <v>9.0000000000000011E-3</v>
      </c>
      <c r="BY180" s="11"/>
    </row>
    <row r="181" spans="1:77" x14ac:dyDescent="0.2">
      <c r="A181" t="s">
        <v>79</v>
      </c>
      <c r="B181" t="s">
        <v>80</v>
      </c>
      <c r="C181" s="11">
        <v>0</v>
      </c>
      <c r="D181" s="11">
        <v>1E-3</v>
      </c>
      <c r="E181" s="11">
        <v>2E-3</v>
      </c>
      <c r="F181" s="11">
        <v>2E-3</v>
      </c>
      <c r="G181" s="11">
        <v>2E-3</v>
      </c>
      <c r="H181" s="11">
        <v>3.0000000000000001E-3</v>
      </c>
      <c r="I181" s="11">
        <v>3.0000000000000001E-3</v>
      </c>
      <c r="J181" s="11">
        <v>4.0000000000000001E-3</v>
      </c>
      <c r="K181" s="11">
        <v>4.0000000000000001E-3</v>
      </c>
      <c r="L181" s="11">
        <v>4.0000000000000001E-3</v>
      </c>
      <c r="M181" s="11">
        <v>5.0000000000000001E-3</v>
      </c>
      <c r="N181" s="11">
        <v>5.0000000000000001E-3</v>
      </c>
      <c r="O181" s="11">
        <v>5.0000000000000001E-3</v>
      </c>
      <c r="P181" s="11">
        <v>5.0000000000000001E-3</v>
      </c>
      <c r="Q181" s="11">
        <v>5.0000000000000001E-3</v>
      </c>
      <c r="R181" s="11">
        <v>5.0000000000000001E-3</v>
      </c>
      <c r="S181" s="11">
        <v>5.0000000000000001E-3</v>
      </c>
      <c r="T181" s="11">
        <v>5.0000000000000001E-3</v>
      </c>
      <c r="U181" s="11">
        <v>5.0000000000000001E-3</v>
      </c>
      <c r="V181" s="11">
        <v>5.0000000000000001E-3</v>
      </c>
      <c r="W181" s="11">
        <v>6.0000000000000001E-3</v>
      </c>
      <c r="X181" s="11">
        <v>6.0000000000000001E-3</v>
      </c>
      <c r="Y181" s="11">
        <v>6.0000000000000001E-3</v>
      </c>
      <c r="Z181" s="11">
        <v>6.0000000000000001E-3</v>
      </c>
      <c r="AA181" s="11">
        <v>6.0000000000000001E-3</v>
      </c>
      <c r="AB181" s="11">
        <v>6.0000000000000001E-3</v>
      </c>
      <c r="AC181" s="11">
        <v>6.0000000000000001E-3</v>
      </c>
      <c r="AD181" s="11">
        <v>6.0000000000000001E-3</v>
      </c>
      <c r="AE181" s="11">
        <v>6.0000000000000001E-3</v>
      </c>
      <c r="AF181" s="11">
        <v>6.0000000000000001E-3</v>
      </c>
      <c r="AG181" s="11">
        <v>6.0000000000000001E-3</v>
      </c>
      <c r="AH181" s="11">
        <v>6.0000000000000001E-3</v>
      </c>
      <c r="AI181" s="11">
        <v>6.0000000000000001E-3</v>
      </c>
      <c r="AJ181" s="11">
        <v>6.0000000000000001E-3</v>
      </c>
      <c r="AK181" s="11">
        <v>6.0000000000000001E-3</v>
      </c>
      <c r="AL181" s="11">
        <v>6.0000000000000001E-3</v>
      </c>
      <c r="AM181" s="11">
        <v>6.0000000000000001E-3</v>
      </c>
      <c r="AN181" s="11">
        <v>6.0000000000000001E-3</v>
      </c>
      <c r="AO181" s="11">
        <v>6.0000000000000001E-3</v>
      </c>
      <c r="AP181" s="11">
        <v>6.0000000000000001E-3</v>
      </c>
      <c r="AQ181" s="11">
        <v>6.0000000000000001E-3</v>
      </c>
      <c r="AR181" s="11">
        <v>6.0000000000000001E-3</v>
      </c>
      <c r="AS181" s="11">
        <v>6.0000000000000001E-3</v>
      </c>
      <c r="AT181" s="11">
        <v>6.0000000000000001E-3</v>
      </c>
      <c r="AU181" s="11">
        <v>6.0000000000000001E-3</v>
      </c>
      <c r="AV181" s="11">
        <v>6.0000000000000001E-3</v>
      </c>
      <c r="AW181" s="11">
        <v>6.0000000000000001E-3</v>
      </c>
      <c r="AX181" s="11">
        <v>6.0000000000000001E-3</v>
      </c>
      <c r="AY181" s="11">
        <v>6.0000000000000001E-3</v>
      </c>
      <c r="AZ181" s="11">
        <v>6.0000000000000001E-3</v>
      </c>
      <c r="BA181" s="11">
        <v>6.0000000000000001E-3</v>
      </c>
      <c r="BB181" s="11">
        <v>6.0000000000000001E-3</v>
      </c>
      <c r="BC181" s="11">
        <v>6.0000000000000001E-3</v>
      </c>
      <c r="BD181" s="11">
        <v>6.0000000000000001E-3</v>
      </c>
      <c r="BE181" s="11">
        <v>6.0000000000000001E-3</v>
      </c>
      <c r="BF181" s="11">
        <v>6.0000000000000001E-3</v>
      </c>
      <c r="BG181" s="11">
        <v>6.0000000000000001E-3</v>
      </c>
      <c r="BH181" s="11">
        <v>6.0000000000000001E-3</v>
      </c>
      <c r="BI181" s="11">
        <v>6.0000000000000001E-3</v>
      </c>
      <c r="BJ181" s="11">
        <v>6.0000000000000001E-3</v>
      </c>
      <c r="BK181" s="11">
        <v>6.0000000000000001E-3</v>
      </c>
      <c r="BL181" s="11">
        <v>6.0000000000000001E-3</v>
      </c>
      <c r="BM181" s="11">
        <v>6.0000000000000001E-3</v>
      </c>
      <c r="BN181" s="11">
        <v>6.0000000000000001E-3</v>
      </c>
      <c r="BO181" s="11">
        <v>6.0000000000000001E-3</v>
      </c>
      <c r="BP181" s="11">
        <v>6.0000000000000001E-3</v>
      </c>
      <c r="BQ181" s="11">
        <v>6.0000000000000001E-3</v>
      </c>
      <c r="BR181" s="11">
        <v>6.0000000000000001E-3</v>
      </c>
      <c r="BS181" s="11">
        <v>6.0000000000000001E-3</v>
      </c>
      <c r="BT181" s="11">
        <v>6.0000000000000001E-3</v>
      </c>
      <c r="BU181" s="11">
        <v>6.0000000000000001E-3</v>
      </c>
      <c r="BV181" s="11">
        <v>6.0000000000000001E-3</v>
      </c>
      <c r="BW181" s="11">
        <v>6.0000000000000001E-3</v>
      </c>
      <c r="BX181" s="11">
        <v>6.0000000000000001E-3</v>
      </c>
      <c r="BY181" s="11"/>
    </row>
    <row r="182" spans="1:77" x14ac:dyDescent="0.2">
      <c r="A182" t="s">
        <v>81</v>
      </c>
      <c r="B182" t="s">
        <v>82</v>
      </c>
      <c r="C182" s="11">
        <v>0</v>
      </c>
      <c r="D182" s="11">
        <v>1E-3</v>
      </c>
      <c r="E182" s="11">
        <v>2E-3</v>
      </c>
      <c r="F182" s="11">
        <v>2E-3</v>
      </c>
      <c r="G182" s="11">
        <v>2E-3</v>
      </c>
      <c r="H182" s="11">
        <v>3.0000000000000001E-3</v>
      </c>
      <c r="I182" s="11">
        <v>3.0000000000000001E-3</v>
      </c>
      <c r="J182" s="11">
        <v>4.0000000000000001E-3</v>
      </c>
      <c r="K182" s="11">
        <v>4.0000000000000001E-3</v>
      </c>
      <c r="L182" s="11">
        <v>4.0000000000000001E-3</v>
      </c>
      <c r="M182" s="11">
        <v>5.0000000000000001E-3</v>
      </c>
      <c r="N182" s="11">
        <v>5.0000000000000001E-3</v>
      </c>
      <c r="O182" s="11">
        <v>5.0000000000000001E-3</v>
      </c>
      <c r="P182" s="11">
        <v>5.0000000000000001E-3</v>
      </c>
      <c r="Q182" s="11">
        <v>5.0000000000000001E-3</v>
      </c>
      <c r="R182" s="11">
        <v>5.0000000000000001E-3</v>
      </c>
      <c r="S182" s="11">
        <v>5.0000000000000001E-3</v>
      </c>
      <c r="T182" s="11">
        <v>5.0000000000000001E-3</v>
      </c>
      <c r="U182" s="11">
        <v>5.0000000000000001E-3</v>
      </c>
      <c r="V182" s="11">
        <v>5.0000000000000001E-3</v>
      </c>
      <c r="W182" s="11">
        <v>5.0000000000000001E-3</v>
      </c>
      <c r="X182" s="11">
        <v>5.0000000000000001E-3</v>
      </c>
      <c r="Y182" s="11">
        <v>6.0000000000000001E-3</v>
      </c>
      <c r="Z182" s="11">
        <v>6.0000000000000001E-3</v>
      </c>
      <c r="AA182" s="11">
        <v>6.0000000000000001E-3</v>
      </c>
      <c r="AB182" s="11">
        <v>6.0000000000000001E-3</v>
      </c>
      <c r="AC182" s="11">
        <v>6.0000000000000001E-3</v>
      </c>
      <c r="AD182" s="11">
        <v>6.0000000000000001E-3</v>
      </c>
      <c r="AE182" s="11">
        <v>6.0000000000000001E-3</v>
      </c>
      <c r="AF182" s="11">
        <v>6.0000000000000001E-3</v>
      </c>
      <c r="AG182" s="11">
        <v>6.0000000000000001E-3</v>
      </c>
      <c r="AH182" s="11">
        <v>6.0000000000000001E-3</v>
      </c>
      <c r="AI182" s="11">
        <v>6.0000000000000001E-3</v>
      </c>
      <c r="AJ182" s="11">
        <v>6.0000000000000001E-3</v>
      </c>
      <c r="AK182" s="11">
        <v>6.0000000000000001E-3</v>
      </c>
      <c r="AL182" s="11">
        <v>6.0000000000000001E-3</v>
      </c>
      <c r="AM182" s="11">
        <v>6.0000000000000001E-3</v>
      </c>
      <c r="AN182" s="11">
        <v>6.0000000000000001E-3</v>
      </c>
      <c r="AO182" s="11">
        <v>6.0000000000000001E-3</v>
      </c>
      <c r="AP182" s="11">
        <v>6.0000000000000001E-3</v>
      </c>
      <c r="AQ182" s="11">
        <v>6.0000000000000001E-3</v>
      </c>
      <c r="AR182" s="11">
        <v>6.0000000000000001E-3</v>
      </c>
      <c r="AS182" s="11">
        <v>6.0000000000000001E-3</v>
      </c>
      <c r="AT182" s="11">
        <v>6.0000000000000001E-3</v>
      </c>
      <c r="AU182" s="11">
        <v>6.0000000000000001E-3</v>
      </c>
      <c r="AV182" s="11">
        <v>6.0000000000000001E-3</v>
      </c>
      <c r="AW182" s="11">
        <v>6.0000000000000001E-3</v>
      </c>
      <c r="AX182" s="11">
        <v>6.0000000000000001E-3</v>
      </c>
      <c r="AY182" s="11">
        <v>6.0000000000000001E-3</v>
      </c>
      <c r="AZ182" s="11">
        <v>6.0000000000000001E-3</v>
      </c>
      <c r="BA182" s="11">
        <v>6.0000000000000001E-3</v>
      </c>
      <c r="BB182" s="11">
        <v>6.0000000000000001E-3</v>
      </c>
      <c r="BC182" s="11">
        <v>6.0000000000000001E-3</v>
      </c>
      <c r="BD182" s="11">
        <v>6.0000000000000001E-3</v>
      </c>
      <c r="BE182" s="11">
        <v>6.0000000000000001E-3</v>
      </c>
      <c r="BF182" s="11">
        <v>6.0000000000000001E-3</v>
      </c>
      <c r="BG182" s="11">
        <v>6.0000000000000001E-3</v>
      </c>
      <c r="BH182" s="11">
        <v>6.0000000000000001E-3</v>
      </c>
      <c r="BI182" s="11">
        <v>6.0000000000000001E-3</v>
      </c>
      <c r="BJ182" s="11">
        <v>6.0000000000000001E-3</v>
      </c>
      <c r="BK182" s="11">
        <v>6.0000000000000001E-3</v>
      </c>
      <c r="BL182" s="11">
        <v>6.0000000000000001E-3</v>
      </c>
      <c r="BM182" s="11">
        <v>6.0000000000000001E-3</v>
      </c>
      <c r="BN182" s="11">
        <v>6.0000000000000001E-3</v>
      </c>
      <c r="BO182" s="11">
        <v>5.0000000000000001E-3</v>
      </c>
      <c r="BP182" s="11">
        <v>6.0000000000000001E-3</v>
      </c>
      <c r="BQ182" s="11">
        <v>5.0000000000000001E-3</v>
      </c>
      <c r="BR182" s="11">
        <v>5.0000000000000001E-3</v>
      </c>
      <c r="BS182" s="11">
        <v>5.0000000000000001E-3</v>
      </c>
      <c r="BT182" s="11">
        <v>5.0000000000000001E-3</v>
      </c>
      <c r="BU182" s="11">
        <v>5.0000000000000001E-3</v>
      </c>
      <c r="BV182" s="11">
        <v>5.0000000000000001E-3</v>
      </c>
      <c r="BW182" s="11">
        <v>5.0000000000000001E-3</v>
      </c>
      <c r="BX182" s="11">
        <v>5.0000000000000001E-3</v>
      </c>
      <c r="BY182" s="11"/>
    </row>
    <row r="183" spans="1:77" x14ac:dyDescent="0.2">
      <c r="A183" t="s">
        <v>83</v>
      </c>
      <c r="B183" t="s">
        <v>84</v>
      </c>
      <c r="C183" s="11">
        <v>0</v>
      </c>
      <c r="D183" s="11">
        <v>1E-3</v>
      </c>
      <c r="E183" s="11">
        <v>2E-3</v>
      </c>
      <c r="F183" s="11">
        <v>3.0000000000000001E-3</v>
      </c>
      <c r="G183" s="11">
        <v>4.0000000000000001E-3</v>
      </c>
      <c r="H183" s="11">
        <v>5.0000000000000001E-3</v>
      </c>
      <c r="I183" s="11">
        <v>6.0000000000000001E-3</v>
      </c>
      <c r="J183" s="11">
        <v>7.000000000000001E-3</v>
      </c>
      <c r="K183" s="11">
        <v>8.0000000000000002E-3</v>
      </c>
      <c r="L183" s="11">
        <v>8.9999999999999993E-3</v>
      </c>
      <c r="M183" s="11">
        <v>1.1000000000000001E-2</v>
      </c>
      <c r="N183" s="11">
        <v>1.1000000000000001E-2</v>
      </c>
      <c r="O183" s="11">
        <v>1.1000000000000001E-2</v>
      </c>
      <c r="P183" s="11">
        <v>1.1000000000000001E-2</v>
      </c>
      <c r="Q183" s="11">
        <v>1.1000000000000001E-2</v>
      </c>
      <c r="R183" s="11">
        <v>1.1000000000000001E-2</v>
      </c>
      <c r="S183" s="11">
        <v>1.1000000000000001E-2</v>
      </c>
      <c r="T183" s="11">
        <v>1.1000000000000001E-2</v>
      </c>
      <c r="U183" s="11">
        <v>1.1000000000000001E-2</v>
      </c>
      <c r="V183" s="11">
        <v>1.1000000000000001E-2</v>
      </c>
      <c r="W183" s="11">
        <v>1.1000000000000001E-2</v>
      </c>
      <c r="X183" s="11">
        <v>1.1000000000000001E-2</v>
      </c>
      <c r="Y183" s="11">
        <v>1.1000000000000001E-2</v>
      </c>
      <c r="Z183" s="11">
        <v>1.1000000000000001E-2</v>
      </c>
      <c r="AA183" s="11">
        <v>1.1000000000000001E-2</v>
      </c>
      <c r="AB183" s="11">
        <v>1.1000000000000001E-2</v>
      </c>
      <c r="AC183" s="11">
        <v>1.1000000000000001E-2</v>
      </c>
      <c r="AD183" s="11">
        <v>1.1000000000000001E-2</v>
      </c>
      <c r="AE183" s="11">
        <v>1.1000000000000001E-2</v>
      </c>
      <c r="AF183" s="11">
        <v>1.1000000000000001E-2</v>
      </c>
      <c r="AG183" s="11">
        <v>1.1000000000000001E-2</v>
      </c>
      <c r="AH183" s="11">
        <v>1.1000000000000001E-2</v>
      </c>
      <c r="AI183" s="11">
        <v>1.1000000000000001E-2</v>
      </c>
      <c r="AJ183" s="11">
        <v>1.1000000000000001E-2</v>
      </c>
      <c r="AK183" s="11">
        <v>1.1000000000000001E-2</v>
      </c>
      <c r="AL183" s="11">
        <v>1.1000000000000001E-2</v>
      </c>
      <c r="AM183" s="11">
        <v>1.1000000000000001E-2</v>
      </c>
      <c r="AN183" s="11">
        <v>1.1000000000000001E-2</v>
      </c>
      <c r="AO183" s="11">
        <v>1.1000000000000001E-2</v>
      </c>
      <c r="AP183" s="11">
        <v>1.1000000000000001E-2</v>
      </c>
      <c r="AQ183" s="11">
        <v>1.1000000000000001E-2</v>
      </c>
      <c r="AR183" s="11">
        <v>1.1000000000000001E-2</v>
      </c>
      <c r="AS183" s="11">
        <v>1.1000000000000001E-2</v>
      </c>
      <c r="AT183" s="11">
        <v>1.1000000000000001E-2</v>
      </c>
      <c r="AU183" s="11">
        <v>1.1000000000000001E-2</v>
      </c>
      <c r="AV183" s="11">
        <v>1.1000000000000001E-2</v>
      </c>
      <c r="AW183" s="11">
        <v>1.1000000000000001E-2</v>
      </c>
      <c r="AX183" s="11">
        <v>1.1000000000000001E-2</v>
      </c>
      <c r="AY183" s="11">
        <v>1.1000000000000001E-2</v>
      </c>
      <c r="AZ183" s="11">
        <v>1.1000000000000001E-2</v>
      </c>
      <c r="BA183" s="11">
        <v>1.1000000000000001E-2</v>
      </c>
      <c r="BB183" s="11">
        <v>1.1000000000000001E-2</v>
      </c>
      <c r="BC183" s="11">
        <v>1.1000000000000001E-2</v>
      </c>
      <c r="BD183" s="11">
        <v>1.1000000000000001E-2</v>
      </c>
      <c r="BE183" s="11">
        <v>1.1000000000000001E-2</v>
      </c>
      <c r="BF183" s="11">
        <v>1.1000000000000001E-2</v>
      </c>
      <c r="BG183" s="11">
        <v>1.1000000000000001E-2</v>
      </c>
      <c r="BH183" s="11">
        <v>1.1000000000000001E-2</v>
      </c>
      <c r="BI183" s="11">
        <v>1.1000000000000001E-2</v>
      </c>
      <c r="BJ183" s="11">
        <v>1.1000000000000001E-2</v>
      </c>
      <c r="BK183" s="11">
        <v>1.1000000000000001E-2</v>
      </c>
      <c r="BL183" s="11">
        <v>1.1000000000000001E-2</v>
      </c>
      <c r="BM183" s="11">
        <v>1.1000000000000001E-2</v>
      </c>
      <c r="BN183" s="11">
        <v>1.1000000000000001E-2</v>
      </c>
      <c r="BO183" s="11">
        <v>1.1000000000000001E-2</v>
      </c>
      <c r="BP183" s="11">
        <v>1.1000000000000001E-2</v>
      </c>
      <c r="BQ183" s="11">
        <v>1.1000000000000001E-2</v>
      </c>
      <c r="BR183" s="11">
        <v>1.1000000000000001E-2</v>
      </c>
      <c r="BS183" s="11">
        <v>1.1000000000000001E-2</v>
      </c>
      <c r="BT183" s="11">
        <v>1.1000000000000001E-2</v>
      </c>
      <c r="BU183" s="11">
        <v>1.1000000000000001E-2</v>
      </c>
      <c r="BV183" s="11">
        <v>1.1000000000000001E-2</v>
      </c>
      <c r="BW183" s="11">
        <v>1.1000000000000001E-2</v>
      </c>
      <c r="BX183" s="11">
        <v>1.1000000000000001E-2</v>
      </c>
      <c r="BY183" s="11"/>
    </row>
    <row r="184" spans="1:77" x14ac:dyDescent="0.2">
      <c r="A184" t="s">
        <v>85</v>
      </c>
      <c r="B184" t="s">
        <v>86</v>
      </c>
      <c r="C184" s="11">
        <v>0</v>
      </c>
      <c r="D184" s="11">
        <v>1E-3</v>
      </c>
      <c r="E184" s="11">
        <v>2E-3</v>
      </c>
      <c r="F184" s="11">
        <v>3.0000000000000001E-3</v>
      </c>
      <c r="G184" s="11">
        <v>4.0000000000000001E-3</v>
      </c>
      <c r="H184" s="11">
        <v>5.0000000000000001E-3</v>
      </c>
      <c r="I184" s="11">
        <v>6.0000000000000001E-3</v>
      </c>
      <c r="J184" s="11">
        <v>7.000000000000001E-3</v>
      </c>
      <c r="K184" s="11">
        <v>8.0000000000000002E-3</v>
      </c>
      <c r="L184" s="11">
        <v>8.9999999999999993E-3</v>
      </c>
      <c r="M184" s="11">
        <v>1.1000000000000001E-2</v>
      </c>
      <c r="N184" s="11">
        <v>1.1000000000000001E-2</v>
      </c>
      <c r="O184" s="11">
        <v>1.1000000000000001E-2</v>
      </c>
      <c r="P184" s="11">
        <v>1.1000000000000001E-2</v>
      </c>
      <c r="Q184" s="11">
        <v>1.1000000000000001E-2</v>
      </c>
      <c r="R184" s="11">
        <v>1.1000000000000001E-2</v>
      </c>
      <c r="S184" s="11">
        <v>1.1000000000000001E-2</v>
      </c>
      <c r="T184" s="11">
        <v>1.1000000000000001E-2</v>
      </c>
      <c r="U184" s="11">
        <v>1.1000000000000001E-2</v>
      </c>
      <c r="V184" s="11">
        <v>1.1000000000000001E-2</v>
      </c>
      <c r="W184" s="11">
        <v>1.1000000000000001E-2</v>
      </c>
      <c r="X184" s="11">
        <v>1.1000000000000001E-2</v>
      </c>
      <c r="Y184" s="11">
        <v>1.1000000000000001E-2</v>
      </c>
      <c r="Z184" s="11">
        <v>1.1000000000000001E-2</v>
      </c>
      <c r="AA184" s="11">
        <v>1.1000000000000001E-2</v>
      </c>
      <c r="AB184" s="11">
        <v>1.1000000000000001E-2</v>
      </c>
      <c r="AC184" s="11">
        <v>1.1000000000000001E-2</v>
      </c>
      <c r="AD184" s="11">
        <v>1.1000000000000001E-2</v>
      </c>
      <c r="AE184" s="11">
        <v>1.1000000000000001E-2</v>
      </c>
      <c r="AF184" s="11">
        <v>1.1000000000000001E-2</v>
      </c>
      <c r="AG184" s="11">
        <v>1.1000000000000001E-2</v>
      </c>
      <c r="AH184" s="11">
        <v>1.1000000000000001E-2</v>
      </c>
      <c r="AI184" s="11">
        <v>1.1000000000000001E-2</v>
      </c>
      <c r="AJ184" s="11">
        <v>1.1000000000000001E-2</v>
      </c>
      <c r="AK184" s="11">
        <v>1.1000000000000001E-2</v>
      </c>
      <c r="AL184" s="11">
        <v>1.1000000000000001E-2</v>
      </c>
      <c r="AM184" s="11">
        <v>1.1000000000000001E-2</v>
      </c>
      <c r="AN184" s="11">
        <v>1.1000000000000001E-2</v>
      </c>
      <c r="AO184" s="11">
        <v>1.1000000000000001E-2</v>
      </c>
      <c r="AP184" s="11">
        <v>1.1000000000000001E-2</v>
      </c>
      <c r="AQ184" s="11">
        <v>1.1000000000000001E-2</v>
      </c>
      <c r="AR184" s="11">
        <v>1.1000000000000001E-2</v>
      </c>
      <c r="AS184" s="11">
        <v>1.1000000000000001E-2</v>
      </c>
      <c r="AT184" s="11">
        <v>1.1000000000000001E-2</v>
      </c>
      <c r="AU184" s="11">
        <v>1.1000000000000001E-2</v>
      </c>
      <c r="AV184" s="11">
        <v>1.1000000000000001E-2</v>
      </c>
      <c r="AW184" s="11">
        <v>1.1000000000000001E-2</v>
      </c>
      <c r="AX184" s="11">
        <v>1.1000000000000001E-2</v>
      </c>
      <c r="AY184" s="11">
        <v>1.1000000000000001E-2</v>
      </c>
      <c r="AZ184" s="11">
        <v>1.1000000000000001E-2</v>
      </c>
      <c r="BA184" s="11">
        <v>1.1000000000000001E-2</v>
      </c>
      <c r="BB184" s="11">
        <v>1.1000000000000001E-2</v>
      </c>
      <c r="BC184" s="11">
        <v>1.1000000000000001E-2</v>
      </c>
      <c r="BD184" s="11">
        <v>1.1000000000000001E-2</v>
      </c>
      <c r="BE184" s="11">
        <v>1.1000000000000001E-2</v>
      </c>
      <c r="BF184" s="11">
        <v>1.1000000000000001E-2</v>
      </c>
      <c r="BG184" s="11">
        <v>1.1000000000000001E-2</v>
      </c>
      <c r="BH184" s="11">
        <v>1.1000000000000001E-2</v>
      </c>
      <c r="BI184" s="11">
        <v>1.1000000000000001E-2</v>
      </c>
      <c r="BJ184" s="11">
        <v>1.1000000000000001E-2</v>
      </c>
      <c r="BK184" s="11">
        <v>1.1000000000000001E-2</v>
      </c>
      <c r="BL184" s="11">
        <v>1.1000000000000001E-2</v>
      </c>
      <c r="BM184" s="11">
        <v>1.1000000000000001E-2</v>
      </c>
      <c r="BN184" s="11">
        <v>1.1000000000000001E-2</v>
      </c>
      <c r="BO184" s="11">
        <v>1.1000000000000001E-2</v>
      </c>
      <c r="BP184" s="11">
        <v>1.1000000000000001E-2</v>
      </c>
      <c r="BQ184" s="11">
        <v>1.1000000000000001E-2</v>
      </c>
      <c r="BR184" s="11">
        <v>1.1000000000000001E-2</v>
      </c>
      <c r="BS184" s="11">
        <v>1.1000000000000001E-2</v>
      </c>
      <c r="BT184" s="11">
        <v>1.1000000000000001E-2</v>
      </c>
      <c r="BU184" s="11">
        <v>1.1000000000000001E-2</v>
      </c>
      <c r="BV184" s="11">
        <v>1.1000000000000001E-2</v>
      </c>
      <c r="BW184" s="11">
        <v>1.1000000000000001E-2</v>
      </c>
      <c r="BX184" s="11">
        <v>1.1000000000000001E-2</v>
      </c>
      <c r="BY184" s="11"/>
    </row>
    <row r="185" spans="1:77" x14ac:dyDescent="0.2">
      <c r="A185" t="s">
        <v>87</v>
      </c>
      <c r="B185" t="s">
        <v>88</v>
      </c>
      <c r="C185" s="11">
        <v>0</v>
      </c>
      <c r="D185" s="11">
        <v>1E-3</v>
      </c>
      <c r="E185" s="11">
        <v>2E-3</v>
      </c>
      <c r="F185" s="11">
        <v>3.0000000000000001E-3</v>
      </c>
      <c r="G185" s="11">
        <v>4.0000000000000001E-3</v>
      </c>
      <c r="H185" s="11">
        <v>5.0000000000000001E-3</v>
      </c>
      <c r="I185" s="11">
        <v>6.0000000000000001E-3</v>
      </c>
      <c r="J185" s="11">
        <v>7.000000000000001E-3</v>
      </c>
      <c r="K185" s="11">
        <v>8.0000000000000002E-3</v>
      </c>
      <c r="L185" s="11">
        <v>8.9999999999999993E-3</v>
      </c>
      <c r="M185" s="11">
        <v>1.1000000000000001E-2</v>
      </c>
      <c r="N185" s="11">
        <v>1.1000000000000001E-2</v>
      </c>
      <c r="O185" s="11">
        <v>1.1000000000000001E-2</v>
      </c>
      <c r="P185" s="11">
        <v>1.1000000000000001E-2</v>
      </c>
      <c r="Q185" s="11">
        <v>1.1000000000000001E-2</v>
      </c>
      <c r="R185" s="11">
        <v>1.1000000000000001E-2</v>
      </c>
      <c r="S185" s="11">
        <v>1.1000000000000001E-2</v>
      </c>
      <c r="T185" s="11">
        <v>1.1000000000000001E-2</v>
      </c>
      <c r="U185" s="11">
        <v>1.1000000000000001E-2</v>
      </c>
      <c r="V185" s="11">
        <v>1.1000000000000001E-2</v>
      </c>
      <c r="W185" s="11">
        <v>1.1000000000000001E-2</v>
      </c>
      <c r="X185" s="11">
        <v>1.1000000000000001E-2</v>
      </c>
      <c r="Y185" s="11">
        <v>1.1000000000000001E-2</v>
      </c>
      <c r="Z185" s="11">
        <v>1.1000000000000001E-2</v>
      </c>
      <c r="AA185" s="11">
        <v>1.1000000000000001E-2</v>
      </c>
      <c r="AB185" s="11">
        <v>1.1000000000000001E-2</v>
      </c>
      <c r="AC185" s="11">
        <v>1.1000000000000001E-2</v>
      </c>
      <c r="AD185" s="11">
        <v>1.1000000000000001E-2</v>
      </c>
      <c r="AE185" s="11">
        <v>1.1000000000000001E-2</v>
      </c>
      <c r="AF185" s="11">
        <v>1.1000000000000001E-2</v>
      </c>
      <c r="AG185" s="11">
        <v>1.1000000000000001E-2</v>
      </c>
      <c r="AH185" s="11">
        <v>1.1000000000000001E-2</v>
      </c>
      <c r="AI185" s="11">
        <v>1.1000000000000001E-2</v>
      </c>
      <c r="AJ185" s="11">
        <v>1.1000000000000001E-2</v>
      </c>
      <c r="AK185" s="11">
        <v>1.1000000000000001E-2</v>
      </c>
      <c r="AL185" s="11">
        <v>1.1000000000000001E-2</v>
      </c>
      <c r="AM185" s="11">
        <v>1.1000000000000001E-2</v>
      </c>
      <c r="AN185" s="11">
        <v>1.1000000000000001E-2</v>
      </c>
      <c r="AO185" s="11">
        <v>1.1000000000000001E-2</v>
      </c>
      <c r="AP185" s="11">
        <v>1.1000000000000001E-2</v>
      </c>
      <c r="AQ185" s="11">
        <v>1.1000000000000001E-2</v>
      </c>
      <c r="AR185" s="11">
        <v>1.1000000000000001E-2</v>
      </c>
      <c r="AS185" s="11">
        <v>1.1000000000000001E-2</v>
      </c>
      <c r="AT185" s="11">
        <v>1.1000000000000001E-2</v>
      </c>
      <c r="AU185" s="11">
        <v>0.01</v>
      </c>
      <c r="AV185" s="11">
        <v>1.1000000000000001E-2</v>
      </c>
      <c r="AW185" s="11">
        <v>1.1000000000000001E-2</v>
      </c>
      <c r="AX185" s="11">
        <v>1.1000000000000001E-2</v>
      </c>
      <c r="AY185" s="11">
        <v>1.1000000000000001E-2</v>
      </c>
      <c r="AZ185" s="11">
        <v>1.1000000000000001E-2</v>
      </c>
      <c r="BA185" s="11">
        <v>1.1000000000000001E-2</v>
      </c>
      <c r="BB185" s="11">
        <v>1.1000000000000001E-2</v>
      </c>
      <c r="BC185" s="11">
        <v>1.1000000000000001E-2</v>
      </c>
      <c r="BD185" s="11">
        <v>1.1000000000000001E-2</v>
      </c>
      <c r="BE185" s="11">
        <v>1.1000000000000001E-2</v>
      </c>
      <c r="BF185" s="11">
        <v>1.1000000000000001E-2</v>
      </c>
      <c r="BG185" s="11">
        <v>1.1000000000000001E-2</v>
      </c>
      <c r="BH185" s="11">
        <v>1.1000000000000001E-2</v>
      </c>
      <c r="BI185" s="11">
        <v>1.1000000000000001E-2</v>
      </c>
      <c r="BJ185" s="11">
        <v>1.1000000000000001E-2</v>
      </c>
      <c r="BK185" s="11">
        <v>1.1000000000000001E-2</v>
      </c>
      <c r="BL185" s="11">
        <v>1.1000000000000001E-2</v>
      </c>
      <c r="BM185" s="11">
        <v>1.1000000000000001E-2</v>
      </c>
      <c r="BN185" s="11">
        <v>0.01</v>
      </c>
      <c r="BO185" s="11">
        <v>0.01</v>
      </c>
      <c r="BP185" s="11">
        <v>0.01</v>
      </c>
      <c r="BQ185" s="11">
        <v>0.01</v>
      </c>
      <c r="BR185" s="11">
        <v>0.01</v>
      </c>
      <c r="BS185" s="11">
        <v>0.01</v>
      </c>
      <c r="BT185" s="11">
        <v>0.01</v>
      </c>
      <c r="BU185" s="11">
        <v>0.01</v>
      </c>
      <c r="BV185" s="11">
        <v>0.01</v>
      </c>
      <c r="BW185" s="11">
        <v>0.01</v>
      </c>
      <c r="BX185" s="11">
        <v>0.01</v>
      </c>
      <c r="BY185" s="11"/>
    </row>
    <row r="186" spans="1:77" x14ac:dyDescent="0.2">
      <c r="A186" t="s">
        <v>89</v>
      </c>
      <c r="B186" t="s">
        <v>90</v>
      </c>
      <c r="C186" s="11">
        <v>0</v>
      </c>
      <c r="D186" s="11">
        <v>0</v>
      </c>
      <c r="E186" s="11">
        <v>1E-3</v>
      </c>
      <c r="F186" s="11">
        <v>1E-3</v>
      </c>
      <c r="G186" s="11">
        <v>1E-3</v>
      </c>
      <c r="H186" s="11">
        <v>2E-3</v>
      </c>
      <c r="I186" s="11">
        <v>2E-3</v>
      </c>
      <c r="J186" s="11">
        <v>2E-3</v>
      </c>
      <c r="K186" s="11">
        <v>3.0000000000000001E-3</v>
      </c>
      <c r="L186" s="11">
        <v>3.0000000000000001E-3</v>
      </c>
      <c r="M186" s="11">
        <v>4.0000000000000001E-3</v>
      </c>
      <c r="N186" s="11">
        <v>4.0000000000000001E-3</v>
      </c>
      <c r="O186" s="11">
        <v>4.0000000000000001E-3</v>
      </c>
      <c r="P186" s="11">
        <v>4.0000000000000001E-3</v>
      </c>
      <c r="Q186" s="11">
        <v>4.0000000000000001E-3</v>
      </c>
      <c r="R186" s="11">
        <v>4.0000000000000001E-3</v>
      </c>
      <c r="S186" s="11">
        <v>3.0000000000000001E-3</v>
      </c>
      <c r="T186" s="11">
        <v>3.0000000000000001E-3</v>
      </c>
      <c r="U186" s="11">
        <v>3.0000000000000001E-3</v>
      </c>
      <c r="V186" s="11">
        <v>3.0000000000000001E-3</v>
      </c>
      <c r="W186" s="11">
        <v>3.0000000000000001E-3</v>
      </c>
      <c r="X186" s="11">
        <v>3.0000000000000001E-3</v>
      </c>
      <c r="Y186" s="11">
        <v>3.0000000000000001E-3</v>
      </c>
      <c r="Z186" s="11">
        <v>3.0000000000000001E-3</v>
      </c>
      <c r="AA186" s="11">
        <v>3.0000000000000001E-3</v>
      </c>
      <c r="AB186" s="11">
        <v>3.0000000000000001E-3</v>
      </c>
      <c r="AC186" s="11">
        <v>3.0000000000000001E-3</v>
      </c>
      <c r="AD186" s="11">
        <v>3.0000000000000001E-3</v>
      </c>
      <c r="AE186" s="11">
        <v>3.0000000000000001E-3</v>
      </c>
      <c r="AF186" s="11">
        <v>3.0000000000000001E-3</v>
      </c>
      <c r="AG186" s="11">
        <v>3.0000000000000001E-3</v>
      </c>
      <c r="AH186" s="11">
        <v>3.0000000000000001E-3</v>
      </c>
      <c r="AI186" s="11">
        <v>3.0000000000000001E-3</v>
      </c>
      <c r="AJ186" s="11">
        <v>3.0000000000000001E-3</v>
      </c>
      <c r="AK186" s="11">
        <v>3.0000000000000001E-3</v>
      </c>
      <c r="AL186" s="11">
        <v>3.0000000000000001E-3</v>
      </c>
      <c r="AM186" s="11">
        <v>3.0000000000000001E-3</v>
      </c>
      <c r="AN186" s="11">
        <v>3.0000000000000001E-3</v>
      </c>
      <c r="AO186" s="11">
        <v>3.0000000000000001E-3</v>
      </c>
      <c r="AP186" s="11">
        <v>3.0000000000000001E-3</v>
      </c>
      <c r="AQ186" s="11">
        <v>3.0000000000000001E-3</v>
      </c>
      <c r="AR186" s="11">
        <v>3.0000000000000001E-3</v>
      </c>
      <c r="AS186" s="11">
        <v>3.0000000000000001E-3</v>
      </c>
      <c r="AT186" s="11">
        <v>3.0000000000000001E-3</v>
      </c>
      <c r="AU186" s="11">
        <v>3.0000000000000001E-3</v>
      </c>
      <c r="AV186" s="11">
        <v>3.0000000000000001E-3</v>
      </c>
      <c r="AW186" s="11">
        <v>3.0000000000000001E-3</v>
      </c>
      <c r="AX186" s="11">
        <v>3.0000000000000001E-3</v>
      </c>
      <c r="AY186" s="11">
        <v>3.0000000000000001E-3</v>
      </c>
      <c r="AZ186" s="11">
        <v>3.0000000000000001E-3</v>
      </c>
      <c r="BA186" s="11">
        <v>3.0000000000000001E-3</v>
      </c>
      <c r="BB186" s="11">
        <v>3.0000000000000001E-3</v>
      </c>
      <c r="BC186" s="11">
        <v>3.0000000000000001E-3</v>
      </c>
      <c r="BD186" s="11">
        <v>3.0000000000000001E-3</v>
      </c>
      <c r="BE186" s="11">
        <v>3.0000000000000001E-3</v>
      </c>
      <c r="BF186" s="11">
        <v>3.0000000000000001E-3</v>
      </c>
      <c r="BG186" s="11">
        <v>3.0000000000000001E-3</v>
      </c>
      <c r="BH186" s="11">
        <v>3.0000000000000001E-3</v>
      </c>
      <c r="BI186" s="11">
        <v>3.0000000000000001E-3</v>
      </c>
      <c r="BJ186" s="11">
        <v>3.0000000000000001E-3</v>
      </c>
      <c r="BK186" s="11">
        <v>3.0000000000000001E-3</v>
      </c>
      <c r="BL186" s="11">
        <v>3.0000000000000001E-3</v>
      </c>
      <c r="BM186" s="11">
        <v>3.0000000000000001E-3</v>
      </c>
      <c r="BN186" s="11">
        <v>3.0000000000000001E-3</v>
      </c>
      <c r="BO186" s="11">
        <v>3.0000000000000001E-3</v>
      </c>
      <c r="BP186" s="11">
        <v>3.0000000000000001E-3</v>
      </c>
      <c r="BQ186" s="11">
        <v>3.0000000000000001E-3</v>
      </c>
      <c r="BR186" s="11">
        <v>3.0000000000000001E-3</v>
      </c>
      <c r="BS186" s="11">
        <v>3.0000000000000001E-3</v>
      </c>
      <c r="BT186" s="11">
        <v>3.0000000000000001E-3</v>
      </c>
      <c r="BU186" s="11">
        <v>3.0000000000000001E-3</v>
      </c>
      <c r="BV186" s="11">
        <v>3.0000000000000001E-3</v>
      </c>
      <c r="BW186" s="11">
        <v>3.0000000000000001E-3</v>
      </c>
      <c r="BX186" s="11">
        <v>3.0000000000000001E-3</v>
      </c>
      <c r="BY186" s="11"/>
    </row>
    <row r="187" spans="1:77" x14ac:dyDescent="0.2">
      <c r="A187" t="s">
        <v>91</v>
      </c>
      <c r="B187" t="s">
        <v>92</v>
      </c>
      <c r="C187" s="11">
        <v>0</v>
      </c>
      <c r="D187" s="11">
        <v>0</v>
      </c>
      <c r="E187" s="11">
        <v>0</v>
      </c>
      <c r="F187" s="11">
        <v>1E-3</v>
      </c>
      <c r="G187" s="11">
        <v>1E-3</v>
      </c>
      <c r="H187" s="11">
        <v>1E-3</v>
      </c>
      <c r="I187" s="11">
        <v>1E-3</v>
      </c>
      <c r="J187" s="11">
        <v>1E-3</v>
      </c>
      <c r="K187" s="11">
        <v>1E-3</v>
      </c>
      <c r="L187" s="11">
        <v>2E-3</v>
      </c>
      <c r="M187" s="11">
        <v>2E-3</v>
      </c>
      <c r="N187" s="11">
        <v>2E-3</v>
      </c>
      <c r="O187" s="11">
        <v>2E-3</v>
      </c>
      <c r="P187" s="11">
        <v>2E-3</v>
      </c>
      <c r="Q187" s="11">
        <v>2E-3</v>
      </c>
      <c r="R187" s="11">
        <v>2E-3</v>
      </c>
      <c r="S187" s="11">
        <v>2E-3</v>
      </c>
      <c r="T187" s="11">
        <v>2E-3</v>
      </c>
      <c r="U187" s="11">
        <v>2E-3</v>
      </c>
      <c r="V187" s="11">
        <v>2E-3</v>
      </c>
      <c r="W187" s="11">
        <v>2E-3</v>
      </c>
      <c r="X187" s="11">
        <v>2E-3</v>
      </c>
      <c r="Y187" s="11">
        <v>2E-3</v>
      </c>
      <c r="Z187" s="11">
        <v>2E-3</v>
      </c>
      <c r="AA187" s="11">
        <v>2E-3</v>
      </c>
      <c r="AB187" s="11">
        <v>2E-3</v>
      </c>
      <c r="AC187" s="11">
        <v>2E-3</v>
      </c>
      <c r="AD187" s="11">
        <v>2E-3</v>
      </c>
      <c r="AE187" s="11">
        <v>2E-3</v>
      </c>
      <c r="AF187" s="11">
        <v>2E-3</v>
      </c>
      <c r="AG187" s="11">
        <v>2E-3</v>
      </c>
      <c r="AH187" s="11">
        <v>2E-3</v>
      </c>
      <c r="AI187" s="11">
        <v>2E-3</v>
      </c>
      <c r="AJ187" s="11">
        <v>2E-3</v>
      </c>
      <c r="AK187" s="11">
        <v>2E-3</v>
      </c>
      <c r="AL187" s="11">
        <v>2E-3</v>
      </c>
      <c r="AM187" s="11">
        <v>2E-3</v>
      </c>
      <c r="AN187" s="11">
        <v>2E-3</v>
      </c>
      <c r="AO187" s="11">
        <v>2E-3</v>
      </c>
      <c r="AP187" s="11">
        <v>2E-3</v>
      </c>
      <c r="AQ187" s="11">
        <v>2E-3</v>
      </c>
      <c r="AR187" s="11">
        <v>2E-3</v>
      </c>
      <c r="AS187" s="11">
        <v>2E-3</v>
      </c>
      <c r="AT187" s="11">
        <v>2E-3</v>
      </c>
      <c r="AU187" s="11">
        <v>2E-3</v>
      </c>
      <c r="AV187" s="11">
        <v>2E-3</v>
      </c>
      <c r="AW187" s="11">
        <v>2E-3</v>
      </c>
      <c r="AX187" s="11">
        <v>2E-3</v>
      </c>
      <c r="AY187" s="11">
        <v>2E-3</v>
      </c>
      <c r="AZ187" s="11">
        <v>2E-3</v>
      </c>
      <c r="BA187" s="11">
        <v>2E-3</v>
      </c>
      <c r="BB187" s="11">
        <v>2E-3</v>
      </c>
      <c r="BC187" s="11">
        <v>2E-3</v>
      </c>
      <c r="BD187" s="11">
        <v>2E-3</v>
      </c>
      <c r="BE187" s="11">
        <v>2E-3</v>
      </c>
      <c r="BF187" s="11">
        <v>2E-3</v>
      </c>
      <c r="BG187" s="11">
        <v>2E-3</v>
      </c>
      <c r="BH187" s="11">
        <v>2E-3</v>
      </c>
      <c r="BI187" s="11">
        <v>2E-3</v>
      </c>
      <c r="BJ187" s="11">
        <v>2E-3</v>
      </c>
      <c r="BK187" s="11">
        <v>2E-3</v>
      </c>
      <c r="BL187" s="11">
        <v>2E-3</v>
      </c>
      <c r="BM187" s="11">
        <v>2E-3</v>
      </c>
      <c r="BN187" s="11">
        <v>2E-3</v>
      </c>
      <c r="BO187" s="11">
        <v>2E-3</v>
      </c>
      <c r="BP187" s="11">
        <v>2E-3</v>
      </c>
      <c r="BQ187" s="11">
        <v>2E-3</v>
      </c>
      <c r="BR187" s="11">
        <v>2E-3</v>
      </c>
      <c r="BS187" s="11">
        <v>2E-3</v>
      </c>
      <c r="BT187" s="11">
        <v>2E-3</v>
      </c>
      <c r="BU187" s="11">
        <v>2E-3</v>
      </c>
      <c r="BV187" s="11">
        <v>2E-3</v>
      </c>
      <c r="BW187" s="11">
        <v>2E-3</v>
      </c>
      <c r="BX187" s="11">
        <v>2E-3</v>
      </c>
      <c r="BY187" s="11"/>
    </row>
    <row r="188" spans="1:77" x14ac:dyDescent="0.2">
      <c r="A188" t="s">
        <v>93</v>
      </c>
      <c r="B188" t="s">
        <v>94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11">
        <v>0</v>
      </c>
      <c r="AG188" s="11">
        <v>0</v>
      </c>
      <c r="AH188" s="11">
        <v>0</v>
      </c>
      <c r="AI188" s="11">
        <v>0</v>
      </c>
      <c r="AJ188" s="11">
        <v>0</v>
      </c>
      <c r="AK188" s="11">
        <v>0</v>
      </c>
      <c r="AL188" s="11">
        <v>0</v>
      </c>
      <c r="AM188" s="11">
        <v>0</v>
      </c>
      <c r="AN188" s="11">
        <v>0</v>
      </c>
      <c r="AO188" s="11">
        <v>0</v>
      </c>
      <c r="AP188" s="11">
        <v>0</v>
      </c>
      <c r="AQ188" s="11">
        <v>0</v>
      </c>
      <c r="AR188" s="11">
        <v>0</v>
      </c>
      <c r="AS188" s="11">
        <v>0</v>
      </c>
      <c r="AT188" s="11">
        <v>0</v>
      </c>
      <c r="AU188" s="11">
        <v>0</v>
      </c>
      <c r="AV188" s="11">
        <v>0</v>
      </c>
      <c r="AW188" s="11">
        <v>0</v>
      </c>
      <c r="AX188" s="11">
        <v>0</v>
      </c>
      <c r="AY188" s="11">
        <v>0</v>
      </c>
      <c r="AZ188" s="11">
        <v>0</v>
      </c>
      <c r="BA188" s="11">
        <v>0</v>
      </c>
      <c r="BB188" s="11">
        <v>0</v>
      </c>
      <c r="BC188" s="11">
        <v>0</v>
      </c>
      <c r="BD188" s="11">
        <v>0</v>
      </c>
      <c r="BE188" s="11">
        <v>0</v>
      </c>
      <c r="BF188" s="11">
        <v>0</v>
      </c>
      <c r="BG188" s="11">
        <v>0</v>
      </c>
      <c r="BH188" s="11">
        <v>0</v>
      </c>
      <c r="BI188" s="11">
        <v>0</v>
      </c>
      <c r="BJ188" s="11">
        <v>0</v>
      </c>
      <c r="BK188" s="11">
        <v>0</v>
      </c>
      <c r="BL188" s="11">
        <v>0</v>
      </c>
      <c r="BM188" s="11">
        <v>0</v>
      </c>
      <c r="BN188" s="11">
        <v>0</v>
      </c>
      <c r="BO188" s="11">
        <v>0</v>
      </c>
      <c r="BP188" s="11">
        <v>0</v>
      </c>
      <c r="BQ188" s="11">
        <v>0</v>
      </c>
      <c r="BR188" s="11">
        <v>0</v>
      </c>
      <c r="BS188" s="11">
        <v>0</v>
      </c>
      <c r="BT188" s="11">
        <v>0</v>
      </c>
      <c r="BU188" s="11">
        <v>0</v>
      </c>
      <c r="BV188" s="11">
        <v>0</v>
      </c>
      <c r="BW188" s="11">
        <v>0</v>
      </c>
      <c r="BX188" s="11">
        <v>0</v>
      </c>
      <c r="BY188" s="11"/>
    </row>
    <row r="189" spans="1:77" x14ac:dyDescent="0.2">
      <c r="A189" t="s">
        <v>95</v>
      </c>
      <c r="B189" t="s">
        <v>96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1">
        <v>0</v>
      </c>
      <c r="M189" s="11">
        <v>0</v>
      </c>
      <c r="N189" s="11">
        <v>0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11">
        <v>0</v>
      </c>
      <c r="U189" s="11">
        <v>0</v>
      </c>
      <c r="V189" s="11">
        <v>0</v>
      </c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11">
        <v>0</v>
      </c>
      <c r="AG189" s="11">
        <v>0</v>
      </c>
      <c r="AH189" s="11">
        <v>0</v>
      </c>
      <c r="AI189" s="11">
        <v>0</v>
      </c>
      <c r="AJ189" s="11">
        <v>0</v>
      </c>
      <c r="AK189" s="11">
        <v>0</v>
      </c>
      <c r="AL189" s="11">
        <v>0</v>
      </c>
      <c r="AM189" s="11">
        <v>0</v>
      </c>
      <c r="AN189" s="11">
        <v>0</v>
      </c>
      <c r="AO189" s="11">
        <v>0</v>
      </c>
      <c r="AP189" s="11">
        <v>0</v>
      </c>
      <c r="AQ189" s="11">
        <v>0</v>
      </c>
      <c r="AR189" s="11">
        <v>0</v>
      </c>
      <c r="AS189" s="11">
        <v>0</v>
      </c>
      <c r="AT189" s="11">
        <v>0</v>
      </c>
      <c r="AU189" s="11">
        <v>0</v>
      </c>
      <c r="AV189" s="11">
        <v>0</v>
      </c>
      <c r="AW189" s="11">
        <v>0</v>
      </c>
      <c r="AX189" s="11">
        <v>0</v>
      </c>
      <c r="AY189" s="11">
        <v>0</v>
      </c>
      <c r="AZ189" s="11">
        <v>0</v>
      </c>
      <c r="BA189" s="11">
        <v>0</v>
      </c>
      <c r="BB189" s="11">
        <v>0</v>
      </c>
      <c r="BC189" s="11">
        <v>0</v>
      </c>
      <c r="BD189" s="11">
        <v>0</v>
      </c>
      <c r="BE189" s="11">
        <v>0</v>
      </c>
      <c r="BF189" s="11">
        <v>0</v>
      </c>
      <c r="BG189" s="11">
        <v>0</v>
      </c>
      <c r="BH189" s="11">
        <v>0</v>
      </c>
      <c r="BI189" s="11">
        <v>0</v>
      </c>
      <c r="BJ189" s="11">
        <v>0</v>
      </c>
      <c r="BK189" s="11">
        <v>0</v>
      </c>
      <c r="BL189" s="11">
        <v>0</v>
      </c>
      <c r="BM189" s="11">
        <v>0</v>
      </c>
      <c r="BN189" s="11">
        <v>0</v>
      </c>
      <c r="BO189" s="11">
        <v>0</v>
      </c>
      <c r="BP189" s="11">
        <v>0</v>
      </c>
      <c r="BQ189" s="11">
        <v>0</v>
      </c>
      <c r="BR189" s="11">
        <v>0</v>
      </c>
      <c r="BS189" s="11">
        <v>0</v>
      </c>
      <c r="BT189" s="11">
        <v>0</v>
      </c>
      <c r="BU189" s="11">
        <v>0</v>
      </c>
      <c r="BV189" s="11">
        <v>0</v>
      </c>
      <c r="BW189" s="11">
        <v>0</v>
      </c>
      <c r="BX189" s="11">
        <v>0</v>
      </c>
      <c r="BY189" s="11"/>
    </row>
    <row r="190" spans="1:77" x14ac:dyDescent="0.2">
      <c r="A190" t="s">
        <v>97</v>
      </c>
      <c r="B190" t="s">
        <v>98</v>
      </c>
      <c r="C190" s="11">
        <v>0</v>
      </c>
      <c r="D190" s="11">
        <v>0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  <c r="M190" s="11">
        <v>0</v>
      </c>
      <c r="N190" s="11">
        <v>0</v>
      </c>
      <c r="O190" s="11">
        <v>0</v>
      </c>
      <c r="P190" s="11">
        <v>0</v>
      </c>
      <c r="Q190" s="11">
        <v>0</v>
      </c>
      <c r="R190" s="11">
        <v>0</v>
      </c>
      <c r="S190" s="11">
        <v>0</v>
      </c>
      <c r="T190" s="11">
        <v>0</v>
      </c>
      <c r="U190" s="11">
        <v>0</v>
      </c>
      <c r="V190" s="11">
        <v>0</v>
      </c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11">
        <v>0</v>
      </c>
      <c r="AG190" s="11">
        <v>0</v>
      </c>
      <c r="AH190" s="11">
        <v>0</v>
      </c>
      <c r="AI190" s="11">
        <v>0</v>
      </c>
      <c r="AJ190" s="11">
        <v>0</v>
      </c>
      <c r="AK190" s="11">
        <v>0</v>
      </c>
      <c r="AL190" s="11">
        <v>0</v>
      </c>
      <c r="AM190" s="11">
        <v>0</v>
      </c>
      <c r="AN190" s="11">
        <v>0</v>
      </c>
      <c r="AO190" s="11">
        <v>0</v>
      </c>
      <c r="AP190" s="11">
        <v>0</v>
      </c>
      <c r="AQ190" s="11">
        <v>0</v>
      </c>
      <c r="AR190" s="11">
        <v>0</v>
      </c>
      <c r="AS190" s="11">
        <v>0</v>
      </c>
      <c r="AT190" s="11">
        <v>0</v>
      </c>
      <c r="AU190" s="11">
        <v>0</v>
      </c>
      <c r="AV190" s="11">
        <v>0</v>
      </c>
      <c r="AW190" s="11">
        <v>0</v>
      </c>
      <c r="AX190" s="11">
        <v>0</v>
      </c>
      <c r="AY190" s="11">
        <v>0</v>
      </c>
      <c r="AZ190" s="11">
        <v>0</v>
      </c>
      <c r="BA190" s="11">
        <v>0</v>
      </c>
      <c r="BB190" s="11">
        <v>0</v>
      </c>
      <c r="BC190" s="11">
        <v>0</v>
      </c>
      <c r="BD190" s="11">
        <v>0</v>
      </c>
      <c r="BE190" s="11">
        <v>0</v>
      </c>
      <c r="BF190" s="11">
        <v>0</v>
      </c>
      <c r="BG190" s="11">
        <v>0</v>
      </c>
      <c r="BH190" s="11">
        <v>0</v>
      </c>
      <c r="BI190" s="11">
        <v>0</v>
      </c>
      <c r="BJ190" s="11">
        <v>0</v>
      </c>
      <c r="BK190" s="11">
        <v>0</v>
      </c>
      <c r="BL190" s="11">
        <v>0</v>
      </c>
      <c r="BM190" s="11">
        <v>0</v>
      </c>
      <c r="BN190" s="11">
        <v>0</v>
      </c>
      <c r="BO190" s="11">
        <v>0</v>
      </c>
      <c r="BP190" s="11">
        <v>0</v>
      </c>
      <c r="BQ190" s="11">
        <v>0</v>
      </c>
      <c r="BR190" s="11">
        <v>0</v>
      </c>
      <c r="BS190" s="11">
        <v>0</v>
      </c>
      <c r="BT190" s="11">
        <v>0</v>
      </c>
      <c r="BU190" s="11">
        <v>0</v>
      </c>
      <c r="BV190" s="11">
        <v>0</v>
      </c>
      <c r="BW190" s="11">
        <v>0</v>
      </c>
      <c r="BX190" s="11">
        <v>0</v>
      </c>
      <c r="BY190" s="11"/>
    </row>
    <row r="191" spans="1:77" x14ac:dyDescent="0.2">
      <c r="A191" t="s">
        <v>99</v>
      </c>
      <c r="B191" t="s">
        <v>100</v>
      </c>
      <c r="C191" s="11">
        <v>0</v>
      </c>
      <c r="D191" s="11">
        <v>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  <c r="Q191" s="11">
        <v>0</v>
      </c>
      <c r="R191" s="11">
        <v>0</v>
      </c>
      <c r="S191" s="11">
        <v>0</v>
      </c>
      <c r="T191" s="11">
        <v>0</v>
      </c>
      <c r="U191" s="11">
        <v>0</v>
      </c>
      <c r="V191" s="11">
        <v>0</v>
      </c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11">
        <v>0</v>
      </c>
      <c r="AG191" s="11">
        <v>0</v>
      </c>
      <c r="AH191" s="11">
        <v>0</v>
      </c>
      <c r="AI191" s="11">
        <v>0</v>
      </c>
      <c r="AJ191" s="11">
        <v>0</v>
      </c>
      <c r="AK191" s="11">
        <v>0</v>
      </c>
      <c r="AL191" s="11">
        <v>0</v>
      </c>
      <c r="AM191" s="11">
        <v>0</v>
      </c>
      <c r="AN191" s="11">
        <v>0</v>
      </c>
      <c r="AO191" s="11">
        <v>0</v>
      </c>
      <c r="AP191" s="11">
        <v>0</v>
      </c>
      <c r="AQ191" s="11">
        <v>0</v>
      </c>
      <c r="AR191" s="11">
        <v>0</v>
      </c>
      <c r="AS191" s="11">
        <v>0</v>
      </c>
      <c r="AT191" s="11">
        <v>0</v>
      </c>
      <c r="AU191" s="11">
        <v>0</v>
      </c>
      <c r="AV191" s="11">
        <v>0</v>
      </c>
      <c r="AW191" s="11">
        <v>0</v>
      </c>
      <c r="AX191" s="11">
        <v>0</v>
      </c>
      <c r="AY191" s="11">
        <v>0</v>
      </c>
      <c r="AZ191" s="11">
        <v>0</v>
      </c>
      <c r="BA191" s="11">
        <v>-1E-3</v>
      </c>
      <c r="BB191" s="11">
        <v>-1E-3</v>
      </c>
      <c r="BC191" s="11">
        <v>-1E-3</v>
      </c>
      <c r="BD191" s="11">
        <v>-1E-3</v>
      </c>
      <c r="BE191" s="11">
        <v>-1E-3</v>
      </c>
      <c r="BF191" s="11">
        <v>-1E-3</v>
      </c>
      <c r="BG191" s="11">
        <v>-1E-3</v>
      </c>
      <c r="BH191" s="11">
        <v>-1E-3</v>
      </c>
      <c r="BI191" s="11">
        <v>-1E-3</v>
      </c>
      <c r="BJ191" s="11">
        <v>-1E-3</v>
      </c>
      <c r="BK191" s="11">
        <v>-1E-3</v>
      </c>
      <c r="BL191" s="11">
        <v>-1E-3</v>
      </c>
      <c r="BM191" s="11">
        <v>-1E-3</v>
      </c>
      <c r="BN191" s="11">
        <v>-1E-3</v>
      </c>
      <c r="BO191" s="11">
        <v>-1E-3</v>
      </c>
      <c r="BP191" s="11">
        <v>-1E-3</v>
      </c>
      <c r="BQ191" s="11">
        <v>-1E-3</v>
      </c>
      <c r="BR191" s="11">
        <v>-1E-3</v>
      </c>
      <c r="BS191" s="11">
        <v>-1E-3</v>
      </c>
      <c r="BT191" s="11">
        <v>-1E-3</v>
      </c>
      <c r="BU191" s="11">
        <v>-1E-3</v>
      </c>
      <c r="BV191" s="11">
        <v>-1E-3</v>
      </c>
      <c r="BW191" s="11">
        <v>-1E-3</v>
      </c>
      <c r="BX191" s="11">
        <v>-1E-3</v>
      </c>
      <c r="BY191" s="11"/>
    </row>
    <row r="192" spans="1:77" x14ac:dyDescent="0.2">
      <c r="A192" t="s">
        <v>101</v>
      </c>
      <c r="B192" t="s">
        <v>102</v>
      </c>
      <c r="C192" s="11">
        <v>0</v>
      </c>
      <c r="D192" s="11">
        <v>0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11">
        <v>0</v>
      </c>
      <c r="AG192" s="11">
        <v>0</v>
      </c>
      <c r="AH192" s="11">
        <v>0</v>
      </c>
      <c r="AI192" s="11">
        <v>0</v>
      </c>
      <c r="AJ192" s="11">
        <v>0</v>
      </c>
      <c r="AK192" s="11">
        <v>0</v>
      </c>
      <c r="AL192" s="11">
        <v>0</v>
      </c>
      <c r="AM192" s="11">
        <v>0</v>
      </c>
      <c r="AN192" s="11">
        <v>0</v>
      </c>
      <c r="AO192" s="11">
        <v>0</v>
      </c>
      <c r="AP192" s="11">
        <v>0</v>
      </c>
      <c r="AQ192" s="11">
        <v>0</v>
      </c>
      <c r="AR192" s="11">
        <v>0</v>
      </c>
      <c r="AS192" s="11">
        <v>0</v>
      </c>
      <c r="AT192" s="11">
        <v>0</v>
      </c>
      <c r="AU192" s="11">
        <v>0</v>
      </c>
      <c r="AV192" s="11">
        <v>0</v>
      </c>
      <c r="AW192" s="11">
        <v>0</v>
      </c>
      <c r="AX192" s="11">
        <v>0</v>
      </c>
      <c r="AY192" s="11">
        <v>0</v>
      </c>
      <c r="AZ192" s="11">
        <v>0</v>
      </c>
      <c r="BA192" s="11">
        <v>0</v>
      </c>
      <c r="BB192" s="11">
        <v>0</v>
      </c>
      <c r="BC192" s="11">
        <v>0</v>
      </c>
      <c r="BD192" s="11">
        <v>0</v>
      </c>
      <c r="BE192" s="11">
        <v>0</v>
      </c>
      <c r="BF192" s="11">
        <v>0</v>
      </c>
      <c r="BG192" s="11">
        <v>0</v>
      </c>
      <c r="BH192" s="11">
        <v>0</v>
      </c>
      <c r="BI192" s="11">
        <v>0</v>
      </c>
      <c r="BJ192" s="11">
        <v>0</v>
      </c>
      <c r="BK192" s="11">
        <v>0</v>
      </c>
      <c r="BL192" s="11">
        <v>0</v>
      </c>
      <c r="BM192" s="11">
        <v>0</v>
      </c>
      <c r="BN192" s="11">
        <v>0</v>
      </c>
      <c r="BO192" s="11">
        <v>0</v>
      </c>
      <c r="BP192" s="11">
        <v>0</v>
      </c>
      <c r="BQ192" s="11">
        <v>0</v>
      </c>
      <c r="BR192" s="11">
        <v>0</v>
      </c>
      <c r="BS192" s="11">
        <v>0</v>
      </c>
      <c r="BT192" s="11">
        <v>0</v>
      </c>
      <c r="BU192" s="11">
        <v>0</v>
      </c>
      <c r="BV192" s="11">
        <v>0</v>
      </c>
      <c r="BW192" s="11">
        <v>0</v>
      </c>
      <c r="BX192" s="11">
        <v>0</v>
      </c>
      <c r="BY192" s="11"/>
    </row>
    <row r="193" spans="1:77" x14ac:dyDescent="0.2">
      <c r="A193" t="s">
        <v>103</v>
      </c>
      <c r="B193" t="s">
        <v>104</v>
      </c>
      <c r="C193" s="11">
        <v>0</v>
      </c>
      <c r="D193" s="11">
        <v>0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11">
        <v>0</v>
      </c>
      <c r="AG193" s="11">
        <v>0</v>
      </c>
      <c r="AH193" s="11">
        <v>0</v>
      </c>
      <c r="AI193" s="11">
        <v>0</v>
      </c>
      <c r="AJ193" s="11">
        <v>0</v>
      </c>
      <c r="AK193" s="11">
        <v>0</v>
      </c>
      <c r="AL193" s="11">
        <v>0</v>
      </c>
      <c r="AM193" s="11">
        <v>0</v>
      </c>
      <c r="AN193" s="11">
        <v>0</v>
      </c>
      <c r="AO193" s="11">
        <v>0</v>
      </c>
      <c r="AP193" s="11">
        <v>0</v>
      </c>
      <c r="AQ193" s="11">
        <v>0</v>
      </c>
      <c r="AR193" s="11">
        <v>0</v>
      </c>
      <c r="AS193" s="11">
        <v>0</v>
      </c>
      <c r="AT193" s="11">
        <v>0</v>
      </c>
      <c r="AU193" s="11">
        <v>0</v>
      </c>
      <c r="AV193" s="11">
        <v>0</v>
      </c>
      <c r="AW193" s="11">
        <v>0</v>
      </c>
      <c r="AX193" s="11">
        <v>0</v>
      </c>
      <c r="AY193" s="11">
        <v>0</v>
      </c>
      <c r="AZ193" s="11">
        <v>0</v>
      </c>
      <c r="BA193" s="11">
        <v>0</v>
      </c>
      <c r="BB193" s="11">
        <v>0</v>
      </c>
      <c r="BC193" s="11">
        <v>-1E-3</v>
      </c>
      <c r="BD193" s="11">
        <v>-1E-3</v>
      </c>
      <c r="BE193" s="11">
        <v>-1E-3</v>
      </c>
      <c r="BF193" s="11">
        <v>-1E-3</v>
      </c>
      <c r="BG193" s="11">
        <v>-1E-3</v>
      </c>
      <c r="BH193" s="11">
        <v>-1E-3</v>
      </c>
      <c r="BI193" s="11">
        <v>-1E-3</v>
      </c>
      <c r="BJ193" s="11">
        <v>-1E-3</v>
      </c>
      <c r="BK193" s="11">
        <v>-1E-3</v>
      </c>
      <c r="BL193" s="11">
        <v>-1E-3</v>
      </c>
      <c r="BM193" s="11">
        <v>-1E-3</v>
      </c>
      <c r="BN193" s="11">
        <v>-1E-3</v>
      </c>
      <c r="BO193" s="11">
        <v>-1E-3</v>
      </c>
      <c r="BP193" s="11">
        <v>-1E-3</v>
      </c>
      <c r="BQ193" s="11">
        <v>-1E-3</v>
      </c>
      <c r="BR193" s="11">
        <v>-1E-3</v>
      </c>
      <c r="BS193" s="11">
        <v>-1E-3</v>
      </c>
      <c r="BT193" s="11">
        <v>-1E-3</v>
      </c>
      <c r="BU193" s="11">
        <v>-1E-3</v>
      </c>
      <c r="BV193" s="11">
        <v>-1E-3</v>
      </c>
      <c r="BW193" s="11">
        <v>-1E-3</v>
      </c>
      <c r="BX193" s="11">
        <v>-1E-3</v>
      </c>
      <c r="BY193" s="11"/>
    </row>
    <row r="194" spans="1:77" x14ac:dyDescent="0.2">
      <c r="A194" t="s">
        <v>105</v>
      </c>
      <c r="B194" t="s">
        <v>106</v>
      </c>
      <c r="C194" s="11">
        <v>0</v>
      </c>
      <c r="D194" s="11">
        <v>0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11">
        <v>0</v>
      </c>
      <c r="AG194" s="11">
        <v>0</v>
      </c>
      <c r="AH194" s="11">
        <v>0</v>
      </c>
      <c r="AI194" s="11">
        <v>0</v>
      </c>
      <c r="AJ194" s="11">
        <v>0</v>
      </c>
      <c r="AK194" s="11">
        <v>0</v>
      </c>
      <c r="AL194" s="11">
        <v>0</v>
      </c>
      <c r="AM194" s="11">
        <v>0</v>
      </c>
      <c r="AN194" s="11">
        <v>0</v>
      </c>
      <c r="AO194" s="11">
        <v>0</v>
      </c>
      <c r="AP194" s="11">
        <v>0</v>
      </c>
      <c r="AQ194" s="11">
        <v>0</v>
      </c>
      <c r="AR194" s="11">
        <v>0</v>
      </c>
      <c r="AS194" s="11">
        <v>0</v>
      </c>
      <c r="AT194" s="11">
        <v>0</v>
      </c>
      <c r="AU194" s="11">
        <v>0</v>
      </c>
      <c r="AV194" s="11">
        <v>0</v>
      </c>
      <c r="AW194" s="11">
        <v>0</v>
      </c>
      <c r="AX194" s="11">
        <v>0</v>
      </c>
      <c r="AY194" s="11">
        <v>0</v>
      </c>
      <c r="AZ194" s="11">
        <v>0</v>
      </c>
      <c r="BA194" s="11">
        <v>0</v>
      </c>
      <c r="BB194" s="11">
        <v>0</v>
      </c>
      <c r="BC194" s="11">
        <v>0</v>
      </c>
      <c r="BD194" s="11">
        <v>0</v>
      </c>
      <c r="BE194" s="11">
        <v>0</v>
      </c>
      <c r="BF194" s="11">
        <v>0</v>
      </c>
      <c r="BG194" s="11">
        <v>0</v>
      </c>
      <c r="BH194" s="11">
        <v>0</v>
      </c>
      <c r="BI194" s="11">
        <v>0</v>
      </c>
      <c r="BJ194" s="11">
        <v>0</v>
      </c>
      <c r="BK194" s="11">
        <v>0</v>
      </c>
      <c r="BL194" s="11">
        <v>0</v>
      </c>
      <c r="BM194" s="11">
        <v>0</v>
      </c>
      <c r="BN194" s="11">
        <v>0</v>
      </c>
      <c r="BO194" s="11">
        <v>-1E-3</v>
      </c>
      <c r="BP194" s="11">
        <v>-1E-3</v>
      </c>
      <c r="BQ194" s="11">
        <v>-1E-3</v>
      </c>
      <c r="BR194" s="11">
        <v>-1E-3</v>
      </c>
      <c r="BS194" s="11">
        <v>-1E-3</v>
      </c>
      <c r="BT194" s="11">
        <v>-1E-3</v>
      </c>
      <c r="BU194" s="11">
        <v>-1E-3</v>
      </c>
      <c r="BV194" s="11">
        <v>-1E-3</v>
      </c>
      <c r="BW194" s="11">
        <v>-1E-3</v>
      </c>
      <c r="BX194" s="11">
        <v>-1E-3</v>
      </c>
      <c r="BY194" s="11"/>
    </row>
    <row r="195" spans="1:77" x14ac:dyDescent="0.2">
      <c r="A195" t="s">
        <v>107</v>
      </c>
      <c r="B195" t="s">
        <v>108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  <c r="V195" s="11">
        <v>0</v>
      </c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11">
        <v>0</v>
      </c>
      <c r="AG195" s="11">
        <v>0</v>
      </c>
      <c r="AH195" s="11">
        <v>0</v>
      </c>
      <c r="AI195" s="11">
        <v>0</v>
      </c>
      <c r="AJ195" s="11">
        <v>0</v>
      </c>
      <c r="AK195" s="11">
        <v>0</v>
      </c>
      <c r="AL195" s="11">
        <v>0</v>
      </c>
      <c r="AM195" s="11">
        <v>-1E-3</v>
      </c>
      <c r="AN195" s="11">
        <v>-1E-3</v>
      </c>
      <c r="AO195" s="11">
        <v>-1E-3</v>
      </c>
      <c r="AP195" s="11">
        <v>-1E-3</v>
      </c>
      <c r="AQ195" s="11">
        <v>-1E-3</v>
      </c>
      <c r="AR195" s="11">
        <v>-1E-3</v>
      </c>
      <c r="AS195" s="11">
        <v>-1E-3</v>
      </c>
      <c r="AT195" s="11">
        <v>-1E-3</v>
      </c>
      <c r="AU195" s="11">
        <v>-1E-3</v>
      </c>
      <c r="AV195" s="11">
        <v>-1E-3</v>
      </c>
      <c r="AW195" s="11">
        <v>-1E-3</v>
      </c>
      <c r="AX195" s="11">
        <v>-1E-3</v>
      </c>
      <c r="AY195" s="11">
        <v>-1E-3</v>
      </c>
      <c r="AZ195" s="11">
        <v>-1E-3</v>
      </c>
      <c r="BA195" s="11">
        <v>-1E-3</v>
      </c>
      <c r="BB195" s="11">
        <v>-1E-3</v>
      </c>
      <c r="BC195" s="11">
        <v>-1E-3</v>
      </c>
      <c r="BD195" s="11">
        <v>-1E-3</v>
      </c>
      <c r="BE195" s="11">
        <v>-1E-3</v>
      </c>
      <c r="BF195" s="11">
        <v>-1E-3</v>
      </c>
      <c r="BG195" s="11">
        <v>-1E-3</v>
      </c>
      <c r="BH195" s="11">
        <v>-1E-3</v>
      </c>
      <c r="BI195" s="11">
        <v>-1E-3</v>
      </c>
      <c r="BJ195" s="11">
        <v>-1E-3</v>
      </c>
      <c r="BK195" s="11">
        <v>-1E-3</v>
      </c>
      <c r="BL195" s="11">
        <v>-2E-3</v>
      </c>
      <c r="BM195" s="11">
        <v>-2E-3</v>
      </c>
      <c r="BN195" s="11">
        <v>-2E-3</v>
      </c>
      <c r="BO195" s="11">
        <v>-2E-3</v>
      </c>
      <c r="BP195" s="11">
        <v>-2E-3</v>
      </c>
      <c r="BQ195" s="11">
        <v>-2E-3</v>
      </c>
      <c r="BR195" s="11">
        <v>-2E-3</v>
      </c>
      <c r="BS195" s="11">
        <v>-2E-3</v>
      </c>
      <c r="BT195" s="11">
        <v>-2E-3</v>
      </c>
      <c r="BU195" s="11">
        <v>-2E-3</v>
      </c>
      <c r="BV195" s="11">
        <v>-2E-3</v>
      </c>
      <c r="BW195" s="11">
        <v>-2E-3</v>
      </c>
      <c r="BX195" s="11">
        <v>-2E-3</v>
      </c>
      <c r="BY195" s="11"/>
    </row>
    <row r="196" spans="1:77" x14ac:dyDescent="0.2">
      <c r="A196" t="s">
        <v>109</v>
      </c>
      <c r="B196" t="s">
        <v>110</v>
      </c>
      <c r="C196" s="11">
        <v>0</v>
      </c>
      <c r="D196" s="11">
        <v>0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  <c r="M196" s="11">
        <v>0</v>
      </c>
      <c r="N196" s="11">
        <v>0</v>
      </c>
      <c r="O196" s="11">
        <v>0</v>
      </c>
      <c r="P196" s="11">
        <v>0</v>
      </c>
      <c r="Q196" s="11">
        <v>0</v>
      </c>
      <c r="R196" s="11">
        <v>0</v>
      </c>
      <c r="S196" s="11">
        <v>0</v>
      </c>
      <c r="T196" s="11">
        <v>0</v>
      </c>
      <c r="U196" s="11">
        <v>0</v>
      </c>
      <c r="V196" s="11">
        <v>0</v>
      </c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11">
        <v>0</v>
      </c>
      <c r="AG196" s="11">
        <v>0</v>
      </c>
      <c r="AH196" s="11">
        <v>0</v>
      </c>
      <c r="AI196" s="11">
        <v>0</v>
      </c>
      <c r="AJ196" s="11">
        <v>0</v>
      </c>
      <c r="AK196" s="11">
        <v>0</v>
      </c>
      <c r="AL196" s="11">
        <v>0</v>
      </c>
      <c r="AM196" s="11">
        <v>0</v>
      </c>
      <c r="AN196" s="11">
        <v>0</v>
      </c>
      <c r="AO196" s="11">
        <v>0</v>
      </c>
      <c r="AP196" s="11">
        <v>0</v>
      </c>
      <c r="AQ196" s="11">
        <v>0</v>
      </c>
      <c r="AR196" s="11">
        <v>0</v>
      </c>
      <c r="AS196" s="11">
        <v>0</v>
      </c>
      <c r="AT196" s="11">
        <v>0</v>
      </c>
      <c r="AU196" s="11">
        <v>0</v>
      </c>
      <c r="AV196" s="11">
        <v>-1E-3</v>
      </c>
      <c r="AW196" s="11">
        <v>-1E-3</v>
      </c>
      <c r="AX196" s="11">
        <v>-1E-3</v>
      </c>
      <c r="AY196" s="11">
        <v>-1E-3</v>
      </c>
      <c r="AZ196" s="11">
        <v>-1E-3</v>
      </c>
      <c r="BA196" s="11">
        <v>-1E-3</v>
      </c>
      <c r="BB196" s="11">
        <v>-1E-3</v>
      </c>
      <c r="BC196" s="11">
        <v>-1E-3</v>
      </c>
      <c r="BD196" s="11">
        <v>-1E-3</v>
      </c>
      <c r="BE196" s="11">
        <v>-1E-3</v>
      </c>
      <c r="BF196" s="11">
        <v>-1E-3</v>
      </c>
      <c r="BG196" s="11">
        <v>-1E-3</v>
      </c>
      <c r="BH196" s="11">
        <v>-1E-3</v>
      </c>
      <c r="BI196" s="11">
        <v>-1E-3</v>
      </c>
      <c r="BJ196" s="11">
        <v>-1E-3</v>
      </c>
      <c r="BK196" s="11">
        <v>-1E-3</v>
      </c>
      <c r="BL196" s="11">
        <v>-1E-3</v>
      </c>
      <c r="BM196" s="11">
        <v>-1E-3</v>
      </c>
      <c r="BN196" s="11">
        <v>-1E-3</v>
      </c>
      <c r="BO196" s="11">
        <v>-1E-3</v>
      </c>
      <c r="BP196" s="11">
        <v>-1E-3</v>
      </c>
      <c r="BQ196" s="11">
        <v>-1E-3</v>
      </c>
      <c r="BR196" s="11">
        <v>-1E-3</v>
      </c>
      <c r="BS196" s="11">
        <v>-1E-3</v>
      </c>
      <c r="BT196" s="11">
        <v>-1E-3</v>
      </c>
      <c r="BU196" s="11">
        <v>-1E-3</v>
      </c>
      <c r="BV196" s="11">
        <v>-1E-3</v>
      </c>
      <c r="BW196" s="11">
        <v>-1E-3</v>
      </c>
      <c r="BX196" s="11">
        <v>-1E-3</v>
      </c>
      <c r="BY196" s="11"/>
    </row>
    <row r="197" spans="1:77" x14ac:dyDescent="0.2">
      <c r="A197" t="s">
        <v>111</v>
      </c>
      <c r="B197" t="s">
        <v>112</v>
      </c>
      <c r="C197" s="11">
        <v>0</v>
      </c>
      <c r="D197" s="11">
        <v>0</v>
      </c>
      <c r="E197" s="11">
        <v>0</v>
      </c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11">
        <v>0</v>
      </c>
      <c r="AG197" s="11">
        <v>0</v>
      </c>
      <c r="AH197" s="11">
        <v>0</v>
      </c>
      <c r="AI197" s="11">
        <v>0</v>
      </c>
      <c r="AJ197" s="11">
        <v>0</v>
      </c>
      <c r="AK197" s="11">
        <v>0</v>
      </c>
      <c r="AL197" s="11">
        <v>0</v>
      </c>
      <c r="AM197" s="11">
        <v>0</v>
      </c>
      <c r="AN197" s="11">
        <v>0</v>
      </c>
      <c r="AO197" s="11">
        <v>0</v>
      </c>
      <c r="AP197" s="11">
        <v>0</v>
      </c>
      <c r="AQ197" s="11">
        <v>0</v>
      </c>
      <c r="AR197" s="11">
        <v>0</v>
      </c>
      <c r="AS197" s="11">
        <v>0</v>
      </c>
      <c r="AT197" s="11">
        <v>0</v>
      </c>
      <c r="AU197" s="11">
        <v>0</v>
      </c>
      <c r="AV197" s="11">
        <v>0</v>
      </c>
      <c r="AW197" s="11">
        <v>0</v>
      </c>
      <c r="AX197" s="11">
        <v>0</v>
      </c>
      <c r="AY197" s="11">
        <v>0</v>
      </c>
      <c r="AZ197" s="11">
        <v>0</v>
      </c>
      <c r="BA197" s="11">
        <v>-1E-3</v>
      </c>
      <c r="BB197" s="11">
        <v>-1E-3</v>
      </c>
      <c r="BC197" s="11">
        <v>-1E-3</v>
      </c>
      <c r="BD197" s="11">
        <v>-1E-3</v>
      </c>
      <c r="BE197" s="11">
        <v>-1E-3</v>
      </c>
      <c r="BF197" s="11">
        <v>-1E-3</v>
      </c>
      <c r="BG197" s="11">
        <v>-1E-3</v>
      </c>
      <c r="BH197" s="11">
        <v>-1E-3</v>
      </c>
      <c r="BI197" s="11">
        <v>-1E-3</v>
      </c>
      <c r="BJ197" s="11">
        <v>-1E-3</v>
      </c>
      <c r="BK197" s="11">
        <v>-1E-3</v>
      </c>
      <c r="BL197" s="11">
        <v>-1E-3</v>
      </c>
      <c r="BM197" s="11">
        <v>-1E-3</v>
      </c>
      <c r="BN197" s="11">
        <v>-1E-3</v>
      </c>
      <c r="BO197" s="11">
        <v>-1E-3</v>
      </c>
      <c r="BP197" s="11">
        <v>-1E-3</v>
      </c>
      <c r="BQ197" s="11">
        <v>-1E-3</v>
      </c>
      <c r="BR197" s="11">
        <v>-1E-3</v>
      </c>
      <c r="BS197" s="11">
        <v>-1E-3</v>
      </c>
      <c r="BT197" s="11">
        <v>-1E-3</v>
      </c>
      <c r="BU197" s="11">
        <v>-1E-3</v>
      </c>
      <c r="BV197" s="11">
        <v>-1E-3</v>
      </c>
      <c r="BW197" s="11">
        <v>-1E-3</v>
      </c>
      <c r="BX197" s="11">
        <v>-1E-3</v>
      </c>
      <c r="BY197" s="11"/>
    </row>
    <row r="198" spans="1:77" x14ac:dyDescent="0.2">
      <c r="A198" t="s">
        <v>113</v>
      </c>
      <c r="B198" t="s">
        <v>114</v>
      </c>
      <c r="C198" s="11">
        <v>0</v>
      </c>
      <c r="D198" s="11">
        <v>0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11">
        <v>0</v>
      </c>
      <c r="AG198" s="11">
        <v>0</v>
      </c>
      <c r="AH198" s="11">
        <v>0</v>
      </c>
      <c r="AI198" s="11">
        <v>0</v>
      </c>
      <c r="AJ198" s="11">
        <v>0</v>
      </c>
      <c r="AK198" s="11">
        <v>0</v>
      </c>
      <c r="AL198" s="11">
        <v>0</v>
      </c>
      <c r="AM198" s="11">
        <v>0</v>
      </c>
      <c r="AN198" s="11">
        <v>0</v>
      </c>
      <c r="AO198" s="11">
        <v>0</v>
      </c>
      <c r="AP198" s="11">
        <v>0</v>
      </c>
      <c r="AQ198" s="11">
        <v>0</v>
      </c>
      <c r="AR198" s="11">
        <v>0</v>
      </c>
      <c r="AS198" s="11">
        <v>0</v>
      </c>
      <c r="AT198" s="11">
        <v>0</v>
      </c>
      <c r="AU198" s="11">
        <v>0</v>
      </c>
      <c r="AV198" s="11">
        <v>0</v>
      </c>
      <c r="AW198" s="11">
        <v>0</v>
      </c>
      <c r="AX198" s="11">
        <v>0</v>
      </c>
      <c r="AY198" s="11">
        <v>0</v>
      </c>
      <c r="AZ198" s="11">
        <v>-1E-3</v>
      </c>
      <c r="BA198" s="11">
        <v>-1E-3</v>
      </c>
      <c r="BB198" s="11">
        <v>-1E-3</v>
      </c>
      <c r="BC198" s="11">
        <v>-1E-3</v>
      </c>
      <c r="BD198" s="11">
        <v>-1E-3</v>
      </c>
      <c r="BE198" s="11">
        <v>-1E-3</v>
      </c>
      <c r="BF198" s="11">
        <v>-1E-3</v>
      </c>
      <c r="BG198" s="11">
        <v>-1E-3</v>
      </c>
      <c r="BH198" s="11">
        <v>-1E-3</v>
      </c>
      <c r="BI198" s="11">
        <v>-1E-3</v>
      </c>
      <c r="BJ198" s="11">
        <v>-1E-3</v>
      </c>
      <c r="BK198" s="11">
        <v>-1E-3</v>
      </c>
      <c r="BL198" s="11">
        <v>-1E-3</v>
      </c>
      <c r="BM198" s="11">
        <v>-1E-3</v>
      </c>
      <c r="BN198" s="11">
        <v>-1E-3</v>
      </c>
      <c r="BO198" s="11">
        <v>-1E-3</v>
      </c>
      <c r="BP198" s="11">
        <v>-1E-3</v>
      </c>
      <c r="BQ198" s="11">
        <v>-1E-3</v>
      </c>
      <c r="BR198" s="11">
        <v>-1E-3</v>
      </c>
      <c r="BS198" s="11">
        <v>-1E-3</v>
      </c>
      <c r="BT198" s="11">
        <v>-1E-3</v>
      </c>
      <c r="BU198" s="11">
        <v>-1E-3</v>
      </c>
      <c r="BV198" s="11">
        <v>-1E-3</v>
      </c>
      <c r="BW198" s="11">
        <v>-1E-3</v>
      </c>
      <c r="BX198" s="11">
        <v>-1E-3</v>
      </c>
      <c r="BY198" s="11"/>
    </row>
    <row r="199" spans="1:77" x14ac:dyDescent="0.2">
      <c r="A199" t="s">
        <v>115</v>
      </c>
      <c r="B199" t="s">
        <v>116</v>
      </c>
      <c r="C199" s="11">
        <v>0</v>
      </c>
      <c r="D199" s="11">
        <v>0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11">
        <v>0</v>
      </c>
      <c r="AG199" s="11">
        <v>0</v>
      </c>
      <c r="AH199" s="11">
        <v>0</v>
      </c>
      <c r="AI199" s="11">
        <v>0</v>
      </c>
      <c r="AJ199" s="11">
        <v>0</v>
      </c>
      <c r="AK199" s="11">
        <v>0</v>
      </c>
      <c r="AL199" s="11">
        <v>0</v>
      </c>
      <c r="AM199" s="11">
        <v>0</v>
      </c>
      <c r="AN199" s="11">
        <v>0</v>
      </c>
      <c r="AO199" s="11">
        <v>0</v>
      </c>
      <c r="AP199" s="11">
        <v>0</v>
      </c>
      <c r="AQ199" s="11">
        <v>0</v>
      </c>
      <c r="AR199" s="11">
        <v>-1E-3</v>
      </c>
      <c r="AS199" s="11">
        <v>-1E-3</v>
      </c>
      <c r="AT199" s="11">
        <v>-1E-3</v>
      </c>
      <c r="AU199" s="11">
        <v>-1E-3</v>
      </c>
      <c r="AV199" s="11">
        <v>-1E-3</v>
      </c>
      <c r="AW199" s="11">
        <v>-1E-3</v>
      </c>
      <c r="AX199" s="11">
        <v>-1E-3</v>
      </c>
      <c r="AY199" s="11">
        <v>-1E-3</v>
      </c>
      <c r="AZ199" s="11">
        <v>-1E-3</v>
      </c>
      <c r="BA199" s="11">
        <v>-1E-3</v>
      </c>
      <c r="BB199" s="11">
        <v>-1E-3</v>
      </c>
      <c r="BC199" s="11">
        <v>-1E-3</v>
      </c>
      <c r="BD199" s="11">
        <v>-1E-3</v>
      </c>
      <c r="BE199" s="11">
        <v>-1E-3</v>
      </c>
      <c r="BF199" s="11">
        <v>-1E-3</v>
      </c>
      <c r="BG199" s="11">
        <v>-1E-3</v>
      </c>
      <c r="BH199" s="11">
        <v>-1E-3</v>
      </c>
      <c r="BI199" s="11">
        <v>-1E-3</v>
      </c>
      <c r="BJ199" s="11">
        <v>-1E-3</v>
      </c>
      <c r="BK199" s="11">
        <v>-1E-3</v>
      </c>
      <c r="BL199" s="11">
        <v>-1E-3</v>
      </c>
      <c r="BM199" s="11">
        <v>-1E-3</v>
      </c>
      <c r="BN199" s="11">
        <v>-1E-3</v>
      </c>
      <c r="BO199" s="11">
        <v>-1E-3</v>
      </c>
      <c r="BP199" s="11">
        <v>-1E-3</v>
      </c>
      <c r="BQ199" s="11">
        <v>-1E-3</v>
      </c>
      <c r="BR199" s="11">
        <v>-1E-3</v>
      </c>
      <c r="BS199" s="11">
        <v>-1E-3</v>
      </c>
      <c r="BT199" s="11">
        <v>-1E-3</v>
      </c>
      <c r="BU199" s="11">
        <v>-1E-3</v>
      </c>
      <c r="BV199" s="11">
        <v>-1E-3</v>
      </c>
      <c r="BW199" s="11">
        <v>-1E-3</v>
      </c>
      <c r="BX199" s="11">
        <v>-1E-3</v>
      </c>
      <c r="BY199" s="11"/>
    </row>
    <row r="200" spans="1:77" x14ac:dyDescent="0.2">
      <c r="A200" t="s">
        <v>117</v>
      </c>
      <c r="B200" t="s">
        <v>118</v>
      </c>
      <c r="C200" s="11">
        <v>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11">
        <v>0</v>
      </c>
      <c r="Q200" s="11">
        <v>0</v>
      </c>
      <c r="R200" s="11">
        <v>0</v>
      </c>
      <c r="S200" s="11">
        <v>0</v>
      </c>
      <c r="T200" s="11">
        <v>0</v>
      </c>
      <c r="U200" s="11">
        <v>0</v>
      </c>
      <c r="V200" s="11">
        <v>0</v>
      </c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11">
        <v>0</v>
      </c>
      <c r="AG200" s="11">
        <v>0</v>
      </c>
      <c r="AH200" s="11">
        <v>0</v>
      </c>
      <c r="AI200" s="11">
        <v>0</v>
      </c>
      <c r="AJ200" s="11">
        <v>0</v>
      </c>
      <c r="AK200" s="11">
        <v>0</v>
      </c>
      <c r="AL200" s="11">
        <v>0</v>
      </c>
      <c r="AM200" s="11">
        <v>0</v>
      </c>
      <c r="AN200" s="11">
        <v>0</v>
      </c>
      <c r="AO200" s="11">
        <v>0</v>
      </c>
      <c r="AP200" s="11">
        <v>0</v>
      </c>
      <c r="AQ200" s="11">
        <v>0</v>
      </c>
      <c r="AR200" s="11">
        <v>0</v>
      </c>
      <c r="AS200" s="11">
        <v>0</v>
      </c>
      <c r="AT200" s="11">
        <v>0</v>
      </c>
      <c r="AU200" s="11">
        <v>0</v>
      </c>
      <c r="AV200" s="11">
        <v>0</v>
      </c>
      <c r="AW200" s="11">
        <v>0</v>
      </c>
      <c r="AX200" s="11">
        <v>0</v>
      </c>
      <c r="AY200" s="11">
        <v>0</v>
      </c>
      <c r="AZ200" s="11">
        <v>0</v>
      </c>
      <c r="BA200" s="11">
        <v>0</v>
      </c>
      <c r="BB200" s="11">
        <v>0</v>
      </c>
      <c r="BC200" s="11">
        <v>0</v>
      </c>
      <c r="BD200" s="11">
        <v>0</v>
      </c>
      <c r="BE200" s="11">
        <v>0</v>
      </c>
      <c r="BF200" s="11">
        <v>0</v>
      </c>
      <c r="BG200" s="11">
        <v>0</v>
      </c>
      <c r="BH200" s="11">
        <v>0</v>
      </c>
      <c r="BI200" s="11">
        <v>0</v>
      </c>
      <c r="BJ200" s="11">
        <v>0</v>
      </c>
      <c r="BK200" s="11">
        <v>0</v>
      </c>
      <c r="BL200" s="11">
        <v>0</v>
      </c>
      <c r="BM200" s="11">
        <v>0</v>
      </c>
      <c r="BN200" s="11">
        <v>0</v>
      </c>
      <c r="BO200" s="11">
        <v>0</v>
      </c>
      <c r="BP200" s="11">
        <v>0</v>
      </c>
      <c r="BQ200" s="11">
        <v>0</v>
      </c>
      <c r="BR200" s="11">
        <v>0</v>
      </c>
      <c r="BS200" s="11">
        <v>0</v>
      </c>
      <c r="BT200" s="11">
        <v>0</v>
      </c>
      <c r="BU200" s="11">
        <v>0</v>
      </c>
      <c r="BV200" s="11">
        <v>0</v>
      </c>
      <c r="BW200" s="11">
        <v>0</v>
      </c>
      <c r="BX200" s="11">
        <v>0</v>
      </c>
      <c r="BY200" s="11"/>
    </row>
    <row r="201" spans="1:77" x14ac:dyDescent="0.2">
      <c r="A201" t="s">
        <v>119</v>
      </c>
      <c r="B201" t="s">
        <v>120</v>
      </c>
      <c r="C201" s="11">
        <v>0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11">
        <v>0</v>
      </c>
      <c r="Q201" s="11">
        <v>0</v>
      </c>
      <c r="R201" s="11">
        <v>0</v>
      </c>
      <c r="S201" s="11">
        <v>0</v>
      </c>
      <c r="T201" s="11">
        <v>0</v>
      </c>
      <c r="U201" s="11">
        <v>0</v>
      </c>
      <c r="V201" s="11">
        <v>0</v>
      </c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11">
        <v>0</v>
      </c>
      <c r="AG201" s="11">
        <v>0</v>
      </c>
      <c r="AH201" s="11">
        <v>0</v>
      </c>
      <c r="AI201" s="11">
        <v>0</v>
      </c>
      <c r="AJ201" s="11">
        <v>0</v>
      </c>
      <c r="AK201" s="11">
        <v>0</v>
      </c>
      <c r="AL201" s="11">
        <v>0</v>
      </c>
      <c r="AM201" s="11">
        <v>0</v>
      </c>
      <c r="AN201" s="11">
        <v>0</v>
      </c>
      <c r="AO201" s="11">
        <v>0</v>
      </c>
      <c r="AP201" s="11">
        <v>0</v>
      </c>
      <c r="AQ201" s="11">
        <v>0</v>
      </c>
      <c r="AR201" s="11">
        <v>0</v>
      </c>
      <c r="AS201" s="11">
        <v>0</v>
      </c>
      <c r="AT201" s="11">
        <v>0</v>
      </c>
      <c r="AU201" s="11">
        <v>0</v>
      </c>
      <c r="AV201" s="11">
        <v>0</v>
      </c>
      <c r="AW201" s="11">
        <v>0</v>
      </c>
      <c r="AX201" s="11">
        <v>0</v>
      </c>
      <c r="AY201" s="11">
        <v>0</v>
      </c>
      <c r="AZ201" s="11">
        <v>0</v>
      </c>
      <c r="BA201" s="11">
        <v>0</v>
      </c>
      <c r="BB201" s="11">
        <v>0</v>
      </c>
      <c r="BC201" s="11">
        <v>0</v>
      </c>
      <c r="BD201" s="11">
        <v>0</v>
      </c>
      <c r="BE201" s="11">
        <v>0</v>
      </c>
      <c r="BF201" s="11">
        <v>0</v>
      </c>
      <c r="BG201" s="11">
        <v>0</v>
      </c>
      <c r="BH201" s="11">
        <v>0</v>
      </c>
      <c r="BI201" s="11">
        <v>0</v>
      </c>
      <c r="BJ201" s="11">
        <v>0</v>
      </c>
      <c r="BK201" s="11">
        <v>0</v>
      </c>
      <c r="BL201" s="11">
        <v>0</v>
      </c>
      <c r="BM201" s="11">
        <v>0</v>
      </c>
      <c r="BN201" s="11">
        <v>0</v>
      </c>
      <c r="BO201" s="11">
        <v>0</v>
      </c>
      <c r="BP201" s="11">
        <v>0</v>
      </c>
      <c r="BQ201" s="11">
        <v>0</v>
      </c>
      <c r="BR201" s="11">
        <v>0</v>
      </c>
      <c r="BS201" s="11">
        <v>0</v>
      </c>
      <c r="BT201" s="11">
        <v>0</v>
      </c>
      <c r="BU201" s="11">
        <v>0</v>
      </c>
      <c r="BV201" s="11">
        <v>0</v>
      </c>
      <c r="BW201" s="11">
        <v>0</v>
      </c>
      <c r="BX201" s="11">
        <v>0</v>
      </c>
      <c r="BY201" s="11"/>
    </row>
    <row r="202" spans="1:77" x14ac:dyDescent="0.2">
      <c r="A202" t="s">
        <v>121</v>
      </c>
      <c r="B202" t="s">
        <v>122</v>
      </c>
      <c r="C202" s="11">
        <v>0</v>
      </c>
      <c r="D202" s="11">
        <v>0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0</v>
      </c>
      <c r="N202" s="11">
        <v>0</v>
      </c>
      <c r="O202" s="11">
        <v>0</v>
      </c>
      <c r="P202" s="11">
        <v>0</v>
      </c>
      <c r="Q202" s="11">
        <v>0</v>
      </c>
      <c r="R202" s="11">
        <v>0</v>
      </c>
      <c r="S202" s="11">
        <v>0</v>
      </c>
      <c r="T202" s="11">
        <v>0</v>
      </c>
      <c r="U202" s="11">
        <v>0</v>
      </c>
      <c r="V202" s="11">
        <v>0</v>
      </c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11">
        <v>0</v>
      </c>
      <c r="AG202" s="11">
        <v>0</v>
      </c>
      <c r="AH202" s="11">
        <v>0</v>
      </c>
      <c r="AI202" s="11">
        <v>0</v>
      </c>
      <c r="AJ202" s="11">
        <v>0</v>
      </c>
      <c r="AK202" s="11">
        <v>0</v>
      </c>
      <c r="AL202" s="11">
        <v>0</v>
      </c>
      <c r="AM202" s="11">
        <v>0</v>
      </c>
      <c r="AN202" s="11">
        <v>0</v>
      </c>
      <c r="AO202" s="11">
        <v>0</v>
      </c>
      <c r="AP202" s="11">
        <v>0</v>
      </c>
      <c r="AQ202" s="11">
        <v>0</v>
      </c>
      <c r="AR202" s="11">
        <v>0</v>
      </c>
      <c r="AS202" s="11">
        <v>0</v>
      </c>
      <c r="AT202" s="11">
        <v>0</v>
      </c>
      <c r="AU202" s="11">
        <v>0</v>
      </c>
      <c r="AV202" s="11">
        <v>0</v>
      </c>
      <c r="AW202" s="11">
        <v>0</v>
      </c>
      <c r="AX202" s="11">
        <v>0</v>
      </c>
      <c r="AY202" s="11">
        <v>0</v>
      </c>
      <c r="AZ202" s="11">
        <v>0</v>
      </c>
      <c r="BA202" s="11">
        <v>0</v>
      </c>
      <c r="BB202" s="11">
        <v>0</v>
      </c>
      <c r="BC202" s="11">
        <v>0</v>
      </c>
      <c r="BD202" s="11">
        <v>0</v>
      </c>
      <c r="BE202" s="11">
        <v>0</v>
      </c>
      <c r="BF202" s="11">
        <v>0</v>
      </c>
      <c r="BG202" s="11">
        <v>0</v>
      </c>
      <c r="BH202" s="11">
        <v>0</v>
      </c>
      <c r="BI202" s="11">
        <v>0</v>
      </c>
      <c r="BJ202" s="11">
        <v>0</v>
      </c>
      <c r="BK202" s="11">
        <v>0</v>
      </c>
      <c r="BL202" s="11">
        <v>0</v>
      </c>
      <c r="BM202" s="11">
        <v>0</v>
      </c>
      <c r="BN202" s="11">
        <v>0</v>
      </c>
      <c r="BO202" s="11">
        <v>0</v>
      </c>
      <c r="BP202" s="11">
        <v>0</v>
      </c>
      <c r="BQ202" s="11">
        <v>0</v>
      </c>
      <c r="BR202" s="11">
        <v>0</v>
      </c>
      <c r="BS202" s="11">
        <v>0</v>
      </c>
      <c r="BT202" s="11">
        <v>0</v>
      </c>
      <c r="BU202" s="11">
        <v>0</v>
      </c>
      <c r="BV202" s="11">
        <v>0</v>
      </c>
      <c r="BW202" s="11">
        <v>0</v>
      </c>
      <c r="BX202" s="11">
        <v>0</v>
      </c>
      <c r="BY202" s="11"/>
    </row>
    <row r="203" spans="1:77" x14ac:dyDescent="0.2">
      <c r="A203" t="s">
        <v>123</v>
      </c>
      <c r="B203" t="s">
        <v>124</v>
      </c>
      <c r="C203" s="11">
        <v>0</v>
      </c>
      <c r="D203" s="11">
        <v>0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  <c r="V203" s="11">
        <v>0</v>
      </c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11">
        <v>0</v>
      </c>
      <c r="AG203" s="11">
        <v>0</v>
      </c>
      <c r="AH203" s="11">
        <v>0</v>
      </c>
      <c r="AI203" s="11">
        <v>0</v>
      </c>
      <c r="AJ203" s="11">
        <v>0</v>
      </c>
      <c r="AK203" s="11">
        <v>0</v>
      </c>
      <c r="AL203" s="11">
        <v>0</v>
      </c>
      <c r="AM203" s="11">
        <v>0</v>
      </c>
      <c r="AN203" s="11">
        <v>0</v>
      </c>
      <c r="AO203" s="11">
        <v>-1E-3</v>
      </c>
      <c r="AP203" s="11">
        <v>-1E-3</v>
      </c>
      <c r="AQ203" s="11">
        <v>-1E-3</v>
      </c>
      <c r="AR203" s="11">
        <v>-1E-3</v>
      </c>
      <c r="AS203" s="11">
        <v>-1E-3</v>
      </c>
      <c r="AT203" s="11">
        <v>-1E-3</v>
      </c>
      <c r="AU203" s="11">
        <v>-1E-3</v>
      </c>
      <c r="AV203" s="11">
        <v>-1E-3</v>
      </c>
      <c r="AW203" s="11">
        <v>-1E-3</v>
      </c>
      <c r="AX203" s="11">
        <v>-1E-3</v>
      </c>
      <c r="AY203" s="11">
        <v>-1E-3</v>
      </c>
      <c r="AZ203" s="11">
        <v>-1E-3</v>
      </c>
      <c r="BA203" s="11">
        <v>-1E-3</v>
      </c>
      <c r="BB203" s="11">
        <v>-1E-3</v>
      </c>
      <c r="BC203" s="11">
        <v>-1E-3</v>
      </c>
      <c r="BD203" s="11">
        <v>-1E-3</v>
      </c>
      <c r="BE203" s="11">
        <v>-1E-3</v>
      </c>
      <c r="BF203" s="11">
        <v>-1E-3</v>
      </c>
      <c r="BG203" s="11">
        <v>-1E-3</v>
      </c>
      <c r="BH203" s="11">
        <v>-1E-3</v>
      </c>
      <c r="BI203" s="11">
        <v>-1E-3</v>
      </c>
      <c r="BJ203" s="11">
        <v>-1E-3</v>
      </c>
      <c r="BK203" s="11">
        <v>-1E-3</v>
      </c>
      <c r="BL203" s="11">
        <v>-1E-3</v>
      </c>
      <c r="BM203" s="11">
        <v>-1E-3</v>
      </c>
      <c r="BN203" s="11">
        <v>-1E-3</v>
      </c>
      <c r="BO203" s="11">
        <v>-1E-3</v>
      </c>
      <c r="BP203" s="11">
        <v>-1E-3</v>
      </c>
      <c r="BQ203" s="11">
        <v>-1E-3</v>
      </c>
      <c r="BR203" s="11">
        <v>-1E-3</v>
      </c>
      <c r="BS203" s="11">
        <v>-1E-3</v>
      </c>
      <c r="BT203" s="11">
        <v>-1E-3</v>
      </c>
      <c r="BU203" s="11">
        <v>-1E-3</v>
      </c>
      <c r="BV203" s="11">
        <v>-1E-3</v>
      </c>
      <c r="BW203" s="11">
        <v>-1E-3</v>
      </c>
      <c r="BX203" s="11">
        <v>-1E-3</v>
      </c>
      <c r="BY203" s="11"/>
    </row>
    <row r="204" spans="1:77" x14ac:dyDescent="0.2">
      <c r="A204" t="s">
        <v>125</v>
      </c>
      <c r="B204" t="s">
        <v>126</v>
      </c>
      <c r="C204" s="11">
        <v>0</v>
      </c>
      <c r="D204" s="11">
        <v>0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1">
        <v>0</v>
      </c>
      <c r="M204" s="11">
        <v>0</v>
      </c>
      <c r="N204" s="11">
        <v>0</v>
      </c>
      <c r="O204" s="11">
        <v>0</v>
      </c>
      <c r="P204" s="11">
        <v>0</v>
      </c>
      <c r="Q204" s="11">
        <v>0</v>
      </c>
      <c r="R204" s="11">
        <v>0</v>
      </c>
      <c r="S204" s="11">
        <v>0</v>
      </c>
      <c r="T204" s="11">
        <v>0</v>
      </c>
      <c r="U204" s="11">
        <v>0</v>
      </c>
      <c r="V204" s="11">
        <v>0</v>
      </c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11">
        <v>0</v>
      </c>
      <c r="AG204" s="11">
        <v>0</v>
      </c>
      <c r="AH204" s="11">
        <v>0</v>
      </c>
      <c r="AI204" s="11">
        <v>0</v>
      </c>
      <c r="AJ204" s="11">
        <v>0</v>
      </c>
      <c r="AK204" s="11">
        <v>0</v>
      </c>
      <c r="AL204" s="11">
        <v>0</v>
      </c>
      <c r="AM204" s="11">
        <v>0</v>
      </c>
      <c r="AN204" s="11">
        <v>0</v>
      </c>
      <c r="AO204" s="11">
        <v>0</v>
      </c>
      <c r="AP204" s="11">
        <v>0</v>
      </c>
      <c r="AQ204" s="11">
        <v>0</v>
      </c>
      <c r="AR204" s="11">
        <v>0</v>
      </c>
      <c r="AS204" s="11">
        <v>0</v>
      </c>
      <c r="AT204" s="11">
        <v>0</v>
      </c>
      <c r="AU204" s="11">
        <v>0</v>
      </c>
      <c r="AV204" s="11">
        <v>0</v>
      </c>
      <c r="AW204" s="11">
        <v>-1E-3</v>
      </c>
      <c r="AX204" s="11">
        <v>-1E-3</v>
      </c>
      <c r="AY204" s="11">
        <v>-1E-3</v>
      </c>
      <c r="AZ204" s="11">
        <v>-1E-3</v>
      </c>
      <c r="BA204" s="11">
        <v>-1E-3</v>
      </c>
      <c r="BB204" s="11">
        <v>-1E-3</v>
      </c>
      <c r="BC204" s="11">
        <v>-1E-3</v>
      </c>
      <c r="BD204" s="11">
        <v>-1E-3</v>
      </c>
      <c r="BE204" s="11">
        <v>-1E-3</v>
      </c>
      <c r="BF204" s="11">
        <v>-1E-3</v>
      </c>
      <c r="BG204" s="11">
        <v>-1E-3</v>
      </c>
      <c r="BH204" s="11">
        <v>-1E-3</v>
      </c>
      <c r="BI204" s="11">
        <v>-1E-3</v>
      </c>
      <c r="BJ204" s="11">
        <v>-1E-3</v>
      </c>
      <c r="BK204" s="11">
        <v>-1E-3</v>
      </c>
      <c r="BL204" s="11">
        <v>-1E-3</v>
      </c>
      <c r="BM204" s="11">
        <v>-1E-3</v>
      </c>
      <c r="BN204" s="11">
        <v>-1E-3</v>
      </c>
      <c r="BO204" s="11">
        <v>-1E-3</v>
      </c>
      <c r="BP204" s="11">
        <v>-1E-3</v>
      </c>
      <c r="BQ204" s="11">
        <v>-1E-3</v>
      </c>
      <c r="BR204" s="11">
        <v>-1E-3</v>
      </c>
      <c r="BS204" s="11">
        <v>-1E-3</v>
      </c>
      <c r="BT204" s="11">
        <v>-1E-3</v>
      </c>
      <c r="BU204" s="11">
        <v>-1E-3</v>
      </c>
      <c r="BV204" s="11">
        <v>-1E-3</v>
      </c>
      <c r="BW204" s="11">
        <v>-1E-3</v>
      </c>
      <c r="BX204" s="11">
        <v>-1E-3</v>
      </c>
      <c r="BY204" s="11"/>
    </row>
    <row r="205" spans="1:77" x14ac:dyDescent="0.2">
      <c r="A205" t="s">
        <v>127</v>
      </c>
      <c r="B205" t="s">
        <v>128</v>
      </c>
      <c r="C205" s="11">
        <v>0</v>
      </c>
      <c r="D205" s="11">
        <v>0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  <c r="M205" s="11">
        <v>0</v>
      </c>
      <c r="N205" s="11">
        <v>0</v>
      </c>
      <c r="O205" s="11">
        <v>0</v>
      </c>
      <c r="P205" s="11">
        <v>0</v>
      </c>
      <c r="Q205" s="11">
        <v>0</v>
      </c>
      <c r="R205" s="11">
        <v>0</v>
      </c>
      <c r="S205" s="11">
        <v>0</v>
      </c>
      <c r="T205" s="11">
        <v>0</v>
      </c>
      <c r="U205" s="11">
        <v>0</v>
      </c>
      <c r="V205" s="11">
        <v>0</v>
      </c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11">
        <v>0</v>
      </c>
      <c r="AG205" s="11">
        <v>0</v>
      </c>
      <c r="AH205" s="11">
        <v>0</v>
      </c>
      <c r="AI205" s="11">
        <v>0</v>
      </c>
      <c r="AJ205" s="11">
        <v>0</v>
      </c>
      <c r="AK205" s="11">
        <v>0</v>
      </c>
      <c r="AL205" s="11">
        <v>0</v>
      </c>
      <c r="AM205" s="11">
        <v>0</v>
      </c>
      <c r="AN205" s="11">
        <v>0</v>
      </c>
      <c r="AO205" s="11">
        <v>0</v>
      </c>
      <c r="AP205" s="11">
        <v>0</v>
      </c>
      <c r="AQ205" s="11">
        <v>0</v>
      </c>
      <c r="AR205" s="11">
        <v>-1E-3</v>
      </c>
      <c r="AS205" s="11">
        <v>-1E-3</v>
      </c>
      <c r="AT205" s="11">
        <v>-1E-3</v>
      </c>
      <c r="AU205" s="11">
        <v>-1E-3</v>
      </c>
      <c r="AV205" s="11">
        <v>-1E-3</v>
      </c>
      <c r="AW205" s="11">
        <v>-1E-3</v>
      </c>
      <c r="AX205" s="11">
        <v>-1E-3</v>
      </c>
      <c r="AY205" s="11">
        <v>-1E-3</v>
      </c>
      <c r="AZ205" s="11">
        <v>-1E-3</v>
      </c>
      <c r="BA205" s="11">
        <v>-1E-3</v>
      </c>
      <c r="BB205" s="11">
        <v>-1E-3</v>
      </c>
      <c r="BC205" s="11">
        <v>-1E-3</v>
      </c>
      <c r="BD205" s="11">
        <v>-1E-3</v>
      </c>
      <c r="BE205" s="11">
        <v>-1E-3</v>
      </c>
      <c r="BF205" s="11">
        <v>-1E-3</v>
      </c>
      <c r="BG205" s="11">
        <v>-1E-3</v>
      </c>
      <c r="BH205" s="11">
        <v>-1E-3</v>
      </c>
      <c r="BI205" s="11">
        <v>-1E-3</v>
      </c>
      <c r="BJ205" s="11">
        <v>-1E-3</v>
      </c>
      <c r="BK205" s="11">
        <v>-1E-3</v>
      </c>
      <c r="BL205" s="11">
        <v>-1E-3</v>
      </c>
      <c r="BM205" s="11">
        <v>-1E-3</v>
      </c>
      <c r="BN205" s="11">
        <v>-1E-3</v>
      </c>
      <c r="BO205" s="11">
        <v>-1E-3</v>
      </c>
      <c r="BP205" s="11">
        <v>-1E-3</v>
      </c>
      <c r="BQ205" s="11">
        <v>-1E-3</v>
      </c>
      <c r="BR205" s="11">
        <v>-1E-3</v>
      </c>
      <c r="BS205" s="11">
        <v>-1E-3</v>
      </c>
      <c r="BT205" s="11">
        <v>-1E-3</v>
      </c>
      <c r="BU205" s="11">
        <v>-1E-3</v>
      </c>
      <c r="BV205" s="11">
        <v>-1E-3</v>
      </c>
      <c r="BW205" s="11">
        <v>-1E-3</v>
      </c>
      <c r="BX205" s="11">
        <v>-1E-3</v>
      </c>
      <c r="BY205" s="11"/>
    </row>
    <row r="206" spans="1:77" x14ac:dyDescent="0.2">
      <c r="A206" t="s">
        <v>129</v>
      </c>
      <c r="B206" t="s">
        <v>130</v>
      </c>
      <c r="C206" s="11">
        <v>0</v>
      </c>
      <c r="D206" s="11">
        <v>0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  <c r="Q206" s="11">
        <v>0</v>
      </c>
      <c r="R206" s="11">
        <v>0</v>
      </c>
      <c r="S206" s="11">
        <v>0</v>
      </c>
      <c r="T206" s="11">
        <v>0</v>
      </c>
      <c r="U206" s="11">
        <v>0</v>
      </c>
      <c r="V206" s="11">
        <v>0</v>
      </c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11">
        <v>0</v>
      </c>
      <c r="AG206" s="11">
        <v>0</v>
      </c>
      <c r="AH206" s="11">
        <v>0</v>
      </c>
      <c r="AI206" s="11">
        <v>0</v>
      </c>
      <c r="AJ206" s="11">
        <v>0</v>
      </c>
      <c r="AK206" s="11">
        <v>0</v>
      </c>
      <c r="AL206" s="11">
        <v>0</v>
      </c>
      <c r="AM206" s="11">
        <v>0</v>
      </c>
      <c r="AN206" s="11">
        <v>0</v>
      </c>
      <c r="AO206" s="11">
        <v>0</v>
      </c>
      <c r="AP206" s="11">
        <v>0</v>
      </c>
      <c r="AQ206" s="11">
        <v>0</v>
      </c>
      <c r="AR206" s="11">
        <v>0</v>
      </c>
      <c r="AS206" s="11">
        <v>0</v>
      </c>
      <c r="AT206" s="11">
        <v>0</v>
      </c>
      <c r="AU206" s="11">
        <v>0</v>
      </c>
      <c r="AV206" s="11">
        <v>0</v>
      </c>
      <c r="AW206" s="11">
        <v>0</v>
      </c>
      <c r="AX206" s="11">
        <v>0</v>
      </c>
      <c r="AY206" s="11">
        <v>0</v>
      </c>
      <c r="AZ206" s="11">
        <v>0</v>
      </c>
      <c r="BA206" s="11">
        <v>0</v>
      </c>
      <c r="BB206" s="11">
        <v>0</v>
      </c>
      <c r="BC206" s="11">
        <v>0</v>
      </c>
      <c r="BD206" s="11">
        <v>0</v>
      </c>
      <c r="BE206" s="11">
        <v>0</v>
      </c>
      <c r="BF206" s="11">
        <v>0</v>
      </c>
      <c r="BG206" s="11">
        <v>0</v>
      </c>
      <c r="BH206" s="11">
        <v>0</v>
      </c>
      <c r="BI206" s="11">
        <v>0</v>
      </c>
      <c r="BJ206" s="11">
        <v>0</v>
      </c>
      <c r="BK206" s="11">
        <v>0</v>
      </c>
      <c r="BL206" s="11">
        <v>0</v>
      </c>
      <c r="BM206" s="11">
        <v>0</v>
      </c>
      <c r="BN206" s="11">
        <v>0</v>
      </c>
      <c r="BO206" s="11">
        <v>0</v>
      </c>
      <c r="BP206" s="11">
        <v>0</v>
      </c>
      <c r="BQ206" s="11">
        <v>0</v>
      </c>
      <c r="BR206" s="11">
        <v>0</v>
      </c>
      <c r="BS206" s="11">
        <v>0</v>
      </c>
      <c r="BT206" s="11">
        <v>0</v>
      </c>
      <c r="BU206" s="11">
        <v>0</v>
      </c>
      <c r="BV206" s="11">
        <v>0</v>
      </c>
      <c r="BW206" s="11">
        <v>0</v>
      </c>
      <c r="BX206" s="11">
        <v>0</v>
      </c>
      <c r="BY206" s="11"/>
    </row>
    <row r="207" spans="1:77" x14ac:dyDescent="0.2">
      <c r="A207" t="s">
        <v>131</v>
      </c>
      <c r="B207" t="s">
        <v>132</v>
      </c>
      <c r="C207" s="11">
        <v>0</v>
      </c>
      <c r="D207" s="11">
        <v>0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11">
        <v>0</v>
      </c>
      <c r="AG207" s="11">
        <v>0</v>
      </c>
      <c r="AH207" s="11">
        <v>0</v>
      </c>
      <c r="AI207" s="11">
        <v>0</v>
      </c>
      <c r="AJ207" s="11">
        <v>0</v>
      </c>
      <c r="AK207" s="11">
        <v>0</v>
      </c>
      <c r="AL207" s="11">
        <v>0</v>
      </c>
      <c r="AM207" s="11">
        <v>0</v>
      </c>
      <c r="AN207" s="11">
        <v>0</v>
      </c>
      <c r="AO207" s="11">
        <v>0</v>
      </c>
      <c r="AP207" s="11">
        <v>0</v>
      </c>
      <c r="AQ207" s="11">
        <v>0</v>
      </c>
      <c r="AR207" s="11">
        <v>0</v>
      </c>
      <c r="AS207" s="11">
        <v>0</v>
      </c>
      <c r="AT207" s="11">
        <v>0</v>
      </c>
      <c r="AU207" s="11">
        <v>0</v>
      </c>
      <c r="AV207" s="11">
        <v>0</v>
      </c>
      <c r="AW207" s="11">
        <v>0</v>
      </c>
      <c r="AX207" s="11">
        <v>0</v>
      </c>
      <c r="AY207" s="11">
        <v>0</v>
      </c>
      <c r="AZ207" s="11">
        <v>0</v>
      </c>
      <c r="BA207" s="11">
        <v>0</v>
      </c>
      <c r="BB207" s="11">
        <v>0</v>
      </c>
      <c r="BC207" s="11">
        <v>0</v>
      </c>
      <c r="BD207" s="11">
        <v>0</v>
      </c>
      <c r="BE207" s="11">
        <v>0</v>
      </c>
      <c r="BF207" s="11">
        <v>0</v>
      </c>
      <c r="BG207" s="11">
        <v>0</v>
      </c>
      <c r="BH207" s="11">
        <v>0</v>
      </c>
      <c r="BI207" s="11">
        <v>0</v>
      </c>
      <c r="BJ207" s="11">
        <v>0</v>
      </c>
      <c r="BK207" s="11">
        <v>0</v>
      </c>
      <c r="BL207" s="11">
        <v>0</v>
      </c>
      <c r="BM207" s="11">
        <v>0</v>
      </c>
      <c r="BN207" s="11">
        <v>0</v>
      </c>
      <c r="BO207" s="11">
        <v>0</v>
      </c>
      <c r="BP207" s="11">
        <v>0</v>
      </c>
      <c r="BQ207" s="11">
        <v>0</v>
      </c>
      <c r="BR207" s="11">
        <v>0</v>
      </c>
      <c r="BS207" s="11">
        <v>0</v>
      </c>
      <c r="BT207" s="11">
        <v>0</v>
      </c>
      <c r="BU207" s="11">
        <v>0</v>
      </c>
      <c r="BV207" s="11">
        <v>0</v>
      </c>
      <c r="BW207" s="11">
        <v>0</v>
      </c>
      <c r="BX207" s="11">
        <v>0</v>
      </c>
      <c r="BY207" s="11"/>
    </row>
    <row r="208" spans="1:77" x14ac:dyDescent="0.2">
      <c r="A208" t="s">
        <v>133</v>
      </c>
      <c r="B208" t="s">
        <v>134</v>
      </c>
      <c r="C208" s="11">
        <v>0</v>
      </c>
      <c r="D208" s="11">
        <v>0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11">
        <v>0</v>
      </c>
      <c r="AG208" s="11">
        <v>0</v>
      </c>
      <c r="AH208" s="11">
        <v>0</v>
      </c>
      <c r="AI208" s="11">
        <v>0</v>
      </c>
      <c r="AJ208" s="11">
        <v>0</v>
      </c>
      <c r="AK208" s="11">
        <v>0</v>
      </c>
      <c r="AL208" s="11">
        <v>0</v>
      </c>
      <c r="AM208" s="11">
        <v>0</v>
      </c>
      <c r="AN208" s="11">
        <v>0</v>
      </c>
      <c r="AO208" s="11">
        <v>0</v>
      </c>
      <c r="AP208" s="11">
        <v>0</v>
      </c>
      <c r="AQ208" s="11">
        <v>0</v>
      </c>
      <c r="AR208" s="11">
        <v>0</v>
      </c>
      <c r="AS208" s="11">
        <v>0</v>
      </c>
      <c r="AT208" s="11">
        <v>0</v>
      </c>
      <c r="AU208" s="11">
        <v>0</v>
      </c>
      <c r="AV208" s="11">
        <v>0</v>
      </c>
      <c r="AW208" s="11">
        <v>0</v>
      </c>
      <c r="AX208" s="11">
        <v>0</v>
      </c>
      <c r="AY208" s="11">
        <v>0</v>
      </c>
      <c r="AZ208" s="11">
        <v>0</v>
      </c>
      <c r="BA208" s="11">
        <v>0</v>
      </c>
      <c r="BB208" s="11">
        <v>0</v>
      </c>
      <c r="BC208" s="11">
        <v>0</v>
      </c>
      <c r="BD208" s="11">
        <v>0</v>
      </c>
      <c r="BE208" s="11">
        <v>0</v>
      </c>
      <c r="BF208" s="11">
        <v>0</v>
      </c>
      <c r="BG208" s="11">
        <v>0</v>
      </c>
      <c r="BH208" s="11">
        <v>0</v>
      </c>
      <c r="BI208" s="11">
        <v>0</v>
      </c>
      <c r="BJ208" s="11">
        <v>0</v>
      </c>
      <c r="BK208" s="11">
        <v>0</v>
      </c>
      <c r="BL208" s="11">
        <v>0</v>
      </c>
      <c r="BM208" s="11">
        <v>0</v>
      </c>
      <c r="BN208" s="11">
        <v>0</v>
      </c>
      <c r="BO208" s="11">
        <v>0</v>
      </c>
      <c r="BP208" s="11">
        <v>0</v>
      </c>
      <c r="BQ208" s="11">
        <v>0</v>
      </c>
      <c r="BR208" s="11">
        <v>0</v>
      </c>
      <c r="BS208" s="11">
        <v>0</v>
      </c>
      <c r="BT208" s="11">
        <v>0</v>
      </c>
      <c r="BU208" s="11">
        <v>0</v>
      </c>
      <c r="BV208" s="11">
        <v>0</v>
      </c>
      <c r="BW208" s="11">
        <v>0</v>
      </c>
      <c r="BX208" s="11">
        <v>0</v>
      </c>
      <c r="BY208" s="11"/>
    </row>
    <row r="209" spans="1:77" x14ac:dyDescent="0.2">
      <c r="A209" t="s">
        <v>135</v>
      </c>
      <c r="B209" t="s">
        <v>136</v>
      </c>
      <c r="C209" s="11">
        <v>0</v>
      </c>
      <c r="D209" s="11">
        <v>0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0</v>
      </c>
      <c r="L209" s="11">
        <v>0</v>
      </c>
      <c r="M209" s="11">
        <v>0</v>
      </c>
      <c r="N209" s="11">
        <v>0</v>
      </c>
      <c r="O209" s="11">
        <v>0</v>
      </c>
      <c r="P209" s="11">
        <v>0</v>
      </c>
      <c r="Q209" s="11">
        <v>0</v>
      </c>
      <c r="R209" s="11">
        <v>0</v>
      </c>
      <c r="S209" s="11">
        <v>0</v>
      </c>
      <c r="T209" s="11">
        <v>0</v>
      </c>
      <c r="U209" s="11">
        <v>0</v>
      </c>
      <c r="V209" s="11">
        <v>0</v>
      </c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11">
        <v>0</v>
      </c>
      <c r="AG209" s="11">
        <v>0</v>
      </c>
      <c r="AH209" s="11">
        <v>0</v>
      </c>
      <c r="AI209" s="11">
        <v>0</v>
      </c>
      <c r="AJ209" s="11">
        <v>0</v>
      </c>
      <c r="AK209" s="11">
        <v>0</v>
      </c>
      <c r="AL209" s="11">
        <v>0</v>
      </c>
      <c r="AM209" s="11">
        <v>0</v>
      </c>
      <c r="AN209" s="11">
        <v>0</v>
      </c>
      <c r="AO209" s="11">
        <v>0</v>
      </c>
      <c r="AP209" s="11">
        <v>0</v>
      </c>
      <c r="AQ209" s="11">
        <v>0</v>
      </c>
      <c r="AR209" s="11">
        <v>0</v>
      </c>
      <c r="AS209" s="11">
        <v>0</v>
      </c>
      <c r="AT209" s="11">
        <v>0</v>
      </c>
      <c r="AU209" s="11">
        <v>0</v>
      </c>
      <c r="AV209" s="11">
        <v>0</v>
      </c>
      <c r="AW209" s="11">
        <v>0</v>
      </c>
      <c r="AX209" s="11">
        <v>0</v>
      </c>
      <c r="AY209" s="11">
        <v>0</v>
      </c>
      <c r="AZ209" s="11">
        <v>0</v>
      </c>
      <c r="BA209" s="11">
        <v>0</v>
      </c>
      <c r="BB209" s="11">
        <v>0</v>
      </c>
      <c r="BC209" s="11">
        <v>0</v>
      </c>
      <c r="BD209" s="11">
        <v>0</v>
      </c>
      <c r="BE209" s="11">
        <v>0</v>
      </c>
      <c r="BF209" s="11">
        <v>0</v>
      </c>
      <c r="BG209" s="11">
        <v>0</v>
      </c>
      <c r="BH209" s="11">
        <v>0</v>
      </c>
      <c r="BI209" s="11">
        <v>0</v>
      </c>
      <c r="BJ209" s="11">
        <v>0</v>
      </c>
      <c r="BK209" s="11">
        <v>0</v>
      </c>
      <c r="BL209" s="11">
        <v>0</v>
      </c>
      <c r="BM209" s="11">
        <v>0</v>
      </c>
      <c r="BN209" s="11">
        <v>0</v>
      </c>
      <c r="BO209" s="11">
        <v>0</v>
      </c>
      <c r="BP209" s="11">
        <v>0</v>
      </c>
      <c r="BQ209" s="11">
        <v>0</v>
      </c>
      <c r="BR209" s="11">
        <v>0</v>
      </c>
      <c r="BS209" s="11">
        <v>0</v>
      </c>
      <c r="BT209" s="11">
        <v>0</v>
      </c>
      <c r="BU209" s="11">
        <v>0</v>
      </c>
      <c r="BV209" s="11">
        <v>0</v>
      </c>
      <c r="BW209" s="11">
        <v>0</v>
      </c>
      <c r="BX209" s="11">
        <v>0</v>
      </c>
      <c r="BY209" s="11"/>
    </row>
    <row r="210" spans="1:77" x14ac:dyDescent="0.2">
      <c r="A210" t="s">
        <v>137</v>
      </c>
      <c r="B210" t="s">
        <v>138</v>
      </c>
      <c r="C210" s="11">
        <v>0</v>
      </c>
      <c r="D210" s="11">
        <v>0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0</v>
      </c>
      <c r="O210" s="11">
        <v>0</v>
      </c>
      <c r="P210" s="11">
        <v>0</v>
      </c>
      <c r="Q210" s="11">
        <v>0</v>
      </c>
      <c r="R210" s="11">
        <v>0</v>
      </c>
      <c r="S210" s="11">
        <v>0</v>
      </c>
      <c r="T210" s="11">
        <v>0</v>
      </c>
      <c r="U210" s="11">
        <v>0</v>
      </c>
      <c r="V210" s="11">
        <v>0</v>
      </c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11">
        <v>0</v>
      </c>
      <c r="AG210" s="11">
        <v>0</v>
      </c>
      <c r="AH210" s="11">
        <v>0</v>
      </c>
      <c r="AI210" s="11">
        <v>0</v>
      </c>
      <c r="AJ210" s="11">
        <v>0</v>
      </c>
      <c r="AK210" s="11">
        <v>0</v>
      </c>
      <c r="AL210" s="11">
        <v>0</v>
      </c>
      <c r="AM210" s="11">
        <v>0</v>
      </c>
      <c r="AN210" s="11">
        <v>0</v>
      </c>
      <c r="AO210" s="11">
        <v>0</v>
      </c>
      <c r="AP210" s="11">
        <v>0</v>
      </c>
      <c r="AQ210" s="11">
        <v>0</v>
      </c>
      <c r="AR210" s="11">
        <v>0</v>
      </c>
      <c r="AS210" s="11">
        <v>0</v>
      </c>
      <c r="AT210" s="11">
        <v>0</v>
      </c>
      <c r="AU210" s="11">
        <v>0</v>
      </c>
      <c r="AV210" s="11">
        <v>0</v>
      </c>
      <c r="AW210" s="11">
        <v>0</v>
      </c>
      <c r="AX210" s="11">
        <v>0</v>
      </c>
      <c r="AY210" s="11">
        <v>0</v>
      </c>
      <c r="AZ210" s="11">
        <v>0</v>
      </c>
      <c r="BA210" s="11">
        <v>0</v>
      </c>
      <c r="BB210" s="11">
        <v>0</v>
      </c>
      <c r="BC210" s="11">
        <v>0</v>
      </c>
      <c r="BD210" s="11">
        <v>0</v>
      </c>
      <c r="BE210" s="11">
        <v>0</v>
      </c>
      <c r="BF210" s="11">
        <v>0</v>
      </c>
      <c r="BG210" s="11">
        <v>0</v>
      </c>
      <c r="BH210" s="11">
        <v>0</v>
      </c>
      <c r="BI210" s="11">
        <v>0</v>
      </c>
      <c r="BJ210" s="11">
        <v>0</v>
      </c>
      <c r="BK210" s="11">
        <v>0</v>
      </c>
      <c r="BL210" s="11">
        <v>0</v>
      </c>
      <c r="BM210" s="11">
        <v>0</v>
      </c>
      <c r="BN210" s="11">
        <v>0</v>
      </c>
      <c r="BO210" s="11">
        <v>0</v>
      </c>
      <c r="BP210" s="11">
        <v>0</v>
      </c>
      <c r="BQ210" s="11">
        <v>0</v>
      </c>
      <c r="BR210" s="11">
        <v>0</v>
      </c>
      <c r="BS210" s="11">
        <v>0</v>
      </c>
      <c r="BT210" s="11">
        <v>0</v>
      </c>
      <c r="BU210" s="11">
        <v>0</v>
      </c>
      <c r="BV210" s="11">
        <v>0</v>
      </c>
      <c r="BW210" s="11">
        <v>0</v>
      </c>
      <c r="BX210" s="11">
        <v>0</v>
      </c>
      <c r="BY210" s="11"/>
    </row>
    <row r="211" spans="1:77" x14ac:dyDescent="0.2">
      <c r="A211" t="s">
        <v>139</v>
      </c>
      <c r="B211" t="s">
        <v>140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0</v>
      </c>
      <c r="O211" s="11">
        <v>0</v>
      </c>
      <c r="P211" s="11">
        <v>0</v>
      </c>
      <c r="Q211" s="11">
        <v>0</v>
      </c>
      <c r="R211" s="11">
        <v>0</v>
      </c>
      <c r="S211" s="11">
        <v>0</v>
      </c>
      <c r="T211" s="11">
        <v>0</v>
      </c>
      <c r="U211" s="11">
        <v>0</v>
      </c>
      <c r="V211" s="11">
        <v>0</v>
      </c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11">
        <v>0</v>
      </c>
      <c r="AG211" s="11">
        <v>0</v>
      </c>
      <c r="AH211" s="11">
        <v>0</v>
      </c>
      <c r="AI211" s="11">
        <v>0</v>
      </c>
      <c r="AJ211" s="11">
        <v>0</v>
      </c>
      <c r="AK211" s="11">
        <v>0</v>
      </c>
      <c r="AL211" s="11">
        <v>0</v>
      </c>
      <c r="AM211" s="11">
        <v>0</v>
      </c>
      <c r="AN211" s="11">
        <v>0</v>
      </c>
      <c r="AO211" s="11">
        <v>0</v>
      </c>
      <c r="AP211" s="11">
        <v>0</v>
      </c>
      <c r="AQ211" s="11">
        <v>0</v>
      </c>
      <c r="AR211" s="11">
        <v>0</v>
      </c>
      <c r="AS211" s="11">
        <v>0</v>
      </c>
      <c r="AT211" s="11">
        <v>0</v>
      </c>
      <c r="AU211" s="11">
        <v>0</v>
      </c>
      <c r="AV211" s="11">
        <v>0</v>
      </c>
      <c r="AW211" s="11">
        <v>0</v>
      </c>
      <c r="AX211" s="11">
        <v>0</v>
      </c>
      <c r="AY211" s="11">
        <v>0</v>
      </c>
      <c r="AZ211" s="11">
        <v>0</v>
      </c>
      <c r="BA211" s="11">
        <v>0</v>
      </c>
      <c r="BB211" s="11">
        <v>0</v>
      </c>
      <c r="BC211" s="11">
        <v>0</v>
      </c>
      <c r="BD211" s="11">
        <v>0</v>
      </c>
      <c r="BE211" s="11">
        <v>0</v>
      </c>
      <c r="BF211" s="11">
        <v>0</v>
      </c>
      <c r="BG211" s="11">
        <v>0</v>
      </c>
      <c r="BH211" s="11">
        <v>0</v>
      </c>
      <c r="BI211" s="11">
        <v>0</v>
      </c>
      <c r="BJ211" s="11">
        <v>0</v>
      </c>
      <c r="BK211" s="11">
        <v>0</v>
      </c>
      <c r="BL211" s="11">
        <v>0</v>
      </c>
      <c r="BM211" s="11">
        <v>0</v>
      </c>
      <c r="BN211" s="11">
        <v>0</v>
      </c>
      <c r="BO211" s="11">
        <v>0</v>
      </c>
      <c r="BP211" s="11">
        <v>0</v>
      </c>
      <c r="BQ211" s="11">
        <v>0</v>
      </c>
      <c r="BR211" s="11">
        <v>0</v>
      </c>
      <c r="BS211" s="11">
        <v>0</v>
      </c>
      <c r="BT211" s="11">
        <v>0</v>
      </c>
      <c r="BU211" s="11">
        <v>0</v>
      </c>
      <c r="BV211" s="11">
        <v>0</v>
      </c>
      <c r="BW211" s="11">
        <v>0</v>
      </c>
      <c r="BX211" s="11">
        <v>0</v>
      </c>
      <c r="BY211" s="11"/>
    </row>
    <row r="212" spans="1:77" x14ac:dyDescent="0.2">
      <c r="A212" t="s">
        <v>141</v>
      </c>
      <c r="B212" t="s">
        <v>142</v>
      </c>
      <c r="C212" s="11">
        <v>0</v>
      </c>
      <c r="D212" s="11">
        <v>0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0</v>
      </c>
      <c r="N212" s="11">
        <v>0</v>
      </c>
      <c r="O212" s="11">
        <v>0</v>
      </c>
      <c r="P212" s="11">
        <v>0</v>
      </c>
      <c r="Q212" s="11">
        <v>0</v>
      </c>
      <c r="R212" s="11">
        <v>0</v>
      </c>
      <c r="S212" s="11">
        <v>0</v>
      </c>
      <c r="T212" s="11">
        <v>0</v>
      </c>
      <c r="U212" s="11">
        <v>0</v>
      </c>
      <c r="V212" s="11">
        <v>0</v>
      </c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11">
        <v>0</v>
      </c>
      <c r="AG212" s="11">
        <v>0</v>
      </c>
      <c r="AH212" s="11">
        <v>0</v>
      </c>
      <c r="AI212" s="11">
        <v>0</v>
      </c>
      <c r="AJ212" s="11">
        <v>0</v>
      </c>
      <c r="AK212" s="11">
        <v>0</v>
      </c>
      <c r="AL212" s="11">
        <v>0</v>
      </c>
      <c r="AM212" s="11">
        <v>0</v>
      </c>
      <c r="AN212" s="11">
        <v>0</v>
      </c>
      <c r="AO212" s="11">
        <v>0</v>
      </c>
      <c r="AP212" s="11">
        <v>0</v>
      </c>
      <c r="AQ212" s="11">
        <v>0</v>
      </c>
      <c r="AR212" s="11">
        <v>0</v>
      </c>
      <c r="AS212" s="11">
        <v>0</v>
      </c>
      <c r="AT212" s="11">
        <v>0</v>
      </c>
      <c r="AU212" s="11">
        <v>0</v>
      </c>
      <c r="AV212" s="11">
        <v>0</v>
      </c>
      <c r="AW212" s="11">
        <v>0</v>
      </c>
      <c r="AX212" s="11">
        <v>0</v>
      </c>
      <c r="AY212" s="11">
        <v>0</v>
      </c>
      <c r="AZ212" s="11">
        <v>0</v>
      </c>
      <c r="BA212" s="11">
        <v>0</v>
      </c>
      <c r="BB212" s="11">
        <v>0</v>
      </c>
      <c r="BC212" s="11">
        <v>0</v>
      </c>
      <c r="BD212" s="11">
        <v>0</v>
      </c>
      <c r="BE212" s="11">
        <v>0</v>
      </c>
      <c r="BF212" s="11">
        <v>0</v>
      </c>
      <c r="BG212" s="11">
        <v>0</v>
      </c>
      <c r="BH212" s="11">
        <v>0</v>
      </c>
      <c r="BI212" s="11">
        <v>0</v>
      </c>
      <c r="BJ212" s="11">
        <v>0</v>
      </c>
      <c r="BK212" s="11">
        <v>0</v>
      </c>
      <c r="BL212" s="11">
        <v>0</v>
      </c>
      <c r="BM212" s="11">
        <v>0</v>
      </c>
      <c r="BN212" s="11">
        <v>0</v>
      </c>
      <c r="BO212" s="11">
        <v>0</v>
      </c>
      <c r="BP212" s="11">
        <v>0</v>
      </c>
      <c r="BQ212" s="11">
        <v>0</v>
      </c>
      <c r="BR212" s="11">
        <v>0</v>
      </c>
      <c r="BS212" s="11">
        <v>0</v>
      </c>
      <c r="BT212" s="11">
        <v>0</v>
      </c>
      <c r="BU212" s="11">
        <v>0</v>
      </c>
      <c r="BV212" s="11">
        <v>0</v>
      </c>
      <c r="BW212" s="11">
        <v>0</v>
      </c>
      <c r="BX212" s="11">
        <v>0</v>
      </c>
      <c r="BY212" s="11"/>
    </row>
    <row r="213" spans="1:77" x14ac:dyDescent="0.2">
      <c r="A213" t="s">
        <v>143</v>
      </c>
      <c r="B213" t="s">
        <v>144</v>
      </c>
      <c r="C213" s="11">
        <v>0</v>
      </c>
      <c r="D213" s="11">
        <v>0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0</v>
      </c>
      <c r="O213" s="11">
        <v>0</v>
      </c>
      <c r="P213" s="11">
        <v>0</v>
      </c>
      <c r="Q213" s="11">
        <v>0</v>
      </c>
      <c r="R213" s="11">
        <v>0</v>
      </c>
      <c r="S213" s="11">
        <v>0</v>
      </c>
      <c r="T213" s="11">
        <v>0</v>
      </c>
      <c r="U213" s="11">
        <v>0</v>
      </c>
      <c r="V213" s="11">
        <v>0</v>
      </c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11">
        <v>0</v>
      </c>
      <c r="AG213" s="11">
        <v>0</v>
      </c>
      <c r="AH213" s="11">
        <v>0</v>
      </c>
      <c r="AI213" s="11">
        <v>0</v>
      </c>
      <c r="AJ213" s="11">
        <v>0</v>
      </c>
      <c r="AK213" s="11">
        <v>0</v>
      </c>
      <c r="AL213" s="11">
        <v>0</v>
      </c>
      <c r="AM213" s="11">
        <v>0</v>
      </c>
      <c r="AN213" s="11">
        <v>0</v>
      </c>
      <c r="AO213" s="11">
        <v>0</v>
      </c>
      <c r="AP213" s="11">
        <v>0</v>
      </c>
      <c r="AQ213" s="11">
        <v>0</v>
      </c>
      <c r="AR213" s="11">
        <v>0</v>
      </c>
      <c r="AS213" s="11">
        <v>0</v>
      </c>
      <c r="AT213" s="11">
        <v>0</v>
      </c>
      <c r="AU213" s="11">
        <v>0</v>
      </c>
      <c r="AV213" s="11">
        <v>0</v>
      </c>
      <c r="AW213" s="11">
        <v>0</v>
      </c>
      <c r="AX213" s="11">
        <v>0</v>
      </c>
      <c r="AY213" s="11">
        <v>0</v>
      </c>
      <c r="AZ213" s="11">
        <v>0</v>
      </c>
      <c r="BA213" s="11">
        <v>0</v>
      </c>
      <c r="BB213" s="11">
        <v>0</v>
      </c>
      <c r="BC213" s="11">
        <v>0</v>
      </c>
      <c r="BD213" s="11">
        <v>0</v>
      </c>
      <c r="BE213" s="11">
        <v>0</v>
      </c>
      <c r="BF213" s="11">
        <v>0</v>
      </c>
      <c r="BG213" s="11">
        <v>0</v>
      </c>
      <c r="BH213" s="11">
        <v>0</v>
      </c>
      <c r="BI213" s="11">
        <v>0</v>
      </c>
      <c r="BJ213" s="11">
        <v>0</v>
      </c>
      <c r="BK213" s="11">
        <v>0</v>
      </c>
      <c r="BL213" s="11">
        <v>0</v>
      </c>
      <c r="BM213" s="11">
        <v>0</v>
      </c>
      <c r="BN213" s="11">
        <v>0</v>
      </c>
      <c r="BO213" s="11">
        <v>0</v>
      </c>
      <c r="BP213" s="11">
        <v>0</v>
      </c>
      <c r="BQ213" s="11">
        <v>0</v>
      </c>
      <c r="BR213" s="11">
        <v>0</v>
      </c>
      <c r="BS213" s="11">
        <v>0</v>
      </c>
      <c r="BT213" s="11">
        <v>0</v>
      </c>
      <c r="BU213" s="11">
        <v>0</v>
      </c>
      <c r="BV213" s="11">
        <v>0</v>
      </c>
      <c r="BW213" s="11">
        <v>0</v>
      </c>
      <c r="BX213" s="11">
        <v>0</v>
      </c>
      <c r="BY213" s="11"/>
    </row>
  </sheetData>
  <sheetProtection algorithmName="SHA-512" hashValue="ivVO/mSZy530mw9rDyFqYzWnoCKKXRTbKQ+NGDVzPjMusUUWYx+hYf4A7i7NDfCYxyzLrnFoyUCytrzY9q2VMw==" saltValue="UgfJ+IZEdwS549DmN/Nstw==" spinCount="100000" sheet="1" objects="1" scenarios="1" selectLockedCells="1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6:AK88"/>
  <sheetViews>
    <sheetView topLeftCell="A60" workbookViewId="0">
      <selection activeCell="H89" sqref="H89"/>
    </sheetView>
  </sheetViews>
  <sheetFormatPr baseColWidth="10" defaultRowHeight="16" x14ac:dyDescent="0.2"/>
  <sheetData>
    <row r="6" spans="1:37" x14ac:dyDescent="0.2">
      <c r="B6" t="s">
        <v>69</v>
      </c>
      <c r="C6" t="s">
        <v>75</v>
      </c>
      <c r="D6" t="s">
        <v>77</v>
      </c>
      <c r="E6" t="s">
        <v>79</v>
      </c>
      <c r="F6" t="s">
        <v>81</v>
      </c>
      <c r="G6" t="s">
        <v>83</v>
      </c>
      <c r="H6" t="s">
        <v>85</v>
      </c>
      <c r="I6" t="s">
        <v>87</v>
      </c>
      <c r="J6" t="s">
        <v>89</v>
      </c>
      <c r="K6" t="s">
        <v>91</v>
      </c>
      <c r="L6" t="s">
        <v>93</v>
      </c>
      <c r="M6" t="s">
        <v>95</v>
      </c>
      <c r="N6" t="s">
        <v>97</v>
      </c>
      <c r="O6" t="s">
        <v>99</v>
      </c>
      <c r="P6" t="s">
        <v>101</v>
      </c>
      <c r="Q6" t="s">
        <v>103</v>
      </c>
      <c r="R6" t="s">
        <v>105</v>
      </c>
      <c r="S6" t="s">
        <v>107</v>
      </c>
      <c r="T6" t="s">
        <v>109</v>
      </c>
      <c r="U6" t="s">
        <v>111</v>
      </c>
      <c r="V6" t="s">
        <v>113</v>
      </c>
      <c r="W6" t="s">
        <v>115</v>
      </c>
      <c r="X6" t="s">
        <v>117</v>
      </c>
      <c r="Y6" t="s">
        <v>119</v>
      </c>
      <c r="Z6" t="s">
        <v>121</v>
      </c>
      <c r="AA6" t="s">
        <v>123</v>
      </c>
      <c r="AB6" t="s">
        <v>125</v>
      </c>
      <c r="AC6" t="s">
        <v>127</v>
      </c>
      <c r="AD6" t="s">
        <v>129</v>
      </c>
      <c r="AE6" t="s">
        <v>131</v>
      </c>
      <c r="AF6" t="s">
        <v>133</v>
      </c>
      <c r="AG6" t="s">
        <v>135</v>
      </c>
      <c r="AH6" t="s">
        <v>137</v>
      </c>
      <c r="AI6" t="s">
        <v>139</v>
      </c>
      <c r="AJ6" t="s">
        <v>141</v>
      </c>
      <c r="AK6" t="s">
        <v>143</v>
      </c>
    </row>
    <row r="7" spans="1:37" ht="204" x14ac:dyDescent="0.2">
      <c r="B7" s="5" t="s">
        <v>70</v>
      </c>
      <c r="C7" s="5" t="s">
        <v>76</v>
      </c>
      <c r="D7" s="5" t="s">
        <v>78</v>
      </c>
      <c r="E7" s="5" t="s">
        <v>80</v>
      </c>
      <c r="F7" s="5" t="s">
        <v>82</v>
      </c>
      <c r="G7" s="5" t="s">
        <v>84</v>
      </c>
      <c r="H7" s="5" t="s">
        <v>86</v>
      </c>
      <c r="I7" s="5" t="s">
        <v>88</v>
      </c>
      <c r="J7" s="5" t="s">
        <v>90</v>
      </c>
      <c r="K7" s="5" t="s">
        <v>92</v>
      </c>
      <c r="L7" s="5" t="s">
        <v>94</v>
      </c>
      <c r="M7" s="5" t="s">
        <v>96</v>
      </c>
      <c r="N7" s="5" t="s">
        <v>98</v>
      </c>
      <c r="O7" s="5" t="s">
        <v>100</v>
      </c>
      <c r="P7" s="5" t="s">
        <v>102</v>
      </c>
      <c r="Q7" s="5" t="s">
        <v>104</v>
      </c>
      <c r="R7" s="5" t="s">
        <v>106</v>
      </c>
      <c r="S7" s="5" t="s">
        <v>108</v>
      </c>
      <c r="T7" s="5" t="s">
        <v>110</v>
      </c>
      <c r="U7" s="5" t="s">
        <v>112</v>
      </c>
      <c r="V7" s="5" t="s">
        <v>114</v>
      </c>
      <c r="W7" s="5" t="s">
        <v>116</v>
      </c>
      <c r="X7" s="5" t="s">
        <v>118</v>
      </c>
      <c r="Y7" s="5" t="s">
        <v>120</v>
      </c>
      <c r="Z7" s="5" t="s">
        <v>122</v>
      </c>
      <c r="AA7" s="5" t="s">
        <v>124</v>
      </c>
      <c r="AB7" s="5" t="s">
        <v>126</v>
      </c>
      <c r="AC7" s="5" t="s">
        <v>128</v>
      </c>
      <c r="AD7" s="5" t="s">
        <v>130</v>
      </c>
      <c r="AE7" s="5" t="s">
        <v>132</v>
      </c>
      <c r="AF7" s="5" t="s">
        <v>134</v>
      </c>
      <c r="AG7" s="5" t="s">
        <v>136</v>
      </c>
      <c r="AH7" s="5" t="s">
        <v>138</v>
      </c>
      <c r="AI7" s="5" t="s">
        <v>140</v>
      </c>
      <c r="AJ7" s="5" t="s">
        <v>142</v>
      </c>
      <c r="AK7" s="5" t="s">
        <v>144</v>
      </c>
    </row>
    <row r="8" spans="1:37" x14ac:dyDescent="0.2">
      <c r="A8">
        <f>'36 Options - Outlays in $'!A8</f>
        <v>2016</v>
      </c>
      <c r="B8" s="3">
        <f>'36 Options - Revenues in $'!B8-'36 Options - Outlays in $'!B8</f>
        <v>37.43</v>
      </c>
      <c r="C8" s="3">
        <f>'36 Options - Revenues in $'!C8-'36 Options - Outlays in $'!C8</f>
        <v>0</v>
      </c>
      <c r="D8" s="3">
        <f>'36 Options - Revenues in $'!D8-'36 Options - Outlays in $'!D8</f>
        <v>0</v>
      </c>
      <c r="E8" s="3">
        <f>'36 Options - Revenues in $'!E8-'36 Options - Outlays in $'!E8</f>
        <v>0</v>
      </c>
      <c r="F8" s="3">
        <f>'36 Options - Revenues in $'!F8-'36 Options - Outlays in $'!F8</f>
        <v>0</v>
      </c>
      <c r="G8" s="3">
        <f>'36 Options - Revenues in $'!G8-'36 Options - Outlays in $'!G8</f>
        <v>0</v>
      </c>
      <c r="H8" s="3">
        <f>'36 Options - Revenues in $'!H8-'36 Options - Outlays in $'!H8</f>
        <v>0</v>
      </c>
      <c r="I8" s="3">
        <f>'36 Options - Revenues in $'!I8-'36 Options - Outlays in $'!I8</f>
        <v>0</v>
      </c>
      <c r="J8" s="3">
        <f>'36 Options - Revenues in $'!J8-'36 Options - Outlays in $'!J8</f>
        <v>0</v>
      </c>
      <c r="K8" s="3">
        <f>'36 Options - Revenues in $'!K8-'36 Options - Outlays in $'!K8</f>
        <v>0</v>
      </c>
      <c r="L8" s="3">
        <f>'36 Options - Revenues in $'!L8-'36 Options - Outlays in $'!L8</f>
        <v>0</v>
      </c>
      <c r="M8" s="3">
        <f>'36 Options - Revenues in $'!M8-'36 Options - Outlays in $'!M8</f>
        <v>0</v>
      </c>
      <c r="N8" s="3">
        <f>'36 Options - Revenues in $'!N8-'36 Options - Outlays in $'!N8</f>
        <v>0</v>
      </c>
      <c r="O8" s="3">
        <f>'36 Options - Revenues in $'!O8-'36 Options - Outlays in $'!O8</f>
        <v>0</v>
      </c>
      <c r="P8" s="3">
        <f>'36 Options - Revenues in $'!P8-'36 Options - Outlays in $'!P8</f>
        <v>0</v>
      </c>
      <c r="Q8" s="3">
        <f>'36 Options - Revenues in $'!Q8-'36 Options - Outlays in $'!Q8</f>
        <v>0</v>
      </c>
      <c r="R8" s="3">
        <f>'36 Options - Revenues in $'!R8-'36 Options - Outlays in $'!R8</f>
        <v>0</v>
      </c>
      <c r="S8" s="3">
        <f>'36 Options - Revenues in $'!S8-'36 Options - Outlays in $'!S8</f>
        <v>0</v>
      </c>
      <c r="T8" s="3">
        <f>'36 Options - Revenues in $'!T8-'36 Options - Outlays in $'!T8</f>
        <v>0</v>
      </c>
      <c r="U8" s="3">
        <f>'36 Options - Revenues in $'!U8-'36 Options - Outlays in $'!U8</f>
        <v>0</v>
      </c>
      <c r="V8" s="3">
        <f>'36 Options - Revenues in $'!V8-'36 Options - Outlays in $'!V8</f>
        <v>0</v>
      </c>
      <c r="W8" s="3">
        <f>'36 Options - Revenues in $'!W8-'36 Options - Outlays in $'!W8</f>
        <v>0</v>
      </c>
      <c r="X8" s="3">
        <f>'36 Options - Revenues in $'!X8-'36 Options - Outlays in $'!X8</f>
        <v>0</v>
      </c>
      <c r="Y8" s="3">
        <f>'36 Options - Revenues in $'!Y8-'36 Options - Outlays in $'!Y8</f>
        <v>0</v>
      </c>
      <c r="Z8" s="3">
        <f>'36 Options - Revenues in $'!Z8-'36 Options - Outlays in $'!Z8</f>
        <v>0</v>
      </c>
      <c r="AA8" s="3">
        <f>'36 Options - Revenues in $'!AA8-'36 Options - Outlays in $'!AA8</f>
        <v>0</v>
      </c>
      <c r="AB8" s="3">
        <f>'36 Options - Revenues in $'!AB8-'36 Options - Outlays in $'!AB8</f>
        <v>0</v>
      </c>
      <c r="AC8" s="3">
        <f>'36 Options - Revenues in $'!AC8-'36 Options - Outlays in $'!AC8</f>
        <v>0</v>
      </c>
      <c r="AD8" s="3">
        <f>'36 Options - Revenues in $'!AD8-'36 Options - Outlays in $'!AD8</f>
        <v>0</v>
      </c>
      <c r="AE8" s="3">
        <f>'36 Options - Revenues in $'!AE8-'36 Options - Outlays in $'!AE8</f>
        <v>0</v>
      </c>
      <c r="AF8" s="3">
        <f>'36 Options - Revenues in $'!AF8-'36 Options - Outlays in $'!AF8</f>
        <v>0</v>
      </c>
      <c r="AG8" s="3">
        <f>'36 Options - Revenues in $'!AG8-'36 Options - Outlays in $'!AG8</f>
        <v>0</v>
      </c>
      <c r="AH8" s="3">
        <f>'36 Options - Revenues in $'!AH8-'36 Options - Outlays in $'!AH8</f>
        <v>0</v>
      </c>
      <c r="AI8" s="3">
        <f>'36 Options - Revenues in $'!AI8-'36 Options - Outlays in $'!AI8</f>
        <v>0</v>
      </c>
      <c r="AJ8" s="3">
        <f>'36 Options - Revenues in $'!AJ8-'36 Options - Outlays in $'!AJ8</f>
        <v>0</v>
      </c>
      <c r="AK8" s="3">
        <f>'36 Options - Revenues in $'!AK8-'36 Options - Outlays in $'!AK8</f>
        <v>0</v>
      </c>
    </row>
    <row r="9" spans="1:37" x14ac:dyDescent="0.2">
      <c r="A9">
        <f>'36 Options - Outlays in $'!A9</f>
        <v>2017</v>
      </c>
      <c r="B9" s="3">
        <f>'36 Options - Revenues in $'!B9-'36 Options - Outlays in $'!B9</f>
        <v>58.557000000000002</v>
      </c>
      <c r="C9" s="3">
        <f>'36 Options - Revenues in $'!C9-'36 Options - Outlays in $'!C9</f>
        <v>19.519000000000002</v>
      </c>
      <c r="D9" s="3">
        <f>'36 Options - Revenues in $'!D9-'36 Options - Outlays in $'!D9</f>
        <v>0</v>
      </c>
      <c r="E9" s="3">
        <f>'36 Options - Revenues in $'!E9-'36 Options - Outlays in $'!E9</f>
        <v>19.519000000000002</v>
      </c>
      <c r="F9" s="3">
        <f>'36 Options - Revenues in $'!F9-'36 Options - Outlays in $'!F9</f>
        <v>19.519000000000002</v>
      </c>
      <c r="G9" s="3">
        <f>'36 Options - Revenues in $'!G9-'36 Options - Outlays in $'!G9</f>
        <v>19.519000000000002</v>
      </c>
      <c r="H9" s="3">
        <f>'36 Options - Revenues in $'!H9-'36 Options - Outlays in $'!H9</f>
        <v>19.519000000000002</v>
      </c>
      <c r="I9" s="3">
        <f>'36 Options - Revenues in $'!I9-'36 Options - Outlays in $'!I9</f>
        <v>19.519000000000002</v>
      </c>
      <c r="J9" s="3">
        <f>'36 Options - Revenues in $'!J9-'36 Options - Outlays in $'!J9</f>
        <v>0</v>
      </c>
      <c r="K9" s="3">
        <f>'36 Options - Revenues in $'!K9-'36 Options - Outlays in $'!K9</f>
        <v>0</v>
      </c>
      <c r="L9" s="3">
        <f>'36 Options - Revenues in $'!L9-'36 Options - Outlays in $'!L9</f>
        <v>0</v>
      </c>
      <c r="M9" s="3">
        <f>'36 Options - Revenues in $'!M9-'36 Options - Outlays in $'!M9</f>
        <v>0</v>
      </c>
      <c r="N9" s="3">
        <f>'36 Options - Revenues in $'!N9-'36 Options - Outlays in $'!N9</f>
        <v>0</v>
      </c>
      <c r="O9" s="3">
        <f>'36 Options - Revenues in $'!O9-'36 Options - Outlays in $'!O9</f>
        <v>0</v>
      </c>
      <c r="P9" s="3">
        <f>'36 Options - Revenues in $'!P9-'36 Options - Outlays in $'!P9</f>
        <v>0</v>
      </c>
      <c r="Q9" s="3">
        <f>'36 Options - Revenues in $'!Q9-'36 Options - Outlays in $'!Q9</f>
        <v>0</v>
      </c>
      <c r="R9" s="3">
        <f>'36 Options - Revenues in $'!R9-'36 Options - Outlays in $'!R9</f>
        <v>0</v>
      </c>
      <c r="S9" s="3">
        <f>'36 Options - Revenues in $'!S9-'36 Options - Outlays in $'!S9</f>
        <v>0</v>
      </c>
      <c r="T9" s="3">
        <f>'36 Options - Revenues in $'!T9-'36 Options - Outlays in $'!T9</f>
        <v>0</v>
      </c>
      <c r="U9" s="3">
        <f>'36 Options - Revenues in $'!U9-'36 Options - Outlays in $'!U9</f>
        <v>0</v>
      </c>
      <c r="V9" s="3">
        <f>'36 Options - Revenues in $'!V9-'36 Options - Outlays in $'!V9</f>
        <v>0</v>
      </c>
      <c r="W9" s="3">
        <f>'36 Options - Revenues in $'!W9-'36 Options - Outlays in $'!W9</f>
        <v>0</v>
      </c>
      <c r="X9" s="3">
        <f>'36 Options - Revenues in $'!X9-'36 Options - Outlays in $'!X9</f>
        <v>0</v>
      </c>
      <c r="Y9" s="3">
        <f>'36 Options - Revenues in $'!Y9-'36 Options - Outlays in $'!Y9</f>
        <v>0</v>
      </c>
      <c r="Z9" s="3">
        <f>'36 Options - Revenues in $'!Z9-'36 Options - Outlays in $'!Z9</f>
        <v>0</v>
      </c>
      <c r="AA9" s="3">
        <f>'36 Options - Revenues in $'!AA9-'36 Options - Outlays in $'!AA9</f>
        <v>0</v>
      </c>
      <c r="AB9" s="3">
        <f>'36 Options - Revenues in $'!AB9-'36 Options - Outlays in $'!AB9</f>
        <v>0</v>
      </c>
      <c r="AC9" s="3">
        <f>'36 Options - Revenues in $'!AC9-'36 Options - Outlays in $'!AC9</f>
        <v>0</v>
      </c>
      <c r="AD9" s="3">
        <f>'36 Options - Revenues in $'!AD9-'36 Options - Outlays in $'!AD9</f>
        <v>0</v>
      </c>
      <c r="AE9" s="3">
        <f>'36 Options - Revenues in $'!AE9-'36 Options - Outlays in $'!AE9</f>
        <v>0</v>
      </c>
      <c r="AF9" s="3">
        <f>'36 Options - Revenues in $'!AF9-'36 Options - Outlays in $'!AF9</f>
        <v>0</v>
      </c>
      <c r="AG9" s="3">
        <f>'36 Options - Revenues in $'!AG9-'36 Options - Outlays in $'!AG9</f>
        <v>0</v>
      </c>
      <c r="AH9" s="3">
        <f>'36 Options - Revenues in $'!AH9-'36 Options - Outlays in $'!AH9</f>
        <v>0</v>
      </c>
      <c r="AI9" s="3">
        <f>'36 Options - Revenues in $'!AI9-'36 Options - Outlays in $'!AI9</f>
        <v>0</v>
      </c>
      <c r="AJ9" s="3">
        <f>'36 Options - Revenues in $'!AJ9-'36 Options - Outlays in $'!AJ9</f>
        <v>0</v>
      </c>
      <c r="AK9" s="3">
        <f>'36 Options - Revenues in $'!AK9-'36 Options - Outlays in $'!AK9</f>
        <v>0</v>
      </c>
    </row>
    <row r="10" spans="1:37" x14ac:dyDescent="0.2">
      <c r="A10">
        <f>'36 Options - Outlays in $'!A10</f>
        <v>2018</v>
      </c>
      <c r="B10" s="3">
        <f>'36 Options - Revenues in $'!B10-'36 Options - Outlays in $'!B10</f>
        <v>61.74</v>
      </c>
      <c r="C10" s="3">
        <f>'36 Options - Revenues in $'!C10-'36 Options - Outlays in $'!C10</f>
        <v>41.160000000000004</v>
      </c>
      <c r="D10" s="3">
        <f>'36 Options - Revenues in $'!D10-'36 Options - Outlays in $'!D10</f>
        <v>0</v>
      </c>
      <c r="E10" s="3">
        <f>'36 Options - Revenues in $'!E10-'36 Options - Outlays in $'!E10</f>
        <v>41.160000000000004</v>
      </c>
      <c r="F10" s="3">
        <f>'36 Options - Revenues in $'!F10-'36 Options - Outlays in $'!F10</f>
        <v>41.160000000000004</v>
      </c>
      <c r="G10" s="3">
        <f>'36 Options - Revenues in $'!G10-'36 Options - Outlays in $'!G10</f>
        <v>41.160000000000004</v>
      </c>
      <c r="H10" s="3">
        <f>'36 Options - Revenues in $'!H10-'36 Options - Outlays in $'!H10</f>
        <v>41.160000000000004</v>
      </c>
      <c r="I10" s="3">
        <f>'36 Options - Revenues in $'!I10-'36 Options - Outlays in $'!I10</f>
        <v>41.160000000000004</v>
      </c>
      <c r="J10" s="3">
        <f>'36 Options - Revenues in $'!J10-'36 Options - Outlays in $'!J10</f>
        <v>20.580000000000002</v>
      </c>
      <c r="K10" s="3">
        <f>'36 Options - Revenues in $'!K10-'36 Options - Outlays in $'!K10</f>
        <v>0</v>
      </c>
      <c r="L10" s="3">
        <f>'36 Options - Revenues in $'!L10-'36 Options - Outlays in $'!L10</f>
        <v>0</v>
      </c>
      <c r="M10" s="3">
        <f>'36 Options - Revenues in $'!M10-'36 Options - Outlays in $'!M10</f>
        <v>0</v>
      </c>
      <c r="N10" s="3">
        <f>'36 Options - Revenues in $'!N10-'36 Options - Outlays in $'!N10</f>
        <v>0</v>
      </c>
      <c r="O10" s="3">
        <f>'36 Options - Revenues in $'!O10-'36 Options - Outlays in $'!O10</f>
        <v>0</v>
      </c>
      <c r="P10" s="3">
        <f>'36 Options - Revenues in $'!P10-'36 Options - Outlays in $'!P10</f>
        <v>0</v>
      </c>
      <c r="Q10" s="3">
        <f>'36 Options - Revenues in $'!Q10-'36 Options - Outlays in $'!Q10</f>
        <v>0</v>
      </c>
      <c r="R10" s="3">
        <f>'36 Options - Revenues in $'!R10-'36 Options - Outlays in $'!R10</f>
        <v>0</v>
      </c>
      <c r="S10" s="3">
        <f>'36 Options - Revenues in $'!S10-'36 Options - Outlays in $'!S10</f>
        <v>0</v>
      </c>
      <c r="T10" s="3">
        <f>'36 Options - Revenues in $'!T10-'36 Options - Outlays in $'!T10</f>
        <v>0</v>
      </c>
      <c r="U10" s="3">
        <f>'36 Options - Revenues in $'!U10-'36 Options - Outlays in $'!U10</f>
        <v>0</v>
      </c>
      <c r="V10" s="3">
        <f>'36 Options - Revenues in $'!V10-'36 Options - Outlays in $'!V10</f>
        <v>0</v>
      </c>
      <c r="W10" s="3">
        <f>'36 Options - Revenues in $'!W10-'36 Options - Outlays in $'!W10</f>
        <v>0</v>
      </c>
      <c r="X10" s="3">
        <f>'36 Options - Revenues in $'!X10-'36 Options - Outlays in $'!X10</f>
        <v>-61.74</v>
      </c>
      <c r="Y10" s="3">
        <f>'36 Options - Revenues in $'!Y10-'36 Options - Outlays in $'!Y10</f>
        <v>0</v>
      </c>
      <c r="Z10" s="3">
        <f>'36 Options - Revenues in $'!Z10-'36 Options - Outlays in $'!Z10</f>
        <v>0</v>
      </c>
      <c r="AA10" s="3">
        <f>'36 Options - Revenues in $'!AA10-'36 Options - Outlays in $'!AA10</f>
        <v>0</v>
      </c>
      <c r="AB10" s="3">
        <f>'36 Options - Revenues in $'!AB10-'36 Options - Outlays in $'!AB10</f>
        <v>0</v>
      </c>
      <c r="AC10" s="3">
        <f>'36 Options - Revenues in $'!AC10-'36 Options - Outlays in $'!AC10</f>
        <v>0</v>
      </c>
      <c r="AD10" s="3">
        <f>'36 Options - Revenues in $'!AD10-'36 Options - Outlays in $'!AD10</f>
        <v>0</v>
      </c>
      <c r="AE10" s="3">
        <f>'36 Options - Revenues in $'!AE10-'36 Options - Outlays in $'!AE10</f>
        <v>0</v>
      </c>
      <c r="AF10" s="3">
        <f>'36 Options - Revenues in $'!AF10-'36 Options - Outlays in $'!AF10</f>
        <v>0</v>
      </c>
      <c r="AG10" s="3">
        <f>'36 Options - Revenues in $'!AG10-'36 Options - Outlays in $'!AG10</f>
        <v>0</v>
      </c>
      <c r="AH10" s="3">
        <f>'36 Options - Revenues in $'!AH10-'36 Options - Outlays in $'!AH10</f>
        <v>-41.160000000000004</v>
      </c>
      <c r="AI10" s="3">
        <f>'36 Options - Revenues in $'!AI10-'36 Options - Outlays in $'!AI10</f>
        <v>0</v>
      </c>
      <c r="AJ10" s="3">
        <f>'36 Options - Revenues in $'!AJ10-'36 Options - Outlays in $'!AJ10</f>
        <v>0</v>
      </c>
      <c r="AK10" s="3">
        <f>'36 Options - Revenues in $'!AK10-'36 Options - Outlays in $'!AK10</f>
        <v>0</v>
      </c>
    </row>
    <row r="11" spans="1:37" x14ac:dyDescent="0.2">
      <c r="A11">
        <f>'36 Options - Outlays in $'!A11</f>
        <v>2019</v>
      </c>
      <c r="B11" s="3">
        <f>'36 Options - Revenues in $'!B11-'36 Options - Outlays in $'!B11</f>
        <v>64.278000000000006</v>
      </c>
      <c r="C11" s="3">
        <f>'36 Options - Revenues in $'!C11-'36 Options - Outlays in $'!C11</f>
        <v>42.852000000000004</v>
      </c>
      <c r="D11" s="3">
        <f>'36 Options - Revenues in $'!D11-'36 Options - Outlays in $'!D11</f>
        <v>21.426000000000002</v>
      </c>
      <c r="E11" s="3">
        <f>'36 Options - Revenues in $'!E11-'36 Options - Outlays in $'!E11</f>
        <v>42.852000000000004</v>
      </c>
      <c r="F11" s="3">
        <f>'36 Options - Revenues in $'!F11-'36 Options - Outlays in $'!F11</f>
        <v>42.852000000000004</v>
      </c>
      <c r="G11" s="3">
        <f>'36 Options - Revenues in $'!G11-'36 Options - Outlays in $'!G11</f>
        <v>64.278000000000006</v>
      </c>
      <c r="H11" s="3">
        <f>'36 Options - Revenues in $'!H11-'36 Options - Outlays in $'!H11</f>
        <v>64.278000000000006</v>
      </c>
      <c r="I11" s="3">
        <f>'36 Options - Revenues in $'!I11-'36 Options - Outlays in $'!I11</f>
        <v>64.278000000000006</v>
      </c>
      <c r="J11" s="3">
        <f>'36 Options - Revenues in $'!J11-'36 Options - Outlays in $'!J11</f>
        <v>21.426000000000002</v>
      </c>
      <c r="K11" s="3">
        <f>'36 Options - Revenues in $'!K11-'36 Options - Outlays in $'!K11</f>
        <v>21.426000000000002</v>
      </c>
      <c r="L11" s="3">
        <f>'36 Options - Revenues in $'!L11-'36 Options - Outlays in $'!L11</f>
        <v>0</v>
      </c>
      <c r="M11" s="3">
        <f>'36 Options - Revenues in $'!M11-'36 Options - Outlays in $'!M11</f>
        <v>0</v>
      </c>
      <c r="N11" s="3">
        <f>'36 Options - Revenues in $'!N11-'36 Options - Outlays in $'!N11</f>
        <v>0</v>
      </c>
      <c r="O11" s="3">
        <f>'36 Options - Revenues in $'!O11-'36 Options - Outlays in $'!O11</f>
        <v>0</v>
      </c>
      <c r="P11" s="3">
        <f>'36 Options - Revenues in $'!P11-'36 Options - Outlays in $'!P11</f>
        <v>0</v>
      </c>
      <c r="Q11" s="3">
        <f>'36 Options - Revenues in $'!Q11-'36 Options - Outlays in $'!Q11</f>
        <v>0</v>
      </c>
      <c r="R11" s="3">
        <f>'36 Options - Revenues in $'!R11-'36 Options - Outlays in $'!R11</f>
        <v>0</v>
      </c>
      <c r="S11" s="3">
        <f>'36 Options - Revenues in $'!S11-'36 Options - Outlays in $'!S11</f>
        <v>0</v>
      </c>
      <c r="T11" s="3">
        <f>'36 Options - Revenues in $'!T11-'36 Options - Outlays in $'!T11</f>
        <v>0</v>
      </c>
      <c r="U11" s="3">
        <f>'36 Options - Revenues in $'!U11-'36 Options - Outlays in $'!U11</f>
        <v>0</v>
      </c>
      <c r="V11" s="3">
        <f>'36 Options - Revenues in $'!V11-'36 Options - Outlays in $'!V11</f>
        <v>0</v>
      </c>
      <c r="W11" s="3">
        <f>'36 Options - Revenues in $'!W11-'36 Options - Outlays in $'!W11</f>
        <v>0</v>
      </c>
      <c r="X11" s="3">
        <f>'36 Options - Revenues in $'!X11-'36 Options - Outlays in $'!X11</f>
        <v>-85.704000000000008</v>
      </c>
      <c r="Y11" s="3">
        <f>'36 Options - Revenues in $'!Y11-'36 Options - Outlays in $'!Y11</f>
        <v>0</v>
      </c>
      <c r="Z11" s="3">
        <f>'36 Options - Revenues in $'!Z11-'36 Options - Outlays in $'!Z11</f>
        <v>0</v>
      </c>
      <c r="AA11" s="3">
        <f>'36 Options - Revenues in $'!AA11-'36 Options - Outlays in $'!AA11</f>
        <v>0</v>
      </c>
      <c r="AB11" s="3">
        <f>'36 Options - Revenues in $'!AB11-'36 Options - Outlays in $'!AB11</f>
        <v>0</v>
      </c>
      <c r="AC11" s="3">
        <f>'36 Options - Revenues in $'!AC11-'36 Options - Outlays in $'!AC11</f>
        <v>0</v>
      </c>
      <c r="AD11" s="3">
        <f>'36 Options - Revenues in $'!AD11-'36 Options - Outlays in $'!AD11</f>
        <v>0</v>
      </c>
      <c r="AE11" s="3">
        <f>'36 Options - Revenues in $'!AE11-'36 Options - Outlays in $'!AE11</f>
        <v>0</v>
      </c>
      <c r="AF11" s="3">
        <f>'36 Options - Revenues in $'!AF11-'36 Options - Outlays in $'!AF11</f>
        <v>0</v>
      </c>
      <c r="AG11" s="3">
        <f>'36 Options - Revenues in $'!AG11-'36 Options - Outlays in $'!AG11</f>
        <v>0</v>
      </c>
      <c r="AH11" s="3">
        <f>'36 Options - Revenues in $'!AH11-'36 Options - Outlays in $'!AH11</f>
        <v>-42.852000000000004</v>
      </c>
      <c r="AI11" s="3">
        <f>'36 Options - Revenues in $'!AI11-'36 Options - Outlays in $'!AI11</f>
        <v>0</v>
      </c>
      <c r="AJ11" s="3">
        <f>'36 Options - Revenues in $'!AJ11-'36 Options - Outlays in $'!AJ11</f>
        <v>0</v>
      </c>
      <c r="AK11" s="3">
        <f>'36 Options - Revenues in $'!AK11-'36 Options - Outlays in $'!AK11</f>
        <v>0</v>
      </c>
    </row>
    <row r="12" spans="1:37" x14ac:dyDescent="0.2">
      <c r="A12">
        <f>'36 Options - Outlays in $'!A12</f>
        <v>2020</v>
      </c>
      <c r="B12" s="3">
        <f>'36 Options - Revenues in $'!B12-'36 Options - Outlays in $'!B12</f>
        <v>67.022999999999996</v>
      </c>
      <c r="C12" s="3">
        <f>'36 Options - Revenues in $'!C12-'36 Options - Outlays in $'!C12</f>
        <v>67.022999999999996</v>
      </c>
      <c r="D12" s="3">
        <f>'36 Options - Revenues in $'!D12-'36 Options - Outlays in $'!D12</f>
        <v>22.341000000000001</v>
      </c>
      <c r="E12" s="3">
        <f>'36 Options - Revenues in $'!E12-'36 Options - Outlays in $'!E12</f>
        <v>44.682000000000002</v>
      </c>
      <c r="F12" s="3">
        <f>'36 Options - Revenues in $'!F12-'36 Options - Outlays in $'!F12</f>
        <v>44.682000000000002</v>
      </c>
      <c r="G12" s="3">
        <f>'36 Options - Revenues in $'!G12-'36 Options - Outlays in $'!G12</f>
        <v>89.364000000000004</v>
      </c>
      <c r="H12" s="3">
        <f>'36 Options - Revenues in $'!H12-'36 Options - Outlays in $'!H12</f>
        <v>89.364000000000004</v>
      </c>
      <c r="I12" s="3">
        <f>'36 Options - Revenues in $'!I12-'36 Options - Outlays in $'!I12</f>
        <v>89.364000000000004</v>
      </c>
      <c r="J12" s="3">
        <f>'36 Options - Revenues in $'!J12-'36 Options - Outlays in $'!J12</f>
        <v>22.341000000000001</v>
      </c>
      <c r="K12" s="3">
        <f>'36 Options - Revenues in $'!K12-'36 Options - Outlays in $'!K12</f>
        <v>22.341000000000001</v>
      </c>
      <c r="L12" s="3">
        <f>'36 Options - Revenues in $'!L12-'36 Options - Outlays in $'!L12</f>
        <v>0</v>
      </c>
      <c r="M12" s="3">
        <f>'36 Options - Revenues in $'!M12-'36 Options - Outlays in $'!M12</f>
        <v>0</v>
      </c>
      <c r="N12" s="3">
        <f>'36 Options - Revenues in $'!N12-'36 Options - Outlays in $'!N12</f>
        <v>0</v>
      </c>
      <c r="O12" s="3">
        <f>'36 Options - Revenues in $'!O12-'36 Options - Outlays in $'!O12</f>
        <v>0</v>
      </c>
      <c r="P12" s="3">
        <f>'36 Options - Revenues in $'!P12-'36 Options - Outlays in $'!P12</f>
        <v>0</v>
      </c>
      <c r="Q12" s="3">
        <f>'36 Options - Revenues in $'!Q12-'36 Options - Outlays in $'!Q12</f>
        <v>0</v>
      </c>
      <c r="R12" s="3">
        <f>'36 Options - Revenues in $'!R12-'36 Options - Outlays in $'!R12</f>
        <v>0</v>
      </c>
      <c r="S12" s="3">
        <f>'36 Options - Revenues in $'!S12-'36 Options - Outlays in $'!S12</f>
        <v>0</v>
      </c>
      <c r="T12" s="3">
        <f>'36 Options - Revenues in $'!T12-'36 Options - Outlays in $'!T12</f>
        <v>0</v>
      </c>
      <c r="U12" s="3">
        <f>'36 Options - Revenues in $'!U12-'36 Options - Outlays in $'!U12</f>
        <v>0</v>
      </c>
      <c r="V12" s="3">
        <f>'36 Options - Revenues in $'!V12-'36 Options - Outlays in $'!V12</f>
        <v>0</v>
      </c>
      <c r="W12" s="3">
        <f>'36 Options - Revenues in $'!W12-'36 Options - Outlays in $'!W12</f>
        <v>0</v>
      </c>
      <c r="X12" s="3">
        <f>'36 Options - Revenues in $'!X12-'36 Options - Outlays in $'!X12</f>
        <v>-89.364000000000004</v>
      </c>
      <c r="Y12" s="3">
        <f>'36 Options - Revenues in $'!Y12-'36 Options - Outlays in $'!Y12</f>
        <v>0</v>
      </c>
      <c r="Z12" s="3">
        <f>'36 Options - Revenues in $'!Z12-'36 Options - Outlays in $'!Z12</f>
        <v>0</v>
      </c>
      <c r="AA12" s="3">
        <f>'36 Options - Revenues in $'!AA12-'36 Options - Outlays in $'!AA12</f>
        <v>0</v>
      </c>
      <c r="AB12" s="3">
        <f>'36 Options - Revenues in $'!AB12-'36 Options - Outlays in $'!AB12</f>
        <v>0</v>
      </c>
      <c r="AC12" s="3">
        <f>'36 Options - Revenues in $'!AC12-'36 Options - Outlays in $'!AC12</f>
        <v>0</v>
      </c>
      <c r="AD12" s="3">
        <f>'36 Options - Revenues in $'!AD12-'36 Options - Outlays in $'!AD12</f>
        <v>0</v>
      </c>
      <c r="AE12" s="3">
        <f>'36 Options - Revenues in $'!AE12-'36 Options - Outlays in $'!AE12</f>
        <v>0</v>
      </c>
      <c r="AF12" s="3">
        <f>'36 Options - Revenues in $'!AF12-'36 Options - Outlays in $'!AF12</f>
        <v>0</v>
      </c>
      <c r="AG12" s="3">
        <f>'36 Options - Revenues in $'!AG12-'36 Options - Outlays in $'!AG12</f>
        <v>0</v>
      </c>
      <c r="AH12" s="3">
        <f>'36 Options - Revenues in $'!AH12-'36 Options - Outlays in $'!AH12</f>
        <v>-44.682000000000002</v>
      </c>
      <c r="AI12" s="3">
        <f>'36 Options - Revenues in $'!AI12-'36 Options - Outlays in $'!AI12</f>
        <v>0</v>
      </c>
      <c r="AJ12" s="3">
        <f>'36 Options - Revenues in $'!AJ12-'36 Options - Outlays in $'!AJ12</f>
        <v>0</v>
      </c>
      <c r="AK12" s="3">
        <f>'36 Options - Revenues in $'!AK12-'36 Options - Outlays in $'!AK12</f>
        <v>0</v>
      </c>
    </row>
    <row r="13" spans="1:37" x14ac:dyDescent="0.2">
      <c r="A13">
        <f>'36 Options - Outlays in $'!A13</f>
        <v>2021</v>
      </c>
      <c r="B13" s="3">
        <f>'36 Options - Revenues in $'!B13-'36 Options - Outlays in $'!B13</f>
        <v>70.025999999999996</v>
      </c>
      <c r="C13" s="3">
        <f>'36 Options - Revenues in $'!C13-'36 Options - Outlays in $'!C13</f>
        <v>93.367999999999995</v>
      </c>
      <c r="D13" s="3">
        <f>'36 Options - Revenues in $'!D13-'36 Options - Outlays in $'!D13</f>
        <v>23.341999999999999</v>
      </c>
      <c r="E13" s="3">
        <f>'36 Options - Revenues in $'!E13-'36 Options - Outlays in $'!E13</f>
        <v>70.025999999999996</v>
      </c>
      <c r="F13" s="3">
        <f>'36 Options - Revenues in $'!F13-'36 Options - Outlays in $'!F13</f>
        <v>70.025999999999996</v>
      </c>
      <c r="G13" s="3">
        <f>'36 Options - Revenues in $'!G13-'36 Options - Outlays in $'!G13</f>
        <v>116.71000000000001</v>
      </c>
      <c r="H13" s="3">
        <f>'36 Options - Revenues in $'!H13-'36 Options - Outlays in $'!H13</f>
        <v>116.71000000000001</v>
      </c>
      <c r="I13" s="3">
        <f>'36 Options - Revenues in $'!I13-'36 Options - Outlays in $'!I13</f>
        <v>116.71000000000001</v>
      </c>
      <c r="J13" s="3">
        <f>'36 Options - Revenues in $'!J13-'36 Options - Outlays in $'!J13</f>
        <v>46.683999999999997</v>
      </c>
      <c r="K13" s="3">
        <f>'36 Options - Revenues in $'!K13-'36 Options - Outlays in $'!K13</f>
        <v>23.341999999999999</v>
      </c>
      <c r="L13" s="3">
        <f>'36 Options - Revenues in $'!L13-'36 Options - Outlays in $'!L13</f>
        <v>0</v>
      </c>
      <c r="M13" s="3">
        <f>'36 Options - Revenues in $'!M13-'36 Options - Outlays in $'!M13</f>
        <v>0</v>
      </c>
      <c r="N13" s="3">
        <f>'36 Options - Revenues in $'!N13-'36 Options - Outlays in $'!N13</f>
        <v>0</v>
      </c>
      <c r="O13" s="3">
        <f>'36 Options - Revenues in $'!O13-'36 Options - Outlays in $'!O13</f>
        <v>0</v>
      </c>
      <c r="P13" s="3">
        <f>'36 Options - Revenues in $'!P13-'36 Options - Outlays in $'!P13</f>
        <v>0</v>
      </c>
      <c r="Q13" s="3">
        <f>'36 Options - Revenues in $'!Q13-'36 Options - Outlays in $'!Q13</f>
        <v>0</v>
      </c>
      <c r="R13" s="3">
        <f>'36 Options - Revenues in $'!R13-'36 Options - Outlays in $'!R13</f>
        <v>0</v>
      </c>
      <c r="S13" s="3">
        <f>'36 Options - Revenues in $'!S13-'36 Options - Outlays in $'!S13</f>
        <v>0</v>
      </c>
      <c r="T13" s="3">
        <f>'36 Options - Revenues in $'!T13-'36 Options - Outlays in $'!T13</f>
        <v>0</v>
      </c>
      <c r="U13" s="3">
        <f>'36 Options - Revenues in $'!U13-'36 Options - Outlays in $'!U13</f>
        <v>0</v>
      </c>
      <c r="V13" s="3">
        <f>'36 Options - Revenues in $'!V13-'36 Options - Outlays in $'!V13</f>
        <v>0</v>
      </c>
      <c r="W13" s="3">
        <f>'36 Options - Revenues in $'!W13-'36 Options - Outlays in $'!W13</f>
        <v>0</v>
      </c>
      <c r="X13" s="3">
        <f>'36 Options - Revenues in $'!X13-'36 Options - Outlays in $'!X13</f>
        <v>-93.367999999999995</v>
      </c>
      <c r="Y13" s="3">
        <f>'36 Options - Revenues in $'!Y13-'36 Options - Outlays in $'!Y13</f>
        <v>0</v>
      </c>
      <c r="Z13" s="3">
        <f>'36 Options - Revenues in $'!Z13-'36 Options - Outlays in $'!Z13</f>
        <v>0</v>
      </c>
      <c r="AA13" s="3">
        <f>'36 Options - Revenues in $'!AA13-'36 Options - Outlays in $'!AA13</f>
        <v>0</v>
      </c>
      <c r="AB13" s="3">
        <f>'36 Options - Revenues in $'!AB13-'36 Options - Outlays in $'!AB13</f>
        <v>0</v>
      </c>
      <c r="AC13" s="3">
        <f>'36 Options - Revenues in $'!AC13-'36 Options - Outlays in $'!AC13</f>
        <v>0</v>
      </c>
      <c r="AD13" s="3">
        <f>'36 Options - Revenues in $'!AD13-'36 Options - Outlays in $'!AD13</f>
        <v>0</v>
      </c>
      <c r="AE13" s="3">
        <f>'36 Options - Revenues in $'!AE13-'36 Options - Outlays in $'!AE13</f>
        <v>0</v>
      </c>
      <c r="AF13" s="3">
        <f>'36 Options - Revenues in $'!AF13-'36 Options - Outlays in $'!AF13</f>
        <v>0</v>
      </c>
      <c r="AG13" s="3">
        <f>'36 Options - Revenues in $'!AG13-'36 Options - Outlays in $'!AG13</f>
        <v>0</v>
      </c>
      <c r="AH13" s="3">
        <f>'36 Options - Revenues in $'!AH13-'36 Options - Outlays in $'!AH13</f>
        <v>-46.683999999999997</v>
      </c>
      <c r="AI13" s="3">
        <f>'36 Options - Revenues in $'!AI13-'36 Options - Outlays in $'!AI13</f>
        <v>0</v>
      </c>
      <c r="AJ13" s="3">
        <f>'36 Options - Revenues in $'!AJ13-'36 Options - Outlays in $'!AJ13</f>
        <v>0</v>
      </c>
      <c r="AK13" s="3">
        <f>'36 Options - Revenues in $'!AK13-'36 Options - Outlays in $'!AK13</f>
        <v>0</v>
      </c>
    </row>
    <row r="14" spans="1:37" x14ac:dyDescent="0.2">
      <c r="A14">
        <f>'36 Options - Outlays in $'!A14</f>
        <v>2022</v>
      </c>
      <c r="B14" s="3">
        <f>'36 Options - Revenues in $'!B14-'36 Options - Outlays in $'!B14</f>
        <v>73.031999999999996</v>
      </c>
      <c r="C14" s="3">
        <f>'36 Options - Revenues in $'!C14-'36 Options - Outlays in $'!C14</f>
        <v>97.376000000000005</v>
      </c>
      <c r="D14" s="3">
        <f>'36 Options - Revenues in $'!D14-'36 Options - Outlays in $'!D14</f>
        <v>24.344000000000001</v>
      </c>
      <c r="E14" s="3">
        <f>'36 Options - Revenues in $'!E14-'36 Options - Outlays in $'!E14</f>
        <v>73.031999999999996</v>
      </c>
      <c r="F14" s="3">
        <f>'36 Options - Revenues in $'!F14-'36 Options - Outlays in $'!F14</f>
        <v>73.031999999999996</v>
      </c>
      <c r="G14" s="3">
        <f>'36 Options - Revenues in $'!G14-'36 Options - Outlays in $'!G14</f>
        <v>146.06399999999999</v>
      </c>
      <c r="H14" s="3">
        <f>'36 Options - Revenues in $'!H14-'36 Options - Outlays in $'!H14</f>
        <v>146.06399999999999</v>
      </c>
      <c r="I14" s="3">
        <f>'36 Options - Revenues in $'!I14-'36 Options - Outlays in $'!I14</f>
        <v>146.06399999999999</v>
      </c>
      <c r="J14" s="3">
        <f>'36 Options - Revenues in $'!J14-'36 Options - Outlays in $'!J14</f>
        <v>48.688000000000002</v>
      </c>
      <c r="K14" s="3">
        <f>'36 Options - Revenues in $'!K14-'36 Options - Outlays in $'!K14</f>
        <v>24.344000000000001</v>
      </c>
      <c r="L14" s="3">
        <f>'36 Options - Revenues in $'!L14-'36 Options - Outlays in $'!L14</f>
        <v>0</v>
      </c>
      <c r="M14" s="3">
        <f>'36 Options - Revenues in $'!M14-'36 Options - Outlays in $'!M14</f>
        <v>0</v>
      </c>
      <c r="N14" s="3">
        <f>'36 Options - Revenues in $'!N14-'36 Options - Outlays in $'!N14</f>
        <v>0</v>
      </c>
      <c r="O14" s="3">
        <f>'36 Options - Revenues in $'!O14-'36 Options - Outlays in $'!O14</f>
        <v>0</v>
      </c>
      <c r="P14" s="3">
        <f>'36 Options - Revenues in $'!P14-'36 Options - Outlays in $'!P14</f>
        <v>0</v>
      </c>
      <c r="Q14" s="3">
        <f>'36 Options - Revenues in $'!Q14-'36 Options - Outlays in $'!Q14</f>
        <v>0</v>
      </c>
      <c r="R14" s="3">
        <f>'36 Options - Revenues in $'!R14-'36 Options - Outlays in $'!R14</f>
        <v>0</v>
      </c>
      <c r="S14" s="3">
        <f>'36 Options - Revenues in $'!S14-'36 Options - Outlays in $'!S14</f>
        <v>0</v>
      </c>
      <c r="T14" s="3">
        <f>'36 Options - Revenues in $'!T14-'36 Options - Outlays in $'!T14</f>
        <v>0</v>
      </c>
      <c r="U14" s="3">
        <f>'36 Options - Revenues in $'!U14-'36 Options - Outlays in $'!U14</f>
        <v>0</v>
      </c>
      <c r="V14" s="3">
        <f>'36 Options - Revenues in $'!V14-'36 Options - Outlays in $'!V14</f>
        <v>0</v>
      </c>
      <c r="W14" s="3">
        <f>'36 Options - Revenues in $'!W14-'36 Options - Outlays in $'!W14</f>
        <v>0</v>
      </c>
      <c r="X14" s="3">
        <f>'36 Options - Revenues in $'!X14-'36 Options - Outlays in $'!X14</f>
        <v>-97.376000000000005</v>
      </c>
      <c r="Y14" s="3">
        <f>'36 Options - Revenues in $'!Y14-'36 Options - Outlays in $'!Y14</f>
        <v>0</v>
      </c>
      <c r="Z14" s="3">
        <f>'36 Options - Revenues in $'!Z14-'36 Options - Outlays in $'!Z14</f>
        <v>0</v>
      </c>
      <c r="AA14" s="3">
        <f>'36 Options - Revenues in $'!AA14-'36 Options - Outlays in $'!AA14</f>
        <v>0</v>
      </c>
      <c r="AB14" s="3">
        <f>'36 Options - Revenues in $'!AB14-'36 Options - Outlays in $'!AB14</f>
        <v>0</v>
      </c>
      <c r="AC14" s="3">
        <f>'36 Options - Revenues in $'!AC14-'36 Options - Outlays in $'!AC14</f>
        <v>0</v>
      </c>
      <c r="AD14" s="3">
        <f>'36 Options - Revenues in $'!AD14-'36 Options - Outlays in $'!AD14</f>
        <v>0</v>
      </c>
      <c r="AE14" s="3">
        <f>'36 Options - Revenues in $'!AE14-'36 Options - Outlays in $'!AE14</f>
        <v>0</v>
      </c>
      <c r="AF14" s="3">
        <f>'36 Options - Revenues in $'!AF14-'36 Options - Outlays in $'!AF14</f>
        <v>0</v>
      </c>
      <c r="AG14" s="3">
        <f>'36 Options - Revenues in $'!AG14-'36 Options - Outlays in $'!AG14</f>
        <v>0</v>
      </c>
      <c r="AH14" s="3">
        <f>'36 Options - Revenues in $'!AH14-'36 Options - Outlays in $'!AH14</f>
        <v>-48.688000000000002</v>
      </c>
      <c r="AI14" s="3">
        <f>'36 Options - Revenues in $'!AI14-'36 Options - Outlays in $'!AI14</f>
        <v>0</v>
      </c>
      <c r="AJ14" s="3">
        <f>'36 Options - Revenues in $'!AJ14-'36 Options - Outlays in $'!AJ14</f>
        <v>0</v>
      </c>
      <c r="AK14" s="3">
        <f>'36 Options - Revenues in $'!AK14-'36 Options - Outlays in $'!AK14</f>
        <v>0</v>
      </c>
    </row>
    <row r="15" spans="1:37" x14ac:dyDescent="0.2">
      <c r="A15">
        <f>'36 Options - Outlays in $'!A15</f>
        <v>2023</v>
      </c>
      <c r="B15" s="3">
        <f>'36 Options - Revenues in $'!B15-'36 Options - Outlays in $'!B15</f>
        <v>76.106999999999999</v>
      </c>
      <c r="C15" s="3">
        <f>'36 Options - Revenues in $'!C15-'36 Options - Outlays in $'!C15</f>
        <v>126.845</v>
      </c>
      <c r="D15" s="3">
        <f>'36 Options - Revenues in $'!D15-'36 Options - Outlays in $'!D15</f>
        <v>25.369</v>
      </c>
      <c r="E15" s="3">
        <f>'36 Options - Revenues in $'!E15-'36 Options - Outlays in $'!E15</f>
        <v>101.476</v>
      </c>
      <c r="F15" s="3">
        <f>'36 Options - Revenues in $'!F15-'36 Options - Outlays in $'!F15</f>
        <v>101.476</v>
      </c>
      <c r="G15" s="3">
        <f>'36 Options - Revenues in $'!G15-'36 Options - Outlays in $'!G15</f>
        <v>177.58300000000003</v>
      </c>
      <c r="H15" s="3">
        <f>'36 Options - Revenues in $'!H15-'36 Options - Outlays in $'!H15</f>
        <v>177.58300000000003</v>
      </c>
      <c r="I15" s="3">
        <f>'36 Options - Revenues in $'!I15-'36 Options - Outlays in $'!I15</f>
        <v>177.58300000000003</v>
      </c>
      <c r="J15" s="3">
        <f>'36 Options - Revenues in $'!J15-'36 Options - Outlays in $'!J15</f>
        <v>50.738</v>
      </c>
      <c r="K15" s="3">
        <f>'36 Options - Revenues in $'!K15-'36 Options - Outlays in $'!K15</f>
        <v>25.369</v>
      </c>
      <c r="L15" s="3">
        <f>'36 Options - Revenues in $'!L15-'36 Options - Outlays in $'!L15</f>
        <v>0</v>
      </c>
      <c r="M15" s="3">
        <f>'36 Options - Revenues in $'!M15-'36 Options - Outlays in $'!M15</f>
        <v>0</v>
      </c>
      <c r="N15" s="3">
        <f>'36 Options - Revenues in $'!N15-'36 Options - Outlays in $'!N15</f>
        <v>0</v>
      </c>
      <c r="O15" s="3">
        <f>'36 Options - Revenues in $'!O15-'36 Options - Outlays in $'!O15</f>
        <v>0</v>
      </c>
      <c r="P15" s="3">
        <f>'36 Options - Revenues in $'!P15-'36 Options - Outlays in $'!P15</f>
        <v>0</v>
      </c>
      <c r="Q15" s="3">
        <f>'36 Options - Revenues in $'!Q15-'36 Options - Outlays in $'!Q15</f>
        <v>0</v>
      </c>
      <c r="R15" s="3">
        <f>'36 Options - Revenues in $'!R15-'36 Options - Outlays in $'!R15</f>
        <v>0</v>
      </c>
      <c r="S15" s="3">
        <f>'36 Options - Revenues in $'!S15-'36 Options - Outlays in $'!S15</f>
        <v>0</v>
      </c>
      <c r="T15" s="3">
        <f>'36 Options - Revenues in $'!T15-'36 Options - Outlays in $'!T15</f>
        <v>0</v>
      </c>
      <c r="U15" s="3">
        <f>'36 Options - Revenues in $'!U15-'36 Options - Outlays in $'!U15</f>
        <v>0</v>
      </c>
      <c r="V15" s="3">
        <f>'36 Options - Revenues in $'!V15-'36 Options - Outlays in $'!V15</f>
        <v>0</v>
      </c>
      <c r="W15" s="3">
        <f>'36 Options - Revenues in $'!W15-'36 Options - Outlays in $'!W15</f>
        <v>0</v>
      </c>
      <c r="X15" s="3">
        <f>'36 Options - Revenues in $'!X15-'36 Options - Outlays in $'!X15</f>
        <v>-101.476</v>
      </c>
      <c r="Y15" s="3">
        <f>'36 Options - Revenues in $'!Y15-'36 Options - Outlays in $'!Y15</f>
        <v>0</v>
      </c>
      <c r="Z15" s="3">
        <f>'36 Options - Revenues in $'!Z15-'36 Options - Outlays in $'!Z15</f>
        <v>0</v>
      </c>
      <c r="AA15" s="3">
        <f>'36 Options - Revenues in $'!AA15-'36 Options - Outlays in $'!AA15</f>
        <v>0</v>
      </c>
      <c r="AB15" s="3">
        <f>'36 Options - Revenues in $'!AB15-'36 Options - Outlays in $'!AB15</f>
        <v>0</v>
      </c>
      <c r="AC15" s="3">
        <f>'36 Options - Revenues in $'!AC15-'36 Options - Outlays in $'!AC15</f>
        <v>0</v>
      </c>
      <c r="AD15" s="3">
        <f>'36 Options - Revenues in $'!AD15-'36 Options - Outlays in $'!AD15</f>
        <v>25.369</v>
      </c>
      <c r="AE15" s="3">
        <f>'36 Options - Revenues in $'!AE15-'36 Options - Outlays in $'!AE15</f>
        <v>0</v>
      </c>
      <c r="AF15" s="3">
        <f>'36 Options - Revenues in $'!AF15-'36 Options - Outlays in $'!AF15</f>
        <v>0</v>
      </c>
      <c r="AG15" s="3">
        <f>'36 Options - Revenues in $'!AG15-'36 Options - Outlays in $'!AG15</f>
        <v>0</v>
      </c>
      <c r="AH15" s="3">
        <f>'36 Options - Revenues in $'!AH15-'36 Options - Outlays in $'!AH15</f>
        <v>-50.738</v>
      </c>
      <c r="AI15" s="3">
        <f>'36 Options - Revenues in $'!AI15-'36 Options - Outlays in $'!AI15</f>
        <v>0</v>
      </c>
      <c r="AJ15" s="3">
        <f>'36 Options - Revenues in $'!AJ15-'36 Options - Outlays in $'!AJ15</f>
        <v>0</v>
      </c>
      <c r="AK15" s="3">
        <f>'36 Options - Revenues in $'!AK15-'36 Options - Outlays in $'!AK15</f>
        <v>0</v>
      </c>
    </row>
    <row r="16" spans="1:37" x14ac:dyDescent="0.2">
      <c r="A16">
        <f>'36 Options - Outlays in $'!A16</f>
        <v>2024</v>
      </c>
      <c r="B16" s="3">
        <f>'36 Options - Revenues in $'!B16-'36 Options - Outlays in $'!B16</f>
        <v>79.323000000000008</v>
      </c>
      <c r="C16" s="3">
        <f>'36 Options - Revenues in $'!C16-'36 Options - Outlays in $'!C16</f>
        <v>158.64600000000002</v>
      </c>
      <c r="D16" s="3">
        <f>'36 Options - Revenues in $'!D16-'36 Options - Outlays in $'!D16</f>
        <v>26.440999999999999</v>
      </c>
      <c r="E16" s="3">
        <f>'36 Options - Revenues in $'!E16-'36 Options - Outlays in $'!E16</f>
        <v>105.764</v>
      </c>
      <c r="F16" s="3">
        <f>'36 Options - Revenues in $'!F16-'36 Options - Outlays in $'!F16</f>
        <v>105.764</v>
      </c>
      <c r="G16" s="3">
        <f>'36 Options - Revenues in $'!G16-'36 Options - Outlays in $'!G16</f>
        <v>211.52799999999999</v>
      </c>
      <c r="H16" s="3">
        <f>'36 Options - Revenues in $'!H16-'36 Options - Outlays in $'!H16</f>
        <v>211.52799999999999</v>
      </c>
      <c r="I16" s="3">
        <f>'36 Options - Revenues in $'!I16-'36 Options - Outlays in $'!I16</f>
        <v>211.52799999999999</v>
      </c>
      <c r="J16" s="3">
        <f>'36 Options - Revenues in $'!J16-'36 Options - Outlays in $'!J16</f>
        <v>79.323000000000008</v>
      </c>
      <c r="K16" s="3">
        <f>'36 Options - Revenues in $'!K16-'36 Options - Outlays in $'!K16</f>
        <v>26.440999999999999</v>
      </c>
      <c r="L16" s="3">
        <f>'36 Options - Revenues in $'!L16-'36 Options - Outlays in $'!L16</f>
        <v>0</v>
      </c>
      <c r="M16" s="3">
        <f>'36 Options - Revenues in $'!M16-'36 Options - Outlays in $'!M16</f>
        <v>0</v>
      </c>
      <c r="N16" s="3">
        <f>'36 Options - Revenues in $'!N16-'36 Options - Outlays in $'!N16</f>
        <v>0</v>
      </c>
      <c r="O16" s="3">
        <f>'36 Options - Revenues in $'!O16-'36 Options - Outlays in $'!O16</f>
        <v>0</v>
      </c>
      <c r="P16" s="3">
        <f>'36 Options - Revenues in $'!P16-'36 Options - Outlays in $'!P16</f>
        <v>0</v>
      </c>
      <c r="Q16" s="3">
        <f>'36 Options - Revenues in $'!Q16-'36 Options - Outlays in $'!Q16</f>
        <v>0</v>
      </c>
      <c r="R16" s="3">
        <f>'36 Options - Revenues in $'!R16-'36 Options - Outlays in $'!R16</f>
        <v>0</v>
      </c>
      <c r="S16" s="3">
        <f>'36 Options - Revenues in $'!S16-'36 Options - Outlays in $'!S16</f>
        <v>0</v>
      </c>
      <c r="T16" s="3">
        <f>'36 Options - Revenues in $'!T16-'36 Options - Outlays in $'!T16</f>
        <v>0</v>
      </c>
      <c r="U16" s="3">
        <f>'36 Options - Revenues in $'!U16-'36 Options - Outlays in $'!U16</f>
        <v>0</v>
      </c>
      <c r="V16" s="3">
        <f>'36 Options - Revenues in $'!V16-'36 Options - Outlays in $'!V16</f>
        <v>0</v>
      </c>
      <c r="W16" s="3">
        <f>'36 Options - Revenues in $'!W16-'36 Options - Outlays in $'!W16</f>
        <v>0</v>
      </c>
      <c r="X16" s="3">
        <f>'36 Options - Revenues in $'!X16-'36 Options - Outlays in $'!X16</f>
        <v>-105.764</v>
      </c>
      <c r="Y16" s="3">
        <f>'36 Options - Revenues in $'!Y16-'36 Options - Outlays in $'!Y16</f>
        <v>0</v>
      </c>
      <c r="Z16" s="3">
        <f>'36 Options - Revenues in $'!Z16-'36 Options - Outlays in $'!Z16</f>
        <v>0</v>
      </c>
      <c r="AA16" s="3">
        <f>'36 Options - Revenues in $'!AA16-'36 Options - Outlays in $'!AA16</f>
        <v>0</v>
      </c>
      <c r="AB16" s="3">
        <f>'36 Options - Revenues in $'!AB16-'36 Options - Outlays in $'!AB16</f>
        <v>0</v>
      </c>
      <c r="AC16" s="3">
        <f>'36 Options - Revenues in $'!AC16-'36 Options - Outlays in $'!AC16</f>
        <v>0</v>
      </c>
      <c r="AD16" s="3">
        <f>'36 Options - Revenues in $'!AD16-'36 Options - Outlays in $'!AD16</f>
        <v>26.440999999999999</v>
      </c>
      <c r="AE16" s="3">
        <f>'36 Options - Revenues in $'!AE16-'36 Options - Outlays in $'!AE16</f>
        <v>0</v>
      </c>
      <c r="AF16" s="3">
        <f>'36 Options - Revenues in $'!AF16-'36 Options - Outlays in $'!AF16</f>
        <v>0</v>
      </c>
      <c r="AG16" s="3">
        <f>'36 Options - Revenues in $'!AG16-'36 Options - Outlays in $'!AG16</f>
        <v>0</v>
      </c>
      <c r="AH16" s="3">
        <f>'36 Options - Revenues in $'!AH16-'36 Options - Outlays in $'!AH16</f>
        <v>-52.881999999999998</v>
      </c>
      <c r="AI16" s="3">
        <f>'36 Options - Revenues in $'!AI16-'36 Options - Outlays in $'!AI16</f>
        <v>0</v>
      </c>
      <c r="AJ16" s="3">
        <f>'36 Options - Revenues in $'!AJ16-'36 Options - Outlays in $'!AJ16</f>
        <v>0</v>
      </c>
      <c r="AK16" s="3">
        <f>'36 Options - Revenues in $'!AK16-'36 Options - Outlays in $'!AK16</f>
        <v>0</v>
      </c>
    </row>
    <row r="17" spans="1:37" x14ac:dyDescent="0.2">
      <c r="A17">
        <f>'36 Options - Outlays in $'!A17</f>
        <v>2025</v>
      </c>
      <c r="B17" s="3">
        <f>'36 Options - Revenues in $'!B17-'36 Options - Outlays in $'!B17</f>
        <v>82.656000000000006</v>
      </c>
      <c r="C17" s="3">
        <f>'36 Options - Revenues in $'!C17-'36 Options - Outlays in $'!C17</f>
        <v>165.31200000000001</v>
      </c>
      <c r="D17" s="3">
        <f>'36 Options - Revenues in $'!D17-'36 Options - Outlays in $'!D17</f>
        <v>55.103999999999999</v>
      </c>
      <c r="E17" s="3">
        <f>'36 Options - Revenues in $'!E17-'36 Options - Outlays in $'!E17</f>
        <v>110.208</v>
      </c>
      <c r="F17" s="3">
        <f>'36 Options - Revenues in $'!F17-'36 Options - Outlays in $'!F17</f>
        <v>110.208</v>
      </c>
      <c r="G17" s="3">
        <f>'36 Options - Revenues in $'!G17-'36 Options - Outlays in $'!G17</f>
        <v>247.96799999999999</v>
      </c>
      <c r="H17" s="3">
        <f>'36 Options - Revenues in $'!H17-'36 Options - Outlays in $'!H17</f>
        <v>247.96799999999999</v>
      </c>
      <c r="I17" s="3">
        <f>'36 Options - Revenues in $'!I17-'36 Options - Outlays in $'!I17</f>
        <v>247.96799999999999</v>
      </c>
      <c r="J17" s="3">
        <f>'36 Options - Revenues in $'!J17-'36 Options - Outlays in $'!J17</f>
        <v>82.656000000000006</v>
      </c>
      <c r="K17" s="3">
        <f>'36 Options - Revenues in $'!K17-'36 Options - Outlays in $'!K17</f>
        <v>55.103999999999999</v>
      </c>
      <c r="L17" s="3">
        <f>'36 Options - Revenues in $'!L17-'36 Options - Outlays in $'!L17</f>
        <v>0</v>
      </c>
      <c r="M17" s="3">
        <f>'36 Options - Revenues in $'!M17-'36 Options - Outlays in $'!M17</f>
        <v>0</v>
      </c>
      <c r="N17" s="3">
        <f>'36 Options - Revenues in $'!N17-'36 Options - Outlays in $'!N17</f>
        <v>0</v>
      </c>
      <c r="O17" s="3">
        <f>'36 Options - Revenues in $'!O17-'36 Options - Outlays in $'!O17</f>
        <v>0</v>
      </c>
      <c r="P17" s="3">
        <f>'36 Options - Revenues in $'!P17-'36 Options - Outlays in $'!P17</f>
        <v>0</v>
      </c>
      <c r="Q17" s="3">
        <f>'36 Options - Revenues in $'!Q17-'36 Options - Outlays in $'!Q17</f>
        <v>0</v>
      </c>
      <c r="R17" s="3">
        <f>'36 Options - Revenues in $'!R17-'36 Options - Outlays in $'!R17</f>
        <v>0</v>
      </c>
      <c r="S17" s="3">
        <f>'36 Options - Revenues in $'!S17-'36 Options - Outlays in $'!S17</f>
        <v>0</v>
      </c>
      <c r="T17" s="3">
        <f>'36 Options - Revenues in $'!T17-'36 Options - Outlays in $'!T17</f>
        <v>0</v>
      </c>
      <c r="U17" s="3">
        <f>'36 Options - Revenues in $'!U17-'36 Options - Outlays in $'!U17</f>
        <v>0</v>
      </c>
      <c r="V17" s="3">
        <f>'36 Options - Revenues in $'!V17-'36 Options - Outlays in $'!V17</f>
        <v>0</v>
      </c>
      <c r="W17" s="3">
        <f>'36 Options - Revenues in $'!W17-'36 Options - Outlays in $'!W17</f>
        <v>0</v>
      </c>
      <c r="X17" s="3">
        <f>'36 Options - Revenues in $'!X17-'36 Options - Outlays in $'!X17</f>
        <v>-110.208</v>
      </c>
      <c r="Y17" s="3">
        <f>'36 Options - Revenues in $'!Y17-'36 Options - Outlays in $'!Y17</f>
        <v>0</v>
      </c>
      <c r="Z17" s="3">
        <f>'36 Options - Revenues in $'!Z17-'36 Options - Outlays in $'!Z17</f>
        <v>0</v>
      </c>
      <c r="AA17" s="3">
        <f>'36 Options - Revenues in $'!AA17-'36 Options - Outlays in $'!AA17</f>
        <v>0</v>
      </c>
      <c r="AB17" s="3">
        <f>'36 Options - Revenues in $'!AB17-'36 Options - Outlays in $'!AB17</f>
        <v>0</v>
      </c>
      <c r="AC17" s="3">
        <f>'36 Options - Revenues in $'!AC17-'36 Options - Outlays in $'!AC17</f>
        <v>0</v>
      </c>
      <c r="AD17" s="3">
        <f>'36 Options - Revenues in $'!AD17-'36 Options - Outlays in $'!AD17</f>
        <v>27.552</v>
      </c>
      <c r="AE17" s="3">
        <f>'36 Options - Revenues in $'!AE17-'36 Options - Outlays in $'!AE17</f>
        <v>0</v>
      </c>
      <c r="AF17" s="3">
        <f>'36 Options - Revenues in $'!AF17-'36 Options - Outlays in $'!AF17</f>
        <v>-27.552</v>
      </c>
      <c r="AG17" s="3">
        <f>'36 Options - Revenues in $'!AG17-'36 Options - Outlays in $'!AG17</f>
        <v>27.552</v>
      </c>
      <c r="AH17" s="3">
        <f>'36 Options - Revenues in $'!AH17-'36 Options - Outlays in $'!AH17</f>
        <v>-55.103999999999999</v>
      </c>
      <c r="AI17" s="3">
        <f>'36 Options - Revenues in $'!AI17-'36 Options - Outlays in $'!AI17</f>
        <v>0</v>
      </c>
      <c r="AJ17" s="3">
        <f>'36 Options - Revenues in $'!AJ17-'36 Options - Outlays in $'!AJ17</f>
        <v>0</v>
      </c>
      <c r="AK17" s="3">
        <f>'36 Options - Revenues in $'!AK17-'36 Options - Outlays in $'!AK17</f>
        <v>0</v>
      </c>
    </row>
    <row r="18" spans="1:37" x14ac:dyDescent="0.2">
      <c r="A18">
        <f>'36 Options - Outlays in $'!A18</f>
        <v>2026</v>
      </c>
      <c r="B18" s="3">
        <f>'36 Options - Revenues in $'!B18-'36 Options - Outlays in $'!B18</f>
        <v>86.126999999999995</v>
      </c>
      <c r="C18" s="3">
        <f>'36 Options - Revenues in $'!C18-'36 Options - Outlays in $'!C18</f>
        <v>172.25399999999999</v>
      </c>
      <c r="D18" s="3">
        <f>'36 Options - Revenues in $'!D18-'36 Options - Outlays in $'!D18</f>
        <v>57.417999999999999</v>
      </c>
      <c r="E18" s="3">
        <f>'36 Options - Revenues in $'!E18-'36 Options - Outlays in $'!E18</f>
        <v>143.54500000000002</v>
      </c>
      <c r="F18" s="3">
        <f>'36 Options - Revenues in $'!F18-'36 Options - Outlays in $'!F18</f>
        <v>143.54500000000002</v>
      </c>
      <c r="G18" s="3">
        <f>'36 Options - Revenues in $'!G18-'36 Options - Outlays in $'!G18</f>
        <v>315.79900000000004</v>
      </c>
      <c r="H18" s="3">
        <f>'36 Options - Revenues in $'!H18-'36 Options - Outlays in $'!H18</f>
        <v>315.79900000000004</v>
      </c>
      <c r="I18" s="3">
        <f>'36 Options - Revenues in $'!I18-'36 Options - Outlays in $'!I18</f>
        <v>315.79900000000004</v>
      </c>
      <c r="J18" s="3">
        <f>'36 Options - Revenues in $'!J18-'36 Options - Outlays in $'!J18</f>
        <v>114.836</v>
      </c>
      <c r="K18" s="3">
        <f>'36 Options - Revenues in $'!K18-'36 Options - Outlays in $'!K18</f>
        <v>57.417999999999999</v>
      </c>
      <c r="L18" s="3">
        <f>'36 Options - Revenues in $'!L18-'36 Options - Outlays in $'!L18</f>
        <v>0</v>
      </c>
      <c r="M18" s="3">
        <f>'36 Options - Revenues in $'!M18-'36 Options - Outlays in $'!M18</f>
        <v>0</v>
      </c>
      <c r="N18" s="3">
        <f>'36 Options - Revenues in $'!N18-'36 Options - Outlays in $'!N18</f>
        <v>0</v>
      </c>
      <c r="O18" s="3">
        <f>'36 Options - Revenues in $'!O18-'36 Options - Outlays in $'!O18</f>
        <v>0</v>
      </c>
      <c r="P18" s="3">
        <f>'36 Options - Revenues in $'!P18-'36 Options - Outlays in $'!P18</f>
        <v>0</v>
      </c>
      <c r="Q18" s="3">
        <f>'36 Options - Revenues in $'!Q18-'36 Options - Outlays in $'!Q18</f>
        <v>0</v>
      </c>
      <c r="R18" s="3">
        <f>'36 Options - Revenues in $'!R18-'36 Options - Outlays in $'!R18</f>
        <v>0</v>
      </c>
      <c r="S18" s="3">
        <f>'36 Options - Revenues in $'!S18-'36 Options - Outlays in $'!S18</f>
        <v>0</v>
      </c>
      <c r="T18" s="3">
        <f>'36 Options - Revenues in $'!T18-'36 Options - Outlays in $'!T18</f>
        <v>0</v>
      </c>
      <c r="U18" s="3">
        <f>'36 Options - Revenues in $'!U18-'36 Options - Outlays in $'!U18</f>
        <v>0</v>
      </c>
      <c r="V18" s="3">
        <f>'36 Options - Revenues in $'!V18-'36 Options - Outlays in $'!V18</f>
        <v>0</v>
      </c>
      <c r="W18" s="3">
        <f>'36 Options - Revenues in $'!W18-'36 Options - Outlays in $'!W18</f>
        <v>0</v>
      </c>
      <c r="X18" s="3">
        <f>'36 Options - Revenues in $'!X18-'36 Options - Outlays in $'!X18</f>
        <v>-114.836</v>
      </c>
      <c r="Y18" s="3">
        <f>'36 Options - Revenues in $'!Y18-'36 Options - Outlays in $'!Y18</f>
        <v>0</v>
      </c>
      <c r="Z18" s="3">
        <f>'36 Options - Revenues in $'!Z18-'36 Options - Outlays in $'!Z18</f>
        <v>0</v>
      </c>
      <c r="AA18" s="3">
        <f>'36 Options - Revenues in $'!AA18-'36 Options - Outlays in $'!AA18</f>
        <v>0</v>
      </c>
      <c r="AB18" s="3">
        <f>'36 Options - Revenues in $'!AB18-'36 Options - Outlays in $'!AB18</f>
        <v>0</v>
      </c>
      <c r="AC18" s="3">
        <f>'36 Options - Revenues in $'!AC18-'36 Options - Outlays in $'!AC18</f>
        <v>0</v>
      </c>
      <c r="AD18" s="3">
        <f>'36 Options - Revenues in $'!AD18-'36 Options - Outlays in $'!AD18</f>
        <v>28.709</v>
      </c>
      <c r="AE18" s="3">
        <f>'36 Options - Revenues in $'!AE18-'36 Options - Outlays in $'!AE18</f>
        <v>28.709</v>
      </c>
      <c r="AF18" s="3">
        <f>'36 Options - Revenues in $'!AF18-'36 Options - Outlays in $'!AF18</f>
        <v>-28.709</v>
      </c>
      <c r="AG18" s="3">
        <f>'36 Options - Revenues in $'!AG18-'36 Options - Outlays in $'!AG18</f>
        <v>28.709</v>
      </c>
      <c r="AH18" s="3">
        <f>'36 Options - Revenues in $'!AH18-'36 Options - Outlays in $'!AH18</f>
        <v>-57.417999999999999</v>
      </c>
      <c r="AI18" s="3">
        <f>'36 Options - Revenues in $'!AI18-'36 Options - Outlays in $'!AI18</f>
        <v>0</v>
      </c>
      <c r="AJ18" s="3">
        <f>'36 Options - Revenues in $'!AJ18-'36 Options - Outlays in $'!AJ18</f>
        <v>0</v>
      </c>
      <c r="AK18" s="3">
        <f>'36 Options - Revenues in $'!AK18-'36 Options - Outlays in $'!AK18</f>
        <v>0</v>
      </c>
    </row>
    <row r="19" spans="1:37" x14ac:dyDescent="0.2">
      <c r="A19">
        <f>'36 Options - Outlays in $'!A19</f>
        <v>2027</v>
      </c>
      <c r="B19" s="3">
        <f>'36 Options - Revenues in $'!B19-'36 Options - Outlays in $'!B19</f>
        <v>89.751000000000005</v>
      </c>
      <c r="C19" s="3">
        <f>'36 Options - Revenues in $'!C19-'36 Options - Outlays in $'!C19</f>
        <v>179.50200000000001</v>
      </c>
      <c r="D19" s="3">
        <f>'36 Options - Revenues in $'!D19-'36 Options - Outlays in $'!D19</f>
        <v>59.834000000000003</v>
      </c>
      <c r="E19" s="3">
        <f>'36 Options - Revenues in $'!E19-'36 Options - Outlays in $'!E19</f>
        <v>149.58500000000001</v>
      </c>
      <c r="F19" s="3">
        <f>'36 Options - Revenues in $'!F19-'36 Options - Outlays in $'!F19</f>
        <v>149.58500000000001</v>
      </c>
      <c r="G19" s="3">
        <f>'36 Options - Revenues in $'!G19-'36 Options - Outlays in $'!G19</f>
        <v>329.08700000000005</v>
      </c>
      <c r="H19" s="3">
        <f>'36 Options - Revenues in $'!H19-'36 Options - Outlays in $'!H19</f>
        <v>329.08700000000005</v>
      </c>
      <c r="I19" s="3">
        <f>'36 Options - Revenues in $'!I19-'36 Options - Outlays in $'!I19</f>
        <v>329.08700000000005</v>
      </c>
      <c r="J19" s="3">
        <f>'36 Options - Revenues in $'!J19-'36 Options - Outlays in $'!J19</f>
        <v>119.66800000000001</v>
      </c>
      <c r="K19" s="3">
        <f>'36 Options - Revenues in $'!K19-'36 Options - Outlays in $'!K19</f>
        <v>59.834000000000003</v>
      </c>
      <c r="L19" s="3">
        <f>'36 Options - Revenues in $'!L19-'36 Options - Outlays in $'!L19</f>
        <v>0</v>
      </c>
      <c r="M19" s="3">
        <f>'36 Options - Revenues in $'!M19-'36 Options - Outlays in $'!M19</f>
        <v>0</v>
      </c>
      <c r="N19" s="3">
        <f>'36 Options - Revenues in $'!N19-'36 Options - Outlays in $'!N19</f>
        <v>0</v>
      </c>
      <c r="O19" s="3">
        <f>'36 Options - Revenues in $'!O19-'36 Options - Outlays in $'!O19</f>
        <v>0</v>
      </c>
      <c r="P19" s="3">
        <f>'36 Options - Revenues in $'!P19-'36 Options - Outlays in $'!P19</f>
        <v>0</v>
      </c>
      <c r="Q19" s="3">
        <f>'36 Options - Revenues in $'!Q19-'36 Options - Outlays in $'!Q19</f>
        <v>0</v>
      </c>
      <c r="R19" s="3">
        <f>'36 Options - Revenues in $'!R19-'36 Options - Outlays in $'!R19</f>
        <v>0</v>
      </c>
      <c r="S19" s="3">
        <f>'36 Options - Revenues in $'!S19-'36 Options - Outlays in $'!S19</f>
        <v>0</v>
      </c>
      <c r="T19" s="3">
        <f>'36 Options - Revenues in $'!T19-'36 Options - Outlays in $'!T19</f>
        <v>0</v>
      </c>
      <c r="U19" s="3">
        <f>'36 Options - Revenues in $'!U19-'36 Options - Outlays in $'!U19</f>
        <v>0</v>
      </c>
      <c r="V19" s="3">
        <f>'36 Options - Revenues in $'!V19-'36 Options - Outlays in $'!V19</f>
        <v>0</v>
      </c>
      <c r="W19" s="3">
        <f>'36 Options - Revenues in $'!W19-'36 Options - Outlays in $'!W19</f>
        <v>0</v>
      </c>
      <c r="X19" s="3">
        <f>'36 Options - Revenues in $'!X19-'36 Options - Outlays in $'!X19</f>
        <v>-89.751000000000005</v>
      </c>
      <c r="Y19" s="3">
        <f>'36 Options - Revenues in $'!Y19-'36 Options - Outlays in $'!Y19</f>
        <v>0</v>
      </c>
      <c r="Z19" s="3">
        <f>'36 Options - Revenues in $'!Z19-'36 Options - Outlays in $'!Z19</f>
        <v>0</v>
      </c>
      <c r="AA19" s="3">
        <f>'36 Options - Revenues in $'!AA19-'36 Options - Outlays in $'!AA19</f>
        <v>0</v>
      </c>
      <c r="AB19" s="3">
        <f>'36 Options - Revenues in $'!AB19-'36 Options - Outlays in $'!AB19</f>
        <v>0</v>
      </c>
      <c r="AC19" s="3">
        <f>'36 Options - Revenues in $'!AC19-'36 Options - Outlays in $'!AC19</f>
        <v>0</v>
      </c>
      <c r="AD19" s="3">
        <f>'36 Options - Revenues in $'!AD19-'36 Options - Outlays in $'!AD19</f>
        <v>29.917000000000002</v>
      </c>
      <c r="AE19" s="3">
        <f>'36 Options - Revenues in $'!AE19-'36 Options - Outlays in $'!AE19</f>
        <v>29.917000000000002</v>
      </c>
      <c r="AF19" s="3">
        <f>'36 Options - Revenues in $'!AF19-'36 Options - Outlays in $'!AF19</f>
        <v>-29.917000000000002</v>
      </c>
      <c r="AG19" s="3">
        <f>'36 Options - Revenues in $'!AG19-'36 Options - Outlays in $'!AG19</f>
        <v>29.917000000000002</v>
      </c>
      <c r="AH19" s="3">
        <f>'36 Options - Revenues in $'!AH19-'36 Options - Outlays in $'!AH19</f>
        <v>-59.834000000000003</v>
      </c>
      <c r="AI19" s="3">
        <f>'36 Options - Revenues in $'!AI19-'36 Options - Outlays in $'!AI19</f>
        <v>0</v>
      </c>
      <c r="AJ19" s="3">
        <f>'36 Options - Revenues in $'!AJ19-'36 Options - Outlays in $'!AJ19</f>
        <v>0</v>
      </c>
      <c r="AK19" s="3">
        <f>'36 Options - Revenues in $'!AK19-'36 Options - Outlays in $'!AK19</f>
        <v>0</v>
      </c>
    </row>
    <row r="20" spans="1:37" x14ac:dyDescent="0.2">
      <c r="A20">
        <f>'36 Options - Outlays in $'!A20</f>
        <v>2028</v>
      </c>
      <c r="B20" s="3">
        <f>'36 Options - Revenues in $'!B20-'36 Options - Outlays in $'!B20</f>
        <v>93.537000000000006</v>
      </c>
      <c r="C20" s="3">
        <f>'36 Options - Revenues in $'!C20-'36 Options - Outlays in $'!C20</f>
        <v>187.07400000000001</v>
      </c>
      <c r="D20" s="3">
        <f>'36 Options - Revenues in $'!D20-'36 Options - Outlays in $'!D20</f>
        <v>62.358000000000004</v>
      </c>
      <c r="E20" s="3">
        <f>'36 Options - Revenues in $'!E20-'36 Options - Outlays in $'!E20</f>
        <v>155.89500000000001</v>
      </c>
      <c r="F20" s="3">
        <f>'36 Options - Revenues in $'!F20-'36 Options - Outlays in $'!F20</f>
        <v>155.89500000000001</v>
      </c>
      <c r="G20" s="3">
        <f>'36 Options - Revenues in $'!G20-'36 Options - Outlays in $'!G20</f>
        <v>311.79000000000008</v>
      </c>
      <c r="H20" s="3">
        <f>'36 Options - Revenues in $'!H20-'36 Options - Outlays in $'!H20</f>
        <v>342.96900000000005</v>
      </c>
      <c r="I20" s="3">
        <f>'36 Options - Revenues in $'!I20-'36 Options - Outlays in $'!I20</f>
        <v>342.96900000000005</v>
      </c>
      <c r="J20" s="3">
        <f>'36 Options - Revenues in $'!J20-'36 Options - Outlays in $'!J20</f>
        <v>124.71600000000001</v>
      </c>
      <c r="K20" s="3">
        <f>'36 Options - Revenues in $'!K20-'36 Options - Outlays in $'!K20</f>
        <v>62.358000000000004</v>
      </c>
      <c r="L20" s="3">
        <f>'36 Options - Revenues in $'!L20-'36 Options - Outlays in $'!L20</f>
        <v>0</v>
      </c>
      <c r="M20" s="3">
        <f>'36 Options - Revenues in $'!M20-'36 Options - Outlays in $'!M20</f>
        <v>0</v>
      </c>
      <c r="N20" s="3">
        <f>'36 Options - Revenues in $'!N20-'36 Options - Outlays in $'!N20</f>
        <v>0</v>
      </c>
      <c r="O20" s="3">
        <f>'36 Options - Revenues in $'!O20-'36 Options - Outlays in $'!O20</f>
        <v>0</v>
      </c>
      <c r="P20" s="3">
        <f>'36 Options - Revenues in $'!P20-'36 Options - Outlays in $'!P20</f>
        <v>0</v>
      </c>
      <c r="Q20" s="3">
        <f>'36 Options - Revenues in $'!Q20-'36 Options - Outlays in $'!Q20</f>
        <v>0</v>
      </c>
      <c r="R20" s="3">
        <f>'36 Options - Revenues in $'!R20-'36 Options - Outlays in $'!R20</f>
        <v>0</v>
      </c>
      <c r="S20" s="3">
        <f>'36 Options - Revenues in $'!S20-'36 Options - Outlays in $'!S20</f>
        <v>0</v>
      </c>
      <c r="T20" s="3">
        <f>'36 Options - Revenues in $'!T20-'36 Options - Outlays in $'!T20</f>
        <v>0</v>
      </c>
      <c r="U20" s="3">
        <f>'36 Options - Revenues in $'!U20-'36 Options - Outlays in $'!U20</f>
        <v>0</v>
      </c>
      <c r="V20" s="3">
        <f>'36 Options - Revenues in $'!V20-'36 Options - Outlays in $'!V20</f>
        <v>0</v>
      </c>
      <c r="W20" s="3">
        <f>'36 Options - Revenues in $'!W20-'36 Options - Outlays in $'!W20</f>
        <v>0</v>
      </c>
      <c r="X20" s="3">
        <f>'36 Options - Revenues in $'!X20-'36 Options - Outlays in $'!X20</f>
        <v>-93.537000000000006</v>
      </c>
      <c r="Y20" s="3">
        <f>'36 Options - Revenues in $'!Y20-'36 Options - Outlays in $'!Y20</f>
        <v>0</v>
      </c>
      <c r="Z20" s="3">
        <f>'36 Options - Revenues in $'!Z20-'36 Options - Outlays in $'!Z20</f>
        <v>0</v>
      </c>
      <c r="AA20" s="3">
        <f>'36 Options - Revenues in $'!AA20-'36 Options - Outlays in $'!AA20</f>
        <v>0</v>
      </c>
      <c r="AB20" s="3">
        <f>'36 Options - Revenues in $'!AB20-'36 Options - Outlays in $'!AB20</f>
        <v>0</v>
      </c>
      <c r="AC20" s="3">
        <f>'36 Options - Revenues in $'!AC20-'36 Options - Outlays in $'!AC20</f>
        <v>0</v>
      </c>
      <c r="AD20" s="3">
        <f>'36 Options - Revenues in $'!AD20-'36 Options - Outlays in $'!AD20</f>
        <v>31.179000000000002</v>
      </c>
      <c r="AE20" s="3">
        <f>'36 Options - Revenues in $'!AE20-'36 Options - Outlays in $'!AE20</f>
        <v>31.179000000000002</v>
      </c>
      <c r="AF20" s="3">
        <f>'36 Options - Revenues in $'!AF20-'36 Options - Outlays in $'!AF20</f>
        <v>-31.179000000000002</v>
      </c>
      <c r="AG20" s="3">
        <f>'36 Options - Revenues in $'!AG20-'36 Options - Outlays in $'!AG20</f>
        <v>31.179000000000002</v>
      </c>
      <c r="AH20" s="3">
        <f>'36 Options - Revenues in $'!AH20-'36 Options - Outlays in $'!AH20</f>
        <v>-62.358000000000004</v>
      </c>
      <c r="AI20" s="3">
        <f>'36 Options - Revenues in $'!AI20-'36 Options - Outlays in $'!AI20</f>
        <v>0</v>
      </c>
      <c r="AJ20" s="3">
        <f>'36 Options - Revenues in $'!AJ20-'36 Options - Outlays in $'!AJ20</f>
        <v>0</v>
      </c>
      <c r="AK20" s="3">
        <f>'36 Options - Revenues in $'!AK20-'36 Options - Outlays in $'!AK20</f>
        <v>0</v>
      </c>
    </row>
    <row r="21" spans="1:37" x14ac:dyDescent="0.2">
      <c r="A21">
        <f>'36 Options - Outlays in $'!A21</f>
        <v>2029</v>
      </c>
      <c r="B21" s="3">
        <f>'36 Options - Revenues in $'!B21-'36 Options - Outlays in $'!B21</f>
        <v>97.424999999999997</v>
      </c>
      <c r="C21" s="3">
        <f>'36 Options - Revenues in $'!C21-'36 Options - Outlays in $'!C21</f>
        <v>194.85</v>
      </c>
      <c r="D21" s="3">
        <f>'36 Options - Revenues in $'!D21-'36 Options - Outlays in $'!D21</f>
        <v>64.95</v>
      </c>
      <c r="E21" s="3">
        <f>'36 Options - Revenues in $'!E21-'36 Options - Outlays in $'!E21</f>
        <v>162.375</v>
      </c>
      <c r="F21" s="3">
        <f>'36 Options - Revenues in $'!F21-'36 Options - Outlays in $'!F21</f>
        <v>162.375</v>
      </c>
      <c r="G21" s="3">
        <f>'36 Options - Revenues in $'!G21-'36 Options - Outlays in $'!G21</f>
        <v>324.75</v>
      </c>
      <c r="H21" s="3">
        <f>'36 Options - Revenues in $'!H21-'36 Options - Outlays in $'!H21</f>
        <v>357.22500000000002</v>
      </c>
      <c r="I21" s="3">
        <f>'36 Options - Revenues in $'!I21-'36 Options - Outlays in $'!I21</f>
        <v>357.22500000000002</v>
      </c>
      <c r="J21" s="3">
        <f>'36 Options - Revenues in $'!J21-'36 Options - Outlays in $'!J21</f>
        <v>129.9</v>
      </c>
      <c r="K21" s="3">
        <f>'36 Options - Revenues in $'!K21-'36 Options - Outlays in $'!K21</f>
        <v>64.95</v>
      </c>
      <c r="L21" s="3">
        <f>'36 Options - Revenues in $'!L21-'36 Options - Outlays in $'!L21</f>
        <v>0</v>
      </c>
      <c r="M21" s="3">
        <f>'36 Options - Revenues in $'!M21-'36 Options - Outlays in $'!M21</f>
        <v>0</v>
      </c>
      <c r="N21" s="3">
        <f>'36 Options - Revenues in $'!N21-'36 Options - Outlays in $'!N21</f>
        <v>0</v>
      </c>
      <c r="O21" s="3">
        <f>'36 Options - Revenues in $'!O21-'36 Options - Outlays in $'!O21</f>
        <v>0</v>
      </c>
      <c r="P21" s="3">
        <f>'36 Options - Revenues in $'!P21-'36 Options - Outlays in $'!P21</f>
        <v>0</v>
      </c>
      <c r="Q21" s="3">
        <f>'36 Options - Revenues in $'!Q21-'36 Options - Outlays in $'!Q21</f>
        <v>0</v>
      </c>
      <c r="R21" s="3">
        <f>'36 Options - Revenues in $'!R21-'36 Options - Outlays in $'!R21</f>
        <v>0</v>
      </c>
      <c r="S21" s="3">
        <f>'36 Options - Revenues in $'!S21-'36 Options - Outlays in $'!S21</f>
        <v>0</v>
      </c>
      <c r="T21" s="3">
        <f>'36 Options - Revenues in $'!T21-'36 Options - Outlays in $'!T21</f>
        <v>0</v>
      </c>
      <c r="U21" s="3">
        <f>'36 Options - Revenues in $'!U21-'36 Options - Outlays in $'!U21</f>
        <v>0</v>
      </c>
      <c r="V21" s="3">
        <f>'36 Options - Revenues in $'!V21-'36 Options - Outlays in $'!V21</f>
        <v>0</v>
      </c>
      <c r="W21" s="3">
        <f>'36 Options - Revenues in $'!W21-'36 Options - Outlays in $'!W21</f>
        <v>0</v>
      </c>
      <c r="X21" s="3">
        <f>'36 Options - Revenues in $'!X21-'36 Options - Outlays in $'!X21</f>
        <v>-97.424999999999997</v>
      </c>
      <c r="Y21" s="3">
        <f>'36 Options - Revenues in $'!Y21-'36 Options - Outlays in $'!Y21</f>
        <v>0</v>
      </c>
      <c r="Z21" s="3">
        <f>'36 Options - Revenues in $'!Z21-'36 Options - Outlays in $'!Z21</f>
        <v>0</v>
      </c>
      <c r="AA21" s="3">
        <f>'36 Options - Revenues in $'!AA21-'36 Options - Outlays in $'!AA21</f>
        <v>0</v>
      </c>
      <c r="AB21" s="3">
        <f>'36 Options - Revenues in $'!AB21-'36 Options - Outlays in $'!AB21</f>
        <v>0</v>
      </c>
      <c r="AC21" s="3">
        <f>'36 Options - Revenues in $'!AC21-'36 Options - Outlays in $'!AC21</f>
        <v>0</v>
      </c>
      <c r="AD21" s="3">
        <f>'36 Options - Revenues in $'!AD21-'36 Options - Outlays in $'!AD21</f>
        <v>32.475000000000001</v>
      </c>
      <c r="AE21" s="3">
        <f>'36 Options - Revenues in $'!AE21-'36 Options - Outlays in $'!AE21</f>
        <v>32.475000000000001</v>
      </c>
      <c r="AF21" s="3">
        <f>'36 Options - Revenues in $'!AF21-'36 Options - Outlays in $'!AF21</f>
        <v>-32.475000000000001</v>
      </c>
      <c r="AG21" s="3">
        <f>'36 Options - Revenues in $'!AG21-'36 Options - Outlays in $'!AG21</f>
        <v>32.475000000000001</v>
      </c>
      <c r="AH21" s="3">
        <f>'36 Options - Revenues in $'!AH21-'36 Options - Outlays in $'!AH21</f>
        <v>-64.95</v>
      </c>
      <c r="AI21" s="3">
        <f>'36 Options - Revenues in $'!AI21-'36 Options - Outlays in $'!AI21</f>
        <v>0</v>
      </c>
      <c r="AJ21" s="3">
        <f>'36 Options - Revenues in $'!AJ21-'36 Options - Outlays in $'!AJ21</f>
        <v>0</v>
      </c>
      <c r="AK21" s="3">
        <f>'36 Options - Revenues in $'!AK21-'36 Options - Outlays in $'!AK21</f>
        <v>0</v>
      </c>
    </row>
    <row r="22" spans="1:37" x14ac:dyDescent="0.2">
      <c r="A22">
        <f>'36 Options - Outlays in $'!A22</f>
        <v>2030</v>
      </c>
      <c r="B22" s="3">
        <f>'36 Options - Revenues in $'!B22-'36 Options - Outlays in $'!B22</f>
        <v>101.41800000000001</v>
      </c>
      <c r="C22" s="3">
        <f>'36 Options - Revenues in $'!C22-'36 Options - Outlays in $'!C22</f>
        <v>202.83600000000001</v>
      </c>
      <c r="D22" s="3">
        <f>'36 Options - Revenues in $'!D22-'36 Options - Outlays in $'!D22</f>
        <v>67.611999999999995</v>
      </c>
      <c r="E22" s="3">
        <f>'36 Options - Revenues in $'!E22-'36 Options - Outlays in $'!E22</f>
        <v>169.03</v>
      </c>
      <c r="F22" s="3">
        <f>'36 Options - Revenues in $'!F22-'36 Options - Outlays in $'!F22</f>
        <v>169.03</v>
      </c>
      <c r="G22" s="3">
        <f>'36 Options - Revenues in $'!G22-'36 Options - Outlays in $'!G22</f>
        <v>338.06000000000006</v>
      </c>
      <c r="H22" s="3">
        <f>'36 Options - Revenues in $'!H22-'36 Options - Outlays in $'!H22</f>
        <v>371.86600000000004</v>
      </c>
      <c r="I22" s="3">
        <f>'36 Options - Revenues in $'!I22-'36 Options - Outlays in $'!I22</f>
        <v>371.86600000000004</v>
      </c>
      <c r="J22" s="3">
        <f>'36 Options - Revenues in $'!J22-'36 Options - Outlays in $'!J22</f>
        <v>135.22399999999999</v>
      </c>
      <c r="K22" s="3">
        <f>'36 Options - Revenues in $'!K22-'36 Options - Outlays in $'!K22</f>
        <v>67.611999999999995</v>
      </c>
      <c r="L22" s="3">
        <f>'36 Options - Revenues in $'!L22-'36 Options - Outlays in $'!L22</f>
        <v>0</v>
      </c>
      <c r="M22" s="3">
        <f>'36 Options - Revenues in $'!M22-'36 Options - Outlays in $'!M22</f>
        <v>0</v>
      </c>
      <c r="N22" s="3">
        <f>'36 Options - Revenues in $'!N22-'36 Options - Outlays in $'!N22</f>
        <v>0</v>
      </c>
      <c r="O22" s="3">
        <f>'36 Options - Revenues in $'!O22-'36 Options - Outlays in $'!O22</f>
        <v>33.805999999999997</v>
      </c>
      <c r="P22" s="3">
        <f>'36 Options - Revenues in $'!P22-'36 Options - Outlays in $'!P22</f>
        <v>0</v>
      </c>
      <c r="Q22" s="3">
        <f>'36 Options - Revenues in $'!Q22-'36 Options - Outlays in $'!Q22</f>
        <v>0</v>
      </c>
      <c r="R22" s="3">
        <f>'36 Options - Revenues in $'!R22-'36 Options - Outlays in $'!R22</f>
        <v>0</v>
      </c>
      <c r="S22" s="3">
        <f>'36 Options - Revenues in $'!S22-'36 Options - Outlays in $'!S22</f>
        <v>33.805999999999997</v>
      </c>
      <c r="T22" s="3">
        <f>'36 Options - Revenues in $'!T22-'36 Options - Outlays in $'!T22</f>
        <v>0</v>
      </c>
      <c r="U22" s="3">
        <f>'36 Options - Revenues in $'!U22-'36 Options - Outlays in $'!U22</f>
        <v>0</v>
      </c>
      <c r="V22" s="3">
        <f>'36 Options - Revenues in $'!V22-'36 Options - Outlays in $'!V22</f>
        <v>0</v>
      </c>
      <c r="W22" s="3">
        <f>'36 Options - Revenues in $'!W22-'36 Options - Outlays in $'!W22</f>
        <v>33.805999999999997</v>
      </c>
      <c r="X22" s="3">
        <f>'36 Options - Revenues in $'!X22-'36 Options - Outlays in $'!X22</f>
        <v>-101.41800000000001</v>
      </c>
      <c r="Y22" s="3">
        <f>'36 Options - Revenues in $'!Y22-'36 Options - Outlays in $'!Y22</f>
        <v>0</v>
      </c>
      <c r="Z22" s="3">
        <f>'36 Options - Revenues in $'!Z22-'36 Options - Outlays in $'!Z22</f>
        <v>0</v>
      </c>
      <c r="AA22" s="3">
        <f>'36 Options - Revenues in $'!AA22-'36 Options - Outlays in $'!AA22</f>
        <v>0</v>
      </c>
      <c r="AB22" s="3">
        <f>'36 Options - Revenues in $'!AB22-'36 Options - Outlays in $'!AB22</f>
        <v>0</v>
      </c>
      <c r="AC22" s="3">
        <f>'36 Options - Revenues in $'!AC22-'36 Options - Outlays in $'!AC22</f>
        <v>0</v>
      </c>
      <c r="AD22" s="3">
        <f>'36 Options - Revenues in $'!AD22-'36 Options - Outlays in $'!AD22</f>
        <v>33.805999999999997</v>
      </c>
      <c r="AE22" s="3">
        <f>'36 Options - Revenues in $'!AE22-'36 Options - Outlays in $'!AE22</f>
        <v>33.805999999999997</v>
      </c>
      <c r="AF22" s="3">
        <f>'36 Options - Revenues in $'!AF22-'36 Options - Outlays in $'!AF22</f>
        <v>-33.805999999999997</v>
      </c>
      <c r="AG22" s="3">
        <f>'36 Options - Revenues in $'!AG22-'36 Options - Outlays in $'!AG22</f>
        <v>33.805999999999997</v>
      </c>
      <c r="AH22" s="3">
        <f>'36 Options - Revenues in $'!AH22-'36 Options - Outlays in $'!AH22</f>
        <v>-67.611999999999995</v>
      </c>
      <c r="AI22" s="3">
        <f>'36 Options - Revenues in $'!AI22-'36 Options - Outlays in $'!AI22</f>
        <v>0</v>
      </c>
      <c r="AJ22" s="3">
        <f>'36 Options - Revenues in $'!AJ22-'36 Options - Outlays in $'!AJ22</f>
        <v>0</v>
      </c>
      <c r="AK22" s="3">
        <f>'36 Options - Revenues in $'!AK22-'36 Options - Outlays in $'!AK22</f>
        <v>0</v>
      </c>
    </row>
    <row r="23" spans="1:37" x14ac:dyDescent="0.2">
      <c r="A23">
        <f>'36 Options - Outlays in $'!A23</f>
        <v>2031</v>
      </c>
      <c r="B23" s="3">
        <f>'36 Options - Revenues in $'!B23-'36 Options - Outlays in $'!B23</f>
        <v>105.58200000000001</v>
      </c>
      <c r="C23" s="3">
        <f>'36 Options - Revenues in $'!C23-'36 Options - Outlays in $'!C23</f>
        <v>211.16400000000002</v>
      </c>
      <c r="D23" s="3">
        <f>'36 Options - Revenues in $'!D23-'36 Options - Outlays in $'!D23</f>
        <v>105.58200000000001</v>
      </c>
      <c r="E23" s="3">
        <f>'36 Options - Revenues in $'!E23-'36 Options - Outlays in $'!E23</f>
        <v>175.97</v>
      </c>
      <c r="F23" s="3">
        <f>'36 Options - Revenues in $'!F23-'36 Options - Outlays in $'!F23</f>
        <v>175.97</v>
      </c>
      <c r="G23" s="3">
        <f>'36 Options - Revenues in $'!G23-'36 Options - Outlays in $'!G23</f>
        <v>351.94</v>
      </c>
      <c r="H23" s="3">
        <f>'36 Options - Revenues in $'!H23-'36 Options - Outlays in $'!H23</f>
        <v>387.13400000000001</v>
      </c>
      <c r="I23" s="3">
        <f>'36 Options - Revenues in $'!I23-'36 Options - Outlays in $'!I23</f>
        <v>387.13400000000001</v>
      </c>
      <c r="J23" s="3">
        <f>'36 Options - Revenues in $'!J23-'36 Options - Outlays in $'!J23</f>
        <v>140.77600000000001</v>
      </c>
      <c r="K23" s="3">
        <f>'36 Options - Revenues in $'!K23-'36 Options - Outlays in $'!K23</f>
        <v>70.388000000000005</v>
      </c>
      <c r="L23" s="3">
        <f>'36 Options - Revenues in $'!L23-'36 Options - Outlays in $'!L23</f>
        <v>0</v>
      </c>
      <c r="M23" s="3">
        <f>'36 Options - Revenues in $'!M23-'36 Options - Outlays in $'!M23</f>
        <v>0</v>
      </c>
      <c r="N23" s="3">
        <f>'36 Options - Revenues in $'!N23-'36 Options - Outlays in $'!N23</f>
        <v>0</v>
      </c>
      <c r="O23" s="3">
        <f>'36 Options - Revenues in $'!O23-'36 Options - Outlays in $'!O23</f>
        <v>35.194000000000003</v>
      </c>
      <c r="P23" s="3">
        <f>'36 Options - Revenues in $'!P23-'36 Options - Outlays in $'!P23</f>
        <v>0</v>
      </c>
      <c r="Q23" s="3">
        <f>'36 Options - Revenues in $'!Q23-'36 Options - Outlays in $'!Q23</f>
        <v>0</v>
      </c>
      <c r="R23" s="3">
        <f>'36 Options - Revenues in $'!R23-'36 Options - Outlays in $'!R23</f>
        <v>0</v>
      </c>
      <c r="S23" s="3">
        <f>'36 Options - Revenues in $'!S23-'36 Options - Outlays in $'!S23</f>
        <v>35.194000000000003</v>
      </c>
      <c r="T23" s="3">
        <f>'36 Options - Revenues in $'!T23-'36 Options - Outlays in $'!T23</f>
        <v>0</v>
      </c>
      <c r="U23" s="3">
        <f>'36 Options - Revenues in $'!U23-'36 Options - Outlays in $'!U23</f>
        <v>0</v>
      </c>
      <c r="V23" s="3">
        <f>'36 Options - Revenues in $'!V23-'36 Options - Outlays in $'!V23</f>
        <v>0</v>
      </c>
      <c r="W23" s="3">
        <f>'36 Options - Revenues in $'!W23-'36 Options - Outlays in $'!W23</f>
        <v>35.194000000000003</v>
      </c>
      <c r="X23" s="3">
        <f>'36 Options - Revenues in $'!X23-'36 Options - Outlays in $'!X23</f>
        <v>-105.58200000000001</v>
      </c>
      <c r="Y23" s="3">
        <f>'36 Options - Revenues in $'!Y23-'36 Options - Outlays in $'!Y23</f>
        <v>0</v>
      </c>
      <c r="Z23" s="3">
        <f>'36 Options - Revenues in $'!Z23-'36 Options - Outlays in $'!Z23</f>
        <v>0</v>
      </c>
      <c r="AA23" s="3">
        <f>'36 Options - Revenues in $'!AA23-'36 Options - Outlays in $'!AA23</f>
        <v>35.194000000000003</v>
      </c>
      <c r="AB23" s="3">
        <f>'36 Options - Revenues in $'!AB23-'36 Options - Outlays in $'!AB23</f>
        <v>0</v>
      </c>
      <c r="AC23" s="3">
        <f>'36 Options - Revenues in $'!AC23-'36 Options - Outlays in $'!AC23</f>
        <v>35.194000000000003</v>
      </c>
      <c r="AD23" s="3">
        <f>'36 Options - Revenues in $'!AD23-'36 Options - Outlays in $'!AD23</f>
        <v>35.194000000000003</v>
      </c>
      <c r="AE23" s="3">
        <f>'36 Options - Revenues in $'!AE23-'36 Options - Outlays in $'!AE23</f>
        <v>35.194000000000003</v>
      </c>
      <c r="AF23" s="3">
        <f>'36 Options - Revenues in $'!AF23-'36 Options - Outlays in $'!AF23</f>
        <v>-35.194000000000003</v>
      </c>
      <c r="AG23" s="3">
        <f>'36 Options - Revenues in $'!AG23-'36 Options - Outlays in $'!AG23</f>
        <v>35.194000000000003</v>
      </c>
      <c r="AH23" s="3">
        <f>'36 Options - Revenues in $'!AH23-'36 Options - Outlays in $'!AH23</f>
        <v>-70.388000000000005</v>
      </c>
      <c r="AI23" s="3">
        <f>'36 Options - Revenues in $'!AI23-'36 Options - Outlays in $'!AI23</f>
        <v>0</v>
      </c>
      <c r="AJ23" s="3">
        <f>'36 Options - Revenues in $'!AJ23-'36 Options - Outlays in $'!AJ23</f>
        <v>0</v>
      </c>
      <c r="AK23" s="3">
        <f>'36 Options - Revenues in $'!AK23-'36 Options - Outlays in $'!AK23</f>
        <v>0</v>
      </c>
    </row>
    <row r="24" spans="1:37" x14ac:dyDescent="0.2">
      <c r="A24">
        <f>'36 Options - Outlays in $'!A24</f>
        <v>2032</v>
      </c>
      <c r="B24" s="3">
        <f>'36 Options - Revenues in $'!B24-'36 Options - Outlays in $'!B24</f>
        <v>109.914</v>
      </c>
      <c r="C24" s="3">
        <f>'36 Options - Revenues in $'!C24-'36 Options - Outlays in $'!C24</f>
        <v>219.828</v>
      </c>
      <c r="D24" s="3">
        <f>'36 Options - Revenues in $'!D24-'36 Options - Outlays in $'!D24</f>
        <v>109.914</v>
      </c>
      <c r="E24" s="3">
        <f>'36 Options - Revenues in $'!E24-'36 Options - Outlays in $'!E24</f>
        <v>146.55199999999999</v>
      </c>
      <c r="F24" s="3">
        <f>'36 Options - Revenues in $'!F24-'36 Options - Outlays in $'!F24</f>
        <v>183.19</v>
      </c>
      <c r="G24" s="3">
        <f>'36 Options - Revenues in $'!G24-'36 Options - Outlays in $'!G24</f>
        <v>366.38000000000005</v>
      </c>
      <c r="H24" s="3">
        <f>'36 Options - Revenues in $'!H24-'36 Options - Outlays in $'!H24</f>
        <v>403.01800000000003</v>
      </c>
      <c r="I24" s="3">
        <f>'36 Options - Revenues in $'!I24-'36 Options - Outlays in $'!I24</f>
        <v>403.01800000000003</v>
      </c>
      <c r="J24" s="3">
        <f>'36 Options - Revenues in $'!J24-'36 Options - Outlays in $'!J24</f>
        <v>109.914</v>
      </c>
      <c r="K24" s="3">
        <f>'36 Options - Revenues in $'!K24-'36 Options - Outlays in $'!K24</f>
        <v>73.275999999999996</v>
      </c>
      <c r="L24" s="3">
        <f>'36 Options - Revenues in $'!L24-'36 Options - Outlays in $'!L24</f>
        <v>36.637999999999998</v>
      </c>
      <c r="M24" s="3">
        <f>'36 Options - Revenues in $'!M24-'36 Options - Outlays in $'!M24</f>
        <v>0</v>
      </c>
      <c r="N24" s="3">
        <f>'36 Options - Revenues in $'!N24-'36 Options - Outlays in $'!N24</f>
        <v>0</v>
      </c>
      <c r="O24" s="3">
        <f>'36 Options - Revenues in $'!O24-'36 Options - Outlays in $'!O24</f>
        <v>36.637999999999998</v>
      </c>
      <c r="P24" s="3">
        <f>'36 Options - Revenues in $'!P24-'36 Options - Outlays in $'!P24</f>
        <v>0</v>
      </c>
      <c r="Q24" s="3">
        <f>'36 Options - Revenues in $'!Q24-'36 Options - Outlays in $'!Q24</f>
        <v>0</v>
      </c>
      <c r="R24" s="3">
        <f>'36 Options - Revenues in $'!R24-'36 Options - Outlays in $'!R24</f>
        <v>0</v>
      </c>
      <c r="S24" s="3">
        <f>'36 Options - Revenues in $'!S24-'36 Options - Outlays in $'!S24</f>
        <v>36.637999999999998</v>
      </c>
      <c r="T24" s="3">
        <f>'36 Options - Revenues in $'!T24-'36 Options - Outlays in $'!T24</f>
        <v>36.637999999999998</v>
      </c>
      <c r="U24" s="3">
        <f>'36 Options - Revenues in $'!U24-'36 Options - Outlays in $'!U24</f>
        <v>0</v>
      </c>
      <c r="V24" s="3">
        <f>'36 Options - Revenues in $'!V24-'36 Options - Outlays in $'!V24</f>
        <v>0</v>
      </c>
      <c r="W24" s="3">
        <f>'36 Options - Revenues in $'!W24-'36 Options - Outlays in $'!W24</f>
        <v>36.637999999999998</v>
      </c>
      <c r="X24" s="3">
        <f>'36 Options - Revenues in $'!X24-'36 Options - Outlays in $'!X24</f>
        <v>-109.914</v>
      </c>
      <c r="Y24" s="3">
        <f>'36 Options - Revenues in $'!Y24-'36 Options - Outlays in $'!Y24</f>
        <v>36.637999999999998</v>
      </c>
      <c r="Z24" s="3">
        <f>'36 Options - Revenues in $'!Z24-'36 Options - Outlays in $'!Z24</f>
        <v>36.637999999999998</v>
      </c>
      <c r="AA24" s="3">
        <f>'36 Options - Revenues in $'!AA24-'36 Options - Outlays in $'!AA24</f>
        <v>36.637999999999998</v>
      </c>
      <c r="AB24" s="3">
        <f>'36 Options - Revenues in $'!AB24-'36 Options - Outlays in $'!AB24</f>
        <v>0</v>
      </c>
      <c r="AC24" s="3">
        <f>'36 Options - Revenues in $'!AC24-'36 Options - Outlays in $'!AC24</f>
        <v>36.637999999999998</v>
      </c>
      <c r="AD24" s="3">
        <f>'36 Options - Revenues in $'!AD24-'36 Options - Outlays in $'!AD24</f>
        <v>73.275999999999996</v>
      </c>
      <c r="AE24" s="3">
        <f>'36 Options - Revenues in $'!AE24-'36 Options - Outlays in $'!AE24</f>
        <v>36.637999999999998</v>
      </c>
      <c r="AF24" s="3">
        <f>'36 Options - Revenues in $'!AF24-'36 Options - Outlays in $'!AF24</f>
        <v>-36.637999999999998</v>
      </c>
      <c r="AG24" s="3">
        <f>'36 Options - Revenues in $'!AG24-'36 Options - Outlays in $'!AG24</f>
        <v>36.637999999999998</v>
      </c>
      <c r="AH24" s="3">
        <f>'36 Options - Revenues in $'!AH24-'36 Options - Outlays in $'!AH24</f>
        <v>-73.275999999999996</v>
      </c>
      <c r="AI24" s="3">
        <f>'36 Options - Revenues in $'!AI24-'36 Options - Outlays in $'!AI24</f>
        <v>0</v>
      </c>
      <c r="AJ24" s="3">
        <f>'36 Options - Revenues in $'!AJ24-'36 Options - Outlays in $'!AJ24</f>
        <v>0</v>
      </c>
      <c r="AK24" s="3">
        <f>'36 Options - Revenues in $'!AK24-'36 Options - Outlays in $'!AK24</f>
        <v>0</v>
      </c>
    </row>
    <row r="25" spans="1:37" x14ac:dyDescent="0.2">
      <c r="A25">
        <f>'36 Options - Outlays in $'!A25</f>
        <v>2033</v>
      </c>
      <c r="B25" s="3">
        <f>'36 Options - Revenues in $'!B25-'36 Options - Outlays in $'!B25</f>
        <v>114.432</v>
      </c>
      <c r="C25" s="3">
        <f>'36 Options - Revenues in $'!C25-'36 Options - Outlays in $'!C25</f>
        <v>228.864</v>
      </c>
      <c r="D25" s="3">
        <f>'36 Options - Revenues in $'!D25-'36 Options - Outlays in $'!D25</f>
        <v>114.432</v>
      </c>
      <c r="E25" s="3">
        <f>'36 Options - Revenues in $'!E25-'36 Options - Outlays in $'!E25</f>
        <v>152.57599999999999</v>
      </c>
      <c r="F25" s="3">
        <f>'36 Options - Revenues in $'!F25-'36 Options - Outlays in $'!F25</f>
        <v>190.72</v>
      </c>
      <c r="G25" s="3">
        <f>'36 Options - Revenues in $'!G25-'36 Options - Outlays in $'!G25</f>
        <v>381.44000000000005</v>
      </c>
      <c r="H25" s="3">
        <f>'36 Options - Revenues in $'!H25-'36 Options - Outlays in $'!H25</f>
        <v>419.58400000000006</v>
      </c>
      <c r="I25" s="3">
        <f>'36 Options - Revenues in $'!I25-'36 Options - Outlays in $'!I25</f>
        <v>419.58400000000006</v>
      </c>
      <c r="J25" s="3">
        <f>'36 Options - Revenues in $'!J25-'36 Options - Outlays in $'!J25</f>
        <v>114.432</v>
      </c>
      <c r="K25" s="3">
        <f>'36 Options - Revenues in $'!K25-'36 Options - Outlays in $'!K25</f>
        <v>76.287999999999997</v>
      </c>
      <c r="L25" s="3">
        <f>'36 Options - Revenues in $'!L25-'36 Options - Outlays in $'!L25</f>
        <v>38.143999999999998</v>
      </c>
      <c r="M25" s="3">
        <f>'36 Options - Revenues in $'!M25-'36 Options - Outlays in $'!M25</f>
        <v>0</v>
      </c>
      <c r="N25" s="3">
        <f>'36 Options - Revenues in $'!N25-'36 Options - Outlays in $'!N25</f>
        <v>38.143999999999998</v>
      </c>
      <c r="O25" s="3">
        <f>'36 Options - Revenues in $'!O25-'36 Options - Outlays in $'!O25</f>
        <v>76.287999999999997</v>
      </c>
      <c r="P25" s="3">
        <f>'36 Options - Revenues in $'!P25-'36 Options - Outlays in $'!P25</f>
        <v>0</v>
      </c>
      <c r="Q25" s="3">
        <f>'36 Options - Revenues in $'!Q25-'36 Options - Outlays in $'!Q25</f>
        <v>38.143999999999998</v>
      </c>
      <c r="R25" s="3">
        <f>'36 Options - Revenues in $'!R25-'36 Options - Outlays in $'!R25</f>
        <v>0</v>
      </c>
      <c r="S25" s="3">
        <f>'36 Options - Revenues in $'!S25-'36 Options - Outlays in $'!S25</f>
        <v>38.143999999999998</v>
      </c>
      <c r="T25" s="3">
        <f>'36 Options - Revenues in $'!T25-'36 Options - Outlays in $'!T25</f>
        <v>38.143999999999998</v>
      </c>
      <c r="U25" s="3">
        <f>'36 Options - Revenues in $'!U25-'36 Options - Outlays in $'!U25</f>
        <v>38.143999999999998</v>
      </c>
      <c r="V25" s="3">
        <f>'36 Options - Revenues in $'!V25-'36 Options - Outlays in $'!V25</f>
        <v>38.143999999999998</v>
      </c>
      <c r="W25" s="3">
        <f>'36 Options - Revenues in $'!W25-'36 Options - Outlays in $'!W25</f>
        <v>76.287999999999997</v>
      </c>
      <c r="X25" s="3">
        <f>'36 Options - Revenues in $'!X25-'36 Options - Outlays in $'!X25</f>
        <v>-114.432</v>
      </c>
      <c r="Y25" s="3">
        <f>'36 Options - Revenues in $'!Y25-'36 Options - Outlays in $'!Y25</f>
        <v>38.143999999999998</v>
      </c>
      <c r="Z25" s="3">
        <f>'36 Options - Revenues in $'!Z25-'36 Options - Outlays in $'!Z25</f>
        <v>38.143999999999998</v>
      </c>
      <c r="AA25" s="3">
        <f>'36 Options - Revenues in $'!AA25-'36 Options - Outlays in $'!AA25</f>
        <v>38.143999999999998</v>
      </c>
      <c r="AB25" s="3">
        <f>'36 Options - Revenues in $'!AB25-'36 Options - Outlays in $'!AB25</f>
        <v>0</v>
      </c>
      <c r="AC25" s="3">
        <f>'36 Options - Revenues in $'!AC25-'36 Options - Outlays in $'!AC25</f>
        <v>38.143999999999998</v>
      </c>
      <c r="AD25" s="3">
        <f>'36 Options - Revenues in $'!AD25-'36 Options - Outlays in $'!AD25</f>
        <v>76.287999999999997</v>
      </c>
      <c r="AE25" s="3">
        <f>'36 Options - Revenues in $'!AE25-'36 Options - Outlays in $'!AE25</f>
        <v>38.143999999999998</v>
      </c>
      <c r="AF25" s="3">
        <f>'36 Options - Revenues in $'!AF25-'36 Options - Outlays in $'!AF25</f>
        <v>-38.143999999999998</v>
      </c>
      <c r="AG25" s="3">
        <f>'36 Options - Revenues in $'!AG25-'36 Options - Outlays in $'!AG25</f>
        <v>38.143999999999998</v>
      </c>
      <c r="AH25" s="3">
        <f>'36 Options - Revenues in $'!AH25-'36 Options - Outlays in $'!AH25</f>
        <v>-76.287999999999997</v>
      </c>
      <c r="AI25" s="3">
        <f>'36 Options - Revenues in $'!AI25-'36 Options - Outlays in $'!AI25</f>
        <v>0</v>
      </c>
      <c r="AJ25" s="3">
        <f>'36 Options - Revenues in $'!AJ25-'36 Options - Outlays in $'!AJ25</f>
        <v>0</v>
      </c>
      <c r="AK25" s="3">
        <f>'36 Options - Revenues in $'!AK25-'36 Options - Outlays in $'!AK25</f>
        <v>0</v>
      </c>
    </row>
    <row r="26" spans="1:37" x14ac:dyDescent="0.2">
      <c r="A26">
        <f>'36 Options - Outlays in $'!A26</f>
        <v>2034</v>
      </c>
      <c r="B26" s="3">
        <f>'36 Options - Revenues in $'!B26-'36 Options - Outlays in $'!B26</f>
        <v>119.10000000000001</v>
      </c>
      <c r="C26" s="3">
        <f>'36 Options - Revenues in $'!C26-'36 Options - Outlays in $'!C26</f>
        <v>238.20000000000002</v>
      </c>
      <c r="D26" s="3">
        <f>'36 Options - Revenues in $'!D26-'36 Options - Outlays in $'!D26</f>
        <v>119.10000000000001</v>
      </c>
      <c r="E26" s="3">
        <f>'36 Options - Revenues in $'!E26-'36 Options - Outlays in $'!E26</f>
        <v>158.80000000000001</v>
      </c>
      <c r="F26" s="3">
        <f>'36 Options - Revenues in $'!F26-'36 Options - Outlays in $'!F26</f>
        <v>198.5</v>
      </c>
      <c r="G26" s="3">
        <f>'36 Options - Revenues in $'!G26-'36 Options - Outlays in $'!G26</f>
        <v>357.30000000000007</v>
      </c>
      <c r="H26" s="3">
        <f>'36 Options - Revenues in $'!H26-'36 Options - Outlays in $'!H26</f>
        <v>436.70000000000005</v>
      </c>
      <c r="I26" s="3">
        <f>'36 Options - Revenues in $'!I26-'36 Options - Outlays in $'!I26</f>
        <v>436.70000000000005</v>
      </c>
      <c r="J26" s="3">
        <f>'36 Options - Revenues in $'!J26-'36 Options - Outlays in $'!J26</f>
        <v>119.10000000000001</v>
      </c>
      <c r="K26" s="3">
        <f>'36 Options - Revenues in $'!K26-'36 Options - Outlays in $'!K26</f>
        <v>79.400000000000006</v>
      </c>
      <c r="L26" s="3">
        <f>'36 Options - Revenues in $'!L26-'36 Options - Outlays in $'!L26</f>
        <v>39.700000000000003</v>
      </c>
      <c r="M26" s="3">
        <f>'36 Options - Revenues in $'!M26-'36 Options - Outlays in $'!M26</f>
        <v>0</v>
      </c>
      <c r="N26" s="3">
        <f>'36 Options - Revenues in $'!N26-'36 Options - Outlays in $'!N26</f>
        <v>39.700000000000003</v>
      </c>
      <c r="O26" s="3">
        <f>'36 Options - Revenues in $'!O26-'36 Options - Outlays in $'!O26</f>
        <v>79.400000000000006</v>
      </c>
      <c r="P26" s="3">
        <f>'36 Options - Revenues in $'!P26-'36 Options - Outlays in $'!P26</f>
        <v>0</v>
      </c>
      <c r="Q26" s="3">
        <f>'36 Options - Revenues in $'!Q26-'36 Options - Outlays in $'!Q26</f>
        <v>39.700000000000003</v>
      </c>
      <c r="R26" s="3">
        <f>'36 Options - Revenues in $'!R26-'36 Options - Outlays in $'!R26</f>
        <v>0</v>
      </c>
      <c r="S26" s="3">
        <f>'36 Options - Revenues in $'!S26-'36 Options - Outlays in $'!S26</f>
        <v>79.400000000000006</v>
      </c>
      <c r="T26" s="3">
        <f>'36 Options - Revenues in $'!T26-'36 Options - Outlays in $'!T26</f>
        <v>39.700000000000003</v>
      </c>
      <c r="U26" s="3">
        <f>'36 Options - Revenues in $'!U26-'36 Options - Outlays in $'!U26</f>
        <v>39.700000000000003</v>
      </c>
      <c r="V26" s="3">
        <f>'36 Options - Revenues in $'!V26-'36 Options - Outlays in $'!V26</f>
        <v>39.700000000000003</v>
      </c>
      <c r="W26" s="3">
        <f>'36 Options - Revenues in $'!W26-'36 Options - Outlays in $'!W26</f>
        <v>79.400000000000006</v>
      </c>
      <c r="X26" s="3">
        <f>'36 Options - Revenues in $'!X26-'36 Options - Outlays in $'!X26</f>
        <v>-119.10000000000001</v>
      </c>
      <c r="Y26" s="3">
        <f>'36 Options - Revenues in $'!Y26-'36 Options - Outlays in $'!Y26</f>
        <v>39.700000000000003</v>
      </c>
      <c r="Z26" s="3">
        <f>'36 Options - Revenues in $'!Z26-'36 Options - Outlays in $'!Z26</f>
        <v>39.700000000000003</v>
      </c>
      <c r="AA26" s="3">
        <f>'36 Options - Revenues in $'!AA26-'36 Options - Outlays in $'!AA26</f>
        <v>39.700000000000003</v>
      </c>
      <c r="AB26" s="3">
        <f>'36 Options - Revenues in $'!AB26-'36 Options - Outlays in $'!AB26</f>
        <v>39.700000000000003</v>
      </c>
      <c r="AC26" s="3">
        <f>'36 Options - Revenues in $'!AC26-'36 Options - Outlays in $'!AC26</f>
        <v>39.700000000000003</v>
      </c>
      <c r="AD26" s="3">
        <f>'36 Options - Revenues in $'!AD26-'36 Options - Outlays in $'!AD26</f>
        <v>79.400000000000006</v>
      </c>
      <c r="AE26" s="3">
        <f>'36 Options - Revenues in $'!AE26-'36 Options - Outlays in $'!AE26</f>
        <v>39.700000000000003</v>
      </c>
      <c r="AF26" s="3">
        <f>'36 Options - Revenues in $'!AF26-'36 Options - Outlays in $'!AF26</f>
        <v>-39.700000000000003</v>
      </c>
      <c r="AG26" s="3">
        <f>'36 Options - Revenues in $'!AG26-'36 Options - Outlays in $'!AG26</f>
        <v>39.700000000000003</v>
      </c>
      <c r="AH26" s="3">
        <f>'36 Options - Revenues in $'!AH26-'36 Options - Outlays in $'!AH26</f>
        <v>-79.400000000000006</v>
      </c>
      <c r="AI26" s="3">
        <f>'36 Options - Revenues in $'!AI26-'36 Options - Outlays in $'!AI26</f>
        <v>0</v>
      </c>
      <c r="AJ26" s="3">
        <f>'36 Options - Revenues in $'!AJ26-'36 Options - Outlays in $'!AJ26</f>
        <v>0</v>
      </c>
      <c r="AK26" s="3">
        <f>'36 Options - Revenues in $'!AK26-'36 Options - Outlays in $'!AK26</f>
        <v>0</v>
      </c>
    </row>
    <row r="27" spans="1:37" x14ac:dyDescent="0.2">
      <c r="A27">
        <f>'36 Options - Outlays in $'!A27</f>
        <v>2035</v>
      </c>
      <c r="B27" s="3">
        <f>'36 Options - Revenues in $'!B27-'36 Options - Outlays in $'!B27</f>
        <v>123.92100000000001</v>
      </c>
      <c r="C27" s="3">
        <f>'36 Options - Revenues in $'!C27-'36 Options - Outlays in $'!C27</f>
        <v>247.84200000000001</v>
      </c>
      <c r="D27" s="3">
        <f>'36 Options - Revenues in $'!D27-'36 Options - Outlays in $'!D27</f>
        <v>123.92100000000001</v>
      </c>
      <c r="E27" s="3">
        <f>'36 Options - Revenues in $'!E27-'36 Options - Outlays in $'!E27</f>
        <v>165.22800000000001</v>
      </c>
      <c r="F27" s="3">
        <f>'36 Options - Revenues in $'!F27-'36 Options - Outlays in $'!F27</f>
        <v>206.535</v>
      </c>
      <c r="G27" s="3">
        <f>'36 Options - Revenues in $'!G27-'36 Options - Outlays in $'!G27</f>
        <v>371.76300000000003</v>
      </c>
      <c r="H27" s="3">
        <f>'36 Options - Revenues in $'!H27-'36 Options - Outlays in $'!H27</f>
        <v>454.37700000000007</v>
      </c>
      <c r="I27" s="3">
        <f>'36 Options - Revenues in $'!I27-'36 Options - Outlays in $'!I27</f>
        <v>454.37700000000007</v>
      </c>
      <c r="J27" s="3">
        <f>'36 Options - Revenues in $'!J27-'36 Options - Outlays in $'!J27</f>
        <v>123.92100000000001</v>
      </c>
      <c r="K27" s="3">
        <f>'36 Options - Revenues in $'!K27-'36 Options - Outlays in $'!K27</f>
        <v>82.614000000000004</v>
      </c>
      <c r="L27" s="3">
        <f>'36 Options - Revenues in $'!L27-'36 Options - Outlays in $'!L27</f>
        <v>41.307000000000002</v>
      </c>
      <c r="M27" s="3">
        <f>'36 Options - Revenues in $'!M27-'36 Options - Outlays in $'!M27</f>
        <v>0</v>
      </c>
      <c r="N27" s="3">
        <f>'36 Options - Revenues in $'!N27-'36 Options - Outlays in $'!N27</f>
        <v>41.307000000000002</v>
      </c>
      <c r="O27" s="3">
        <f>'36 Options - Revenues in $'!O27-'36 Options - Outlays in $'!O27</f>
        <v>82.614000000000004</v>
      </c>
      <c r="P27" s="3">
        <f>'36 Options - Revenues in $'!P27-'36 Options - Outlays in $'!P27</f>
        <v>0</v>
      </c>
      <c r="Q27" s="3">
        <f>'36 Options - Revenues in $'!Q27-'36 Options - Outlays in $'!Q27</f>
        <v>41.307000000000002</v>
      </c>
      <c r="R27" s="3">
        <f>'36 Options - Revenues in $'!R27-'36 Options - Outlays in $'!R27</f>
        <v>0</v>
      </c>
      <c r="S27" s="3">
        <f>'36 Options - Revenues in $'!S27-'36 Options - Outlays in $'!S27</f>
        <v>82.614000000000004</v>
      </c>
      <c r="T27" s="3">
        <f>'36 Options - Revenues in $'!T27-'36 Options - Outlays in $'!T27</f>
        <v>41.307000000000002</v>
      </c>
      <c r="U27" s="3">
        <f>'36 Options - Revenues in $'!U27-'36 Options - Outlays in $'!U27</f>
        <v>41.307000000000002</v>
      </c>
      <c r="V27" s="3">
        <f>'36 Options - Revenues in $'!V27-'36 Options - Outlays in $'!V27</f>
        <v>41.307000000000002</v>
      </c>
      <c r="W27" s="3">
        <f>'36 Options - Revenues in $'!W27-'36 Options - Outlays in $'!W27</f>
        <v>82.614000000000004</v>
      </c>
      <c r="X27" s="3">
        <f>'36 Options - Revenues in $'!X27-'36 Options - Outlays in $'!X27</f>
        <v>-123.92100000000001</v>
      </c>
      <c r="Y27" s="3">
        <f>'36 Options - Revenues in $'!Y27-'36 Options - Outlays in $'!Y27</f>
        <v>41.307000000000002</v>
      </c>
      <c r="Z27" s="3">
        <f>'36 Options - Revenues in $'!Z27-'36 Options - Outlays in $'!Z27</f>
        <v>41.307000000000002</v>
      </c>
      <c r="AA27" s="3">
        <f>'36 Options - Revenues in $'!AA27-'36 Options - Outlays in $'!AA27</f>
        <v>41.307000000000002</v>
      </c>
      <c r="AB27" s="3">
        <f>'36 Options - Revenues in $'!AB27-'36 Options - Outlays in $'!AB27</f>
        <v>41.307000000000002</v>
      </c>
      <c r="AC27" s="3">
        <f>'36 Options - Revenues in $'!AC27-'36 Options - Outlays in $'!AC27</f>
        <v>41.307000000000002</v>
      </c>
      <c r="AD27" s="3">
        <f>'36 Options - Revenues in $'!AD27-'36 Options - Outlays in $'!AD27</f>
        <v>82.614000000000004</v>
      </c>
      <c r="AE27" s="3">
        <f>'36 Options - Revenues in $'!AE27-'36 Options - Outlays in $'!AE27</f>
        <v>41.307000000000002</v>
      </c>
      <c r="AF27" s="3">
        <f>'36 Options - Revenues in $'!AF27-'36 Options - Outlays in $'!AF27</f>
        <v>-41.307000000000002</v>
      </c>
      <c r="AG27" s="3">
        <f>'36 Options - Revenues in $'!AG27-'36 Options - Outlays in $'!AG27</f>
        <v>41.307000000000002</v>
      </c>
      <c r="AH27" s="3">
        <f>'36 Options - Revenues in $'!AH27-'36 Options - Outlays in $'!AH27</f>
        <v>-82.614000000000004</v>
      </c>
      <c r="AI27" s="3">
        <f>'36 Options - Revenues in $'!AI27-'36 Options - Outlays in $'!AI27</f>
        <v>0</v>
      </c>
      <c r="AJ27" s="3">
        <f>'36 Options - Revenues in $'!AJ27-'36 Options - Outlays in $'!AJ27</f>
        <v>0</v>
      </c>
      <c r="AK27" s="3">
        <f>'36 Options - Revenues in $'!AK27-'36 Options - Outlays in $'!AK27</f>
        <v>0</v>
      </c>
    </row>
    <row r="28" spans="1:37" x14ac:dyDescent="0.2">
      <c r="A28">
        <f>'36 Options - Outlays in $'!A28</f>
        <v>2036</v>
      </c>
      <c r="B28" s="3">
        <f>'36 Options - Revenues in $'!B28-'36 Options - Outlays in $'!B28</f>
        <v>128.91900000000001</v>
      </c>
      <c r="C28" s="3">
        <f>'36 Options - Revenues in $'!C28-'36 Options - Outlays in $'!C28</f>
        <v>257.83800000000002</v>
      </c>
      <c r="D28" s="3">
        <f>'36 Options - Revenues in $'!D28-'36 Options - Outlays in $'!D28</f>
        <v>128.91900000000001</v>
      </c>
      <c r="E28" s="3">
        <f>'36 Options - Revenues in $'!E28-'36 Options - Outlays in $'!E28</f>
        <v>214.86500000000001</v>
      </c>
      <c r="F28" s="3">
        <f>'36 Options - Revenues in $'!F28-'36 Options - Outlays in $'!F28</f>
        <v>214.86500000000001</v>
      </c>
      <c r="G28" s="3">
        <f>'36 Options - Revenues in $'!G28-'36 Options - Outlays in $'!G28</f>
        <v>386.75700000000006</v>
      </c>
      <c r="H28" s="3">
        <f>'36 Options - Revenues in $'!H28-'36 Options - Outlays in $'!H28</f>
        <v>472.70300000000003</v>
      </c>
      <c r="I28" s="3">
        <f>'36 Options - Revenues in $'!I28-'36 Options - Outlays in $'!I28</f>
        <v>472.70300000000003</v>
      </c>
      <c r="J28" s="3">
        <f>'36 Options - Revenues in $'!J28-'36 Options - Outlays in $'!J28</f>
        <v>128.91900000000001</v>
      </c>
      <c r="K28" s="3">
        <f>'36 Options - Revenues in $'!K28-'36 Options - Outlays in $'!K28</f>
        <v>85.945999999999998</v>
      </c>
      <c r="L28" s="3">
        <f>'36 Options - Revenues in $'!L28-'36 Options - Outlays in $'!L28</f>
        <v>42.972999999999999</v>
      </c>
      <c r="M28" s="3">
        <f>'36 Options - Revenues in $'!M28-'36 Options - Outlays in $'!M28</f>
        <v>0</v>
      </c>
      <c r="N28" s="3">
        <f>'36 Options - Revenues in $'!N28-'36 Options - Outlays in $'!N28</f>
        <v>42.972999999999999</v>
      </c>
      <c r="O28" s="3">
        <f>'36 Options - Revenues in $'!O28-'36 Options - Outlays in $'!O28</f>
        <v>128.91900000000001</v>
      </c>
      <c r="P28" s="3">
        <f>'36 Options - Revenues in $'!P28-'36 Options - Outlays in $'!P28</f>
        <v>0</v>
      </c>
      <c r="Q28" s="3">
        <f>'36 Options - Revenues in $'!Q28-'36 Options - Outlays in $'!Q28</f>
        <v>42.972999999999999</v>
      </c>
      <c r="R28" s="3">
        <f>'36 Options - Revenues in $'!R28-'36 Options - Outlays in $'!R28</f>
        <v>42.972999999999999</v>
      </c>
      <c r="S28" s="3">
        <f>'36 Options - Revenues in $'!S28-'36 Options - Outlays in $'!S28</f>
        <v>85.945999999999998</v>
      </c>
      <c r="T28" s="3">
        <f>'36 Options - Revenues in $'!T28-'36 Options - Outlays in $'!T28</f>
        <v>42.972999999999999</v>
      </c>
      <c r="U28" s="3">
        <f>'36 Options - Revenues in $'!U28-'36 Options - Outlays in $'!U28</f>
        <v>42.972999999999999</v>
      </c>
      <c r="V28" s="3">
        <f>'36 Options - Revenues in $'!V28-'36 Options - Outlays in $'!V28</f>
        <v>42.972999999999999</v>
      </c>
      <c r="W28" s="3">
        <f>'36 Options - Revenues in $'!W28-'36 Options - Outlays in $'!W28</f>
        <v>128.91900000000001</v>
      </c>
      <c r="X28" s="3">
        <f>'36 Options - Revenues in $'!X28-'36 Options - Outlays in $'!X28</f>
        <v>-128.91900000000001</v>
      </c>
      <c r="Y28" s="3">
        <f>'36 Options - Revenues in $'!Y28-'36 Options - Outlays in $'!Y28</f>
        <v>42.972999999999999</v>
      </c>
      <c r="Z28" s="3">
        <f>'36 Options - Revenues in $'!Z28-'36 Options - Outlays in $'!Z28</f>
        <v>42.972999999999999</v>
      </c>
      <c r="AA28" s="3">
        <f>'36 Options - Revenues in $'!AA28-'36 Options - Outlays in $'!AA28</f>
        <v>85.945999999999998</v>
      </c>
      <c r="AB28" s="3">
        <f>'36 Options - Revenues in $'!AB28-'36 Options - Outlays in $'!AB28</f>
        <v>42.972999999999999</v>
      </c>
      <c r="AC28" s="3">
        <f>'36 Options - Revenues in $'!AC28-'36 Options - Outlays in $'!AC28</f>
        <v>42.972999999999999</v>
      </c>
      <c r="AD28" s="3">
        <f>'36 Options - Revenues in $'!AD28-'36 Options - Outlays in $'!AD28</f>
        <v>85.945999999999998</v>
      </c>
      <c r="AE28" s="3">
        <f>'36 Options - Revenues in $'!AE28-'36 Options - Outlays in $'!AE28</f>
        <v>42.972999999999999</v>
      </c>
      <c r="AF28" s="3">
        <f>'36 Options - Revenues in $'!AF28-'36 Options - Outlays in $'!AF28</f>
        <v>-42.972999999999999</v>
      </c>
      <c r="AG28" s="3">
        <f>'36 Options - Revenues in $'!AG28-'36 Options - Outlays in $'!AG28</f>
        <v>42.972999999999999</v>
      </c>
      <c r="AH28" s="3">
        <f>'36 Options - Revenues in $'!AH28-'36 Options - Outlays in $'!AH28</f>
        <v>-85.945999999999998</v>
      </c>
      <c r="AI28" s="3">
        <f>'36 Options - Revenues in $'!AI28-'36 Options - Outlays in $'!AI28</f>
        <v>0</v>
      </c>
      <c r="AJ28" s="3">
        <f>'36 Options - Revenues in $'!AJ28-'36 Options - Outlays in $'!AJ28</f>
        <v>0</v>
      </c>
      <c r="AK28" s="3">
        <f>'36 Options - Revenues in $'!AK28-'36 Options - Outlays in $'!AK28</f>
        <v>0</v>
      </c>
    </row>
    <row r="29" spans="1:37" x14ac:dyDescent="0.2">
      <c r="A29">
        <f>'36 Options - Outlays in $'!A29</f>
        <v>2037</v>
      </c>
      <c r="B29" s="3">
        <f>'36 Options - Revenues in $'!B29-'36 Options - Outlays in $'!B29</f>
        <v>134.11500000000001</v>
      </c>
      <c r="C29" s="3">
        <f>'36 Options - Revenues in $'!C29-'36 Options - Outlays in $'!C29</f>
        <v>268.23</v>
      </c>
      <c r="D29" s="3">
        <f>'36 Options - Revenues in $'!D29-'36 Options - Outlays in $'!D29</f>
        <v>134.11500000000001</v>
      </c>
      <c r="E29" s="3">
        <f>'36 Options - Revenues in $'!E29-'36 Options - Outlays in $'!E29</f>
        <v>223.52500000000003</v>
      </c>
      <c r="F29" s="3">
        <f>'36 Options - Revenues in $'!F29-'36 Options - Outlays in $'!F29</f>
        <v>223.52500000000001</v>
      </c>
      <c r="G29" s="3">
        <f>'36 Options - Revenues in $'!G29-'36 Options - Outlays in $'!G29</f>
        <v>402.34500000000003</v>
      </c>
      <c r="H29" s="3">
        <f>'36 Options - Revenues in $'!H29-'36 Options - Outlays in $'!H29</f>
        <v>447.05000000000007</v>
      </c>
      <c r="I29" s="3">
        <f>'36 Options - Revenues in $'!I29-'36 Options - Outlays in $'!I29</f>
        <v>491.75500000000005</v>
      </c>
      <c r="J29" s="3">
        <f>'36 Options - Revenues in $'!J29-'36 Options - Outlays in $'!J29</f>
        <v>134.11500000000001</v>
      </c>
      <c r="K29" s="3">
        <f>'36 Options - Revenues in $'!K29-'36 Options - Outlays in $'!K29</f>
        <v>89.41</v>
      </c>
      <c r="L29" s="3">
        <f>'36 Options - Revenues in $'!L29-'36 Options - Outlays in $'!L29</f>
        <v>44.704999999999998</v>
      </c>
      <c r="M29" s="3">
        <f>'36 Options - Revenues in $'!M29-'36 Options - Outlays in $'!M29</f>
        <v>0</v>
      </c>
      <c r="N29" s="3">
        <f>'36 Options - Revenues in $'!N29-'36 Options - Outlays in $'!N29</f>
        <v>44.704999999999998</v>
      </c>
      <c r="O29" s="3">
        <f>'36 Options - Revenues in $'!O29-'36 Options - Outlays in $'!O29</f>
        <v>134.11500000000001</v>
      </c>
      <c r="P29" s="3">
        <f>'36 Options - Revenues in $'!P29-'36 Options - Outlays in $'!P29</f>
        <v>0</v>
      </c>
      <c r="Q29" s="3">
        <f>'36 Options - Revenues in $'!Q29-'36 Options - Outlays in $'!Q29</f>
        <v>44.704999999999998</v>
      </c>
      <c r="R29" s="3">
        <f>'36 Options - Revenues in $'!R29-'36 Options - Outlays in $'!R29</f>
        <v>44.704999999999998</v>
      </c>
      <c r="S29" s="3">
        <f>'36 Options - Revenues in $'!S29-'36 Options - Outlays in $'!S29</f>
        <v>134.11500000000001</v>
      </c>
      <c r="T29" s="3">
        <f>'36 Options - Revenues in $'!T29-'36 Options - Outlays in $'!T29</f>
        <v>44.704999999999998</v>
      </c>
      <c r="U29" s="3">
        <f>'36 Options - Revenues in $'!U29-'36 Options - Outlays in $'!U29</f>
        <v>44.704999999999998</v>
      </c>
      <c r="V29" s="3">
        <f>'36 Options - Revenues in $'!V29-'36 Options - Outlays in $'!V29</f>
        <v>44.704999999999998</v>
      </c>
      <c r="W29" s="3">
        <f>'36 Options - Revenues in $'!W29-'36 Options - Outlays in $'!W29</f>
        <v>134.11500000000001</v>
      </c>
      <c r="X29" s="3">
        <f>'36 Options - Revenues in $'!X29-'36 Options - Outlays in $'!X29</f>
        <v>-134.11500000000001</v>
      </c>
      <c r="Y29" s="3">
        <f>'36 Options - Revenues in $'!Y29-'36 Options - Outlays in $'!Y29</f>
        <v>44.704999999999998</v>
      </c>
      <c r="Z29" s="3">
        <f>'36 Options - Revenues in $'!Z29-'36 Options - Outlays in $'!Z29</f>
        <v>89.41</v>
      </c>
      <c r="AA29" s="3">
        <f>'36 Options - Revenues in $'!AA29-'36 Options - Outlays in $'!AA29</f>
        <v>89.41</v>
      </c>
      <c r="AB29" s="3">
        <f>'36 Options - Revenues in $'!AB29-'36 Options - Outlays in $'!AB29</f>
        <v>44.704999999999998</v>
      </c>
      <c r="AC29" s="3">
        <f>'36 Options - Revenues in $'!AC29-'36 Options - Outlays in $'!AC29</f>
        <v>44.704999999999998</v>
      </c>
      <c r="AD29" s="3">
        <f>'36 Options - Revenues in $'!AD29-'36 Options - Outlays in $'!AD29</f>
        <v>89.41</v>
      </c>
      <c r="AE29" s="3">
        <f>'36 Options - Revenues in $'!AE29-'36 Options - Outlays in $'!AE29</f>
        <v>44.704999999999998</v>
      </c>
      <c r="AF29" s="3">
        <f>'36 Options - Revenues in $'!AF29-'36 Options - Outlays in $'!AF29</f>
        <v>-44.704999999999998</v>
      </c>
      <c r="AG29" s="3">
        <f>'36 Options - Revenues in $'!AG29-'36 Options - Outlays in $'!AG29</f>
        <v>44.704999999999998</v>
      </c>
      <c r="AH29" s="3">
        <f>'36 Options - Revenues in $'!AH29-'36 Options - Outlays in $'!AH29</f>
        <v>-89.41</v>
      </c>
      <c r="AI29" s="3">
        <f>'36 Options - Revenues in $'!AI29-'36 Options - Outlays in $'!AI29</f>
        <v>0</v>
      </c>
      <c r="AJ29" s="3">
        <f>'36 Options - Revenues in $'!AJ29-'36 Options - Outlays in $'!AJ29</f>
        <v>0</v>
      </c>
      <c r="AK29" s="3">
        <f>'36 Options - Revenues in $'!AK29-'36 Options - Outlays in $'!AK29</f>
        <v>0</v>
      </c>
    </row>
    <row r="30" spans="1:37" x14ac:dyDescent="0.2">
      <c r="A30">
        <f>'36 Options - Outlays in $'!A30</f>
        <v>2038</v>
      </c>
      <c r="B30" s="3">
        <f>'36 Options - Revenues in $'!B30-'36 Options - Outlays in $'!B30</f>
        <v>139.47900000000001</v>
      </c>
      <c r="C30" s="3">
        <f>'36 Options - Revenues in $'!C30-'36 Options - Outlays in $'!C30</f>
        <v>278.95800000000003</v>
      </c>
      <c r="D30" s="3">
        <f>'36 Options - Revenues in $'!D30-'36 Options - Outlays in $'!D30</f>
        <v>185.97200000000001</v>
      </c>
      <c r="E30" s="3">
        <f>'36 Options - Revenues in $'!E30-'36 Options - Outlays in $'!E30</f>
        <v>232.46500000000003</v>
      </c>
      <c r="F30" s="3">
        <f>'36 Options - Revenues in $'!F30-'36 Options - Outlays in $'!F30</f>
        <v>278.95800000000003</v>
      </c>
      <c r="G30" s="3">
        <f>'36 Options - Revenues in $'!G30-'36 Options - Outlays in $'!G30</f>
        <v>418.43700000000007</v>
      </c>
      <c r="H30" s="3">
        <f>'36 Options - Revenues in $'!H30-'36 Options - Outlays in $'!H30</f>
        <v>464.93000000000006</v>
      </c>
      <c r="I30" s="3">
        <f>'36 Options - Revenues in $'!I30-'36 Options - Outlays in $'!I30</f>
        <v>511.42300000000006</v>
      </c>
      <c r="J30" s="3">
        <f>'36 Options - Revenues in $'!J30-'36 Options - Outlays in $'!J30</f>
        <v>139.47900000000001</v>
      </c>
      <c r="K30" s="3">
        <f>'36 Options - Revenues in $'!K30-'36 Options - Outlays in $'!K30</f>
        <v>92.986000000000004</v>
      </c>
      <c r="L30" s="3">
        <f>'36 Options - Revenues in $'!L30-'36 Options - Outlays in $'!L30</f>
        <v>46.493000000000002</v>
      </c>
      <c r="M30" s="3">
        <f>'36 Options - Revenues in $'!M30-'36 Options - Outlays in $'!M30</f>
        <v>0</v>
      </c>
      <c r="N30" s="3">
        <f>'36 Options - Revenues in $'!N30-'36 Options - Outlays in $'!N30</f>
        <v>46.493000000000002</v>
      </c>
      <c r="O30" s="3">
        <f>'36 Options - Revenues in $'!O30-'36 Options - Outlays in $'!O30</f>
        <v>139.47900000000001</v>
      </c>
      <c r="P30" s="3">
        <f>'36 Options - Revenues in $'!P30-'36 Options - Outlays in $'!P30</f>
        <v>0</v>
      </c>
      <c r="Q30" s="3">
        <f>'36 Options - Revenues in $'!Q30-'36 Options - Outlays in $'!Q30</f>
        <v>46.493000000000002</v>
      </c>
      <c r="R30" s="3">
        <f>'36 Options - Revenues in $'!R30-'36 Options - Outlays in $'!R30</f>
        <v>46.493000000000002</v>
      </c>
      <c r="S30" s="3">
        <f>'36 Options - Revenues in $'!S30-'36 Options - Outlays in $'!S30</f>
        <v>139.47900000000001</v>
      </c>
      <c r="T30" s="3">
        <f>'36 Options - Revenues in $'!T30-'36 Options - Outlays in $'!T30</f>
        <v>92.986000000000004</v>
      </c>
      <c r="U30" s="3">
        <f>'36 Options - Revenues in $'!U30-'36 Options - Outlays in $'!U30</f>
        <v>46.493000000000002</v>
      </c>
      <c r="V30" s="3">
        <f>'36 Options - Revenues in $'!V30-'36 Options - Outlays in $'!V30</f>
        <v>46.493000000000002</v>
      </c>
      <c r="W30" s="3">
        <f>'36 Options - Revenues in $'!W30-'36 Options - Outlays in $'!W30</f>
        <v>185.97200000000001</v>
      </c>
      <c r="X30" s="3">
        <f>'36 Options - Revenues in $'!X30-'36 Options - Outlays in $'!X30</f>
        <v>-139.47900000000001</v>
      </c>
      <c r="Y30" s="3">
        <f>'36 Options - Revenues in $'!Y30-'36 Options - Outlays in $'!Y30</f>
        <v>92.986000000000004</v>
      </c>
      <c r="Z30" s="3">
        <f>'36 Options - Revenues in $'!Z30-'36 Options - Outlays in $'!Z30</f>
        <v>92.986000000000004</v>
      </c>
      <c r="AA30" s="3">
        <f>'36 Options - Revenues in $'!AA30-'36 Options - Outlays in $'!AA30</f>
        <v>92.986000000000004</v>
      </c>
      <c r="AB30" s="3">
        <f>'36 Options - Revenues in $'!AB30-'36 Options - Outlays in $'!AB30</f>
        <v>46.493000000000002</v>
      </c>
      <c r="AC30" s="3">
        <f>'36 Options - Revenues in $'!AC30-'36 Options - Outlays in $'!AC30</f>
        <v>92.986000000000004</v>
      </c>
      <c r="AD30" s="3">
        <f>'36 Options - Revenues in $'!AD30-'36 Options - Outlays in $'!AD30</f>
        <v>92.986000000000004</v>
      </c>
      <c r="AE30" s="3">
        <f>'36 Options - Revenues in $'!AE30-'36 Options - Outlays in $'!AE30</f>
        <v>46.493000000000002</v>
      </c>
      <c r="AF30" s="3">
        <f>'36 Options - Revenues in $'!AF30-'36 Options - Outlays in $'!AF30</f>
        <v>-46.493000000000002</v>
      </c>
      <c r="AG30" s="3">
        <f>'36 Options - Revenues in $'!AG30-'36 Options - Outlays in $'!AG30</f>
        <v>46.493000000000002</v>
      </c>
      <c r="AH30" s="3">
        <f>'36 Options - Revenues in $'!AH30-'36 Options - Outlays in $'!AH30</f>
        <v>-92.986000000000004</v>
      </c>
      <c r="AI30" s="3">
        <f>'36 Options - Revenues in $'!AI30-'36 Options - Outlays in $'!AI30</f>
        <v>0</v>
      </c>
      <c r="AJ30" s="3">
        <f>'36 Options - Revenues in $'!AJ30-'36 Options - Outlays in $'!AJ30</f>
        <v>0</v>
      </c>
      <c r="AK30" s="3">
        <f>'36 Options - Revenues in $'!AK30-'36 Options - Outlays in $'!AK30</f>
        <v>0</v>
      </c>
    </row>
    <row r="31" spans="1:37" x14ac:dyDescent="0.2">
      <c r="A31">
        <f>'36 Options - Outlays in $'!A31</f>
        <v>2039</v>
      </c>
      <c r="B31" s="3">
        <f>'36 Options - Revenues in $'!B31-'36 Options - Outlays in $'!B31</f>
        <v>145.053</v>
      </c>
      <c r="C31" s="3">
        <f>'36 Options - Revenues in $'!C31-'36 Options - Outlays in $'!C31</f>
        <v>290.10599999999999</v>
      </c>
      <c r="D31" s="3">
        <f>'36 Options - Revenues in $'!D31-'36 Options - Outlays in $'!D31</f>
        <v>193.404</v>
      </c>
      <c r="E31" s="3">
        <f>'36 Options - Revenues in $'!E31-'36 Options - Outlays in $'!E31</f>
        <v>241.755</v>
      </c>
      <c r="F31" s="3">
        <f>'36 Options - Revenues in $'!F31-'36 Options - Outlays in $'!F31</f>
        <v>290.10599999999999</v>
      </c>
      <c r="G31" s="3">
        <f>'36 Options - Revenues in $'!G31-'36 Options - Outlays in $'!G31</f>
        <v>386.80800000000011</v>
      </c>
      <c r="H31" s="3">
        <f>'36 Options - Revenues in $'!H31-'36 Options - Outlays in $'!H31</f>
        <v>483.5100000000001</v>
      </c>
      <c r="I31" s="3">
        <f>'36 Options - Revenues in $'!I31-'36 Options - Outlays in $'!I31</f>
        <v>531.8610000000001</v>
      </c>
      <c r="J31" s="3">
        <f>'36 Options - Revenues in $'!J31-'36 Options - Outlays in $'!J31</f>
        <v>145.053</v>
      </c>
      <c r="K31" s="3">
        <f>'36 Options - Revenues in $'!K31-'36 Options - Outlays in $'!K31</f>
        <v>96.701999999999998</v>
      </c>
      <c r="L31" s="3">
        <f>'36 Options - Revenues in $'!L31-'36 Options - Outlays in $'!L31</f>
        <v>48.350999999999999</v>
      </c>
      <c r="M31" s="3">
        <f>'36 Options - Revenues in $'!M31-'36 Options - Outlays in $'!M31</f>
        <v>0</v>
      </c>
      <c r="N31" s="3">
        <f>'36 Options - Revenues in $'!N31-'36 Options - Outlays in $'!N31</f>
        <v>48.350999999999999</v>
      </c>
      <c r="O31" s="3">
        <f>'36 Options - Revenues in $'!O31-'36 Options - Outlays in $'!O31</f>
        <v>193.404</v>
      </c>
      <c r="P31" s="3">
        <f>'36 Options - Revenues in $'!P31-'36 Options - Outlays in $'!P31</f>
        <v>0</v>
      </c>
      <c r="Q31" s="3">
        <f>'36 Options - Revenues in $'!Q31-'36 Options - Outlays in $'!Q31</f>
        <v>48.350999999999999</v>
      </c>
      <c r="R31" s="3">
        <f>'36 Options - Revenues in $'!R31-'36 Options - Outlays in $'!R31</f>
        <v>48.350999999999999</v>
      </c>
      <c r="S31" s="3">
        <f>'36 Options - Revenues in $'!S31-'36 Options - Outlays in $'!S31</f>
        <v>145.053</v>
      </c>
      <c r="T31" s="3">
        <f>'36 Options - Revenues in $'!T31-'36 Options - Outlays in $'!T31</f>
        <v>96.701999999999998</v>
      </c>
      <c r="U31" s="3">
        <f>'36 Options - Revenues in $'!U31-'36 Options - Outlays in $'!U31</f>
        <v>48.350999999999999</v>
      </c>
      <c r="V31" s="3">
        <f>'36 Options - Revenues in $'!V31-'36 Options - Outlays in $'!V31</f>
        <v>48.350999999999999</v>
      </c>
      <c r="W31" s="3">
        <f>'36 Options - Revenues in $'!W31-'36 Options - Outlays in $'!W31</f>
        <v>193.404</v>
      </c>
      <c r="X31" s="3">
        <f>'36 Options - Revenues in $'!X31-'36 Options - Outlays in $'!X31</f>
        <v>-145.053</v>
      </c>
      <c r="Y31" s="3">
        <f>'36 Options - Revenues in $'!Y31-'36 Options - Outlays in $'!Y31</f>
        <v>96.701999999999998</v>
      </c>
      <c r="Z31" s="3">
        <f>'36 Options - Revenues in $'!Z31-'36 Options - Outlays in $'!Z31</f>
        <v>96.701999999999998</v>
      </c>
      <c r="AA31" s="3">
        <f>'36 Options - Revenues in $'!AA31-'36 Options - Outlays in $'!AA31</f>
        <v>145.053</v>
      </c>
      <c r="AB31" s="3">
        <f>'36 Options - Revenues in $'!AB31-'36 Options - Outlays in $'!AB31</f>
        <v>48.350999999999999</v>
      </c>
      <c r="AC31" s="3">
        <f>'36 Options - Revenues in $'!AC31-'36 Options - Outlays in $'!AC31</f>
        <v>96.701999999999998</v>
      </c>
      <c r="AD31" s="3">
        <f>'36 Options - Revenues in $'!AD31-'36 Options - Outlays in $'!AD31</f>
        <v>96.701999999999998</v>
      </c>
      <c r="AE31" s="3">
        <f>'36 Options - Revenues in $'!AE31-'36 Options - Outlays in $'!AE31</f>
        <v>48.350999999999999</v>
      </c>
      <c r="AF31" s="3">
        <f>'36 Options - Revenues in $'!AF31-'36 Options - Outlays in $'!AF31</f>
        <v>-48.350999999999999</v>
      </c>
      <c r="AG31" s="3">
        <f>'36 Options - Revenues in $'!AG31-'36 Options - Outlays in $'!AG31</f>
        <v>48.350999999999999</v>
      </c>
      <c r="AH31" s="3">
        <f>'36 Options - Revenues in $'!AH31-'36 Options - Outlays in $'!AH31</f>
        <v>-96.701999999999998</v>
      </c>
      <c r="AI31" s="3">
        <f>'36 Options - Revenues in $'!AI31-'36 Options - Outlays in $'!AI31</f>
        <v>0</v>
      </c>
      <c r="AJ31" s="3">
        <f>'36 Options - Revenues in $'!AJ31-'36 Options - Outlays in $'!AJ31</f>
        <v>0</v>
      </c>
      <c r="AK31" s="3">
        <f>'36 Options - Revenues in $'!AK31-'36 Options - Outlays in $'!AK31</f>
        <v>0</v>
      </c>
    </row>
    <row r="32" spans="1:37" x14ac:dyDescent="0.2">
      <c r="A32">
        <f>'36 Options - Outlays in $'!A32</f>
        <v>2040</v>
      </c>
      <c r="B32" s="3">
        <f>'36 Options - Revenues in $'!B32-'36 Options - Outlays in $'!B32</f>
        <v>150.87299999999999</v>
      </c>
      <c r="C32" s="3">
        <f>'36 Options - Revenues in $'!C32-'36 Options - Outlays in $'!C32</f>
        <v>301.74599999999998</v>
      </c>
      <c r="D32" s="3">
        <f>'36 Options - Revenues in $'!D32-'36 Options - Outlays in $'!D32</f>
        <v>201.16400000000002</v>
      </c>
      <c r="E32" s="3">
        <f>'36 Options - Revenues in $'!E32-'36 Options - Outlays in $'!E32</f>
        <v>251.45499999999998</v>
      </c>
      <c r="F32" s="3">
        <f>'36 Options - Revenues in $'!F32-'36 Options - Outlays in $'!F32</f>
        <v>301.74599999999998</v>
      </c>
      <c r="G32" s="3">
        <f>'36 Options - Revenues in $'!G32-'36 Options - Outlays in $'!G32</f>
        <v>402.32800000000003</v>
      </c>
      <c r="H32" s="3">
        <f>'36 Options - Revenues in $'!H32-'36 Options - Outlays in $'!H32</f>
        <v>502.91</v>
      </c>
      <c r="I32" s="3">
        <f>'36 Options - Revenues in $'!I32-'36 Options - Outlays in $'!I32</f>
        <v>553.20100000000002</v>
      </c>
      <c r="J32" s="3">
        <f>'36 Options - Revenues in $'!J32-'36 Options - Outlays in $'!J32</f>
        <v>150.87299999999999</v>
      </c>
      <c r="K32" s="3">
        <f>'36 Options - Revenues in $'!K32-'36 Options - Outlays in $'!K32</f>
        <v>100.58200000000001</v>
      </c>
      <c r="L32" s="3">
        <f>'36 Options - Revenues in $'!L32-'36 Options - Outlays in $'!L32</f>
        <v>50.291000000000004</v>
      </c>
      <c r="M32" s="3">
        <f>'36 Options - Revenues in $'!M32-'36 Options - Outlays in $'!M32</f>
        <v>0</v>
      </c>
      <c r="N32" s="3">
        <f>'36 Options - Revenues in $'!N32-'36 Options - Outlays in $'!N32</f>
        <v>100.58200000000001</v>
      </c>
      <c r="O32" s="3">
        <f>'36 Options - Revenues in $'!O32-'36 Options - Outlays in $'!O32</f>
        <v>201.16400000000002</v>
      </c>
      <c r="P32" s="3">
        <f>'36 Options - Revenues in $'!P32-'36 Options - Outlays in $'!P32</f>
        <v>0</v>
      </c>
      <c r="Q32" s="3">
        <f>'36 Options - Revenues in $'!Q32-'36 Options - Outlays in $'!Q32</f>
        <v>100.58200000000001</v>
      </c>
      <c r="R32" s="3">
        <f>'36 Options - Revenues in $'!R32-'36 Options - Outlays in $'!R32</f>
        <v>50.291000000000004</v>
      </c>
      <c r="S32" s="3">
        <f>'36 Options - Revenues in $'!S32-'36 Options - Outlays in $'!S32</f>
        <v>201.16400000000002</v>
      </c>
      <c r="T32" s="3">
        <f>'36 Options - Revenues in $'!T32-'36 Options - Outlays in $'!T32</f>
        <v>100.58200000000001</v>
      </c>
      <c r="U32" s="3">
        <f>'36 Options - Revenues in $'!U32-'36 Options - Outlays in $'!U32</f>
        <v>100.58200000000001</v>
      </c>
      <c r="V32" s="3">
        <f>'36 Options - Revenues in $'!V32-'36 Options - Outlays in $'!V32</f>
        <v>100.58200000000001</v>
      </c>
      <c r="W32" s="3">
        <f>'36 Options - Revenues in $'!W32-'36 Options - Outlays in $'!W32</f>
        <v>201.16400000000002</v>
      </c>
      <c r="X32" s="3">
        <f>'36 Options - Revenues in $'!X32-'36 Options - Outlays in $'!X32</f>
        <v>-150.87299999999999</v>
      </c>
      <c r="Y32" s="3">
        <f>'36 Options - Revenues in $'!Y32-'36 Options - Outlays in $'!Y32</f>
        <v>100.58200000000001</v>
      </c>
      <c r="Z32" s="3">
        <f>'36 Options - Revenues in $'!Z32-'36 Options - Outlays in $'!Z32</f>
        <v>100.58200000000001</v>
      </c>
      <c r="AA32" s="3">
        <f>'36 Options - Revenues in $'!AA32-'36 Options - Outlays in $'!AA32</f>
        <v>150.87299999999999</v>
      </c>
      <c r="AB32" s="3">
        <f>'36 Options - Revenues in $'!AB32-'36 Options - Outlays in $'!AB32</f>
        <v>50.291000000000004</v>
      </c>
      <c r="AC32" s="3">
        <f>'36 Options - Revenues in $'!AC32-'36 Options - Outlays in $'!AC32</f>
        <v>100.58200000000001</v>
      </c>
      <c r="AD32" s="3">
        <f>'36 Options - Revenues in $'!AD32-'36 Options - Outlays in $'!AD32</f>
        <v>100.58200000000001</v>
      </c>
      <c r="AE32" s="3">
        <f>'36 Options - Revenues in $'!AE32-'36 Options - Outlays in $'!AE32</f>
        <v>50.291000000000004</v>
      </c>
      <c r="AF32" s="3">
        <f>'36 Options - Revenues in $'!AF32-'36 Options - Outlays in $'!AF32</f>
        <v>-50.291000000000004</v>
      </c>
      <c r="AG32" s="3">
        <f>'36 Options - Revenues in $'!AG32-'36 Options - Outlays in $'!AG32</f>
        <v>50.291000000000004</v>
      </c>
      <c r="AH32" s="3">
        <f>'36 Options - Revenues in $'!AH32-'36 Options - Outlays in $'!AH32</f>
        <v>-100.58200000000001</v>
      </c>
      <c r="AI32" s="3">
        <f>'36 Options - Revenues in $'!AI32-'36 Options - Outlays in $'!AI32</f>
        <v>0</v>
      </c>
      <c r="AJ32" s="3">
        <f>'36 Options - Revenues in $'!AJ32-'36 Options - Outlays in $'!AJ32</f>
        <v>0</v>
      </c>
      <c r="AK32" s="3">
        <f>'36 Options - Revenues in $'!AK32-'36 Options - Outlays in $'!AK32</f>
        <v>0</v>
      </c>
    </row>
    <row r="33" spans="1:37" x14ac:dyDescent="0.2">
      <c r="A33">
        <f>'36 Options - Outlays in $'!A33</f>
        <v>2041</v>
      </c>
      <c r="B33" s="3">
        <f>'36 Options - Revenues in $'!B33-'36 Options - Outlays in $'!B33</f>
        <v>156.96</v>
      </c>
      <c r="C33" s="3">
        <f>'36 Options - Revenues in $'!C33-'36 Options - Outlays in $'!C33</f>
        <v>313.92</v>
      </c>
      <c r="D33" s="3">
        <f>'36 Options - Revenues in $'!D33-'36 Options - Outlays in $'!D33</f>
        <v>209.28</v>
      </c>
      <c r="E33" s="3">
        <f>'36 Options - Revenues in $'!E33-'36 Options - Outlays in $'!E33</f>
        <v>261.60000000000002</v>
      </c>
      <c r="F33" s="3">
        <f>'36 Options - Revenues in $'!F33-'36 Options - Outlays in $'!F33</f>
        <v>313.92</v>
      </c>
      <c r="G33" s="3">
        <f>'36 Options - Revenues in $'!G33-'36 Options - Outlays in $'!G33</f>
        <v>418.56000000000006</v>
      </c>
      <c r="H33" s="3">
        <f>'36 Options - Revenues in $'!H33-'36 Options - Outlays in $'!H33</f>
        <v>523.20000000000005</v>
      </c>
      <c r="I33" s="3">
        <f>'36 Options - Revenues in $'!I33-'36 Options - Outlays in $'!I33</f>
        <v>575.5200000000001</v>
      </c>
      <c r="J33" s="3">
        <f>'36 Options - Revenues in $'!J33-'36 Options - Outlays in $'!J33</f>
        <v>156.96</v>
      </c>
      <c r="K33" s="3">
        <f>'36 Options - Revenues in $'!K33-'36 Options - Outlays in $'!K33</f>
        <v>104.64</v>
      </c>
      <c r="L33" s="3">
        <f>'36 Options - Revenues in $'!L33-'36 Options - Outlays in $'!L33</f>
        <v>52.32</v>
      </c>
      <c r="M33" s="3">
        <f>'36 Options - Revenues in $'!M33-'36 Options - Outlays in $'!M33</f>
        <v>0</v>
      </c>
      <c r="N33" s="3">
        <f>'36 Options - Revenues in $'!N33-'36 Options - Outlays in $'!N33</f>
        <v>104.64</v>
      </c>
      <c r="O33" s="3">
        <f>'36 Options - Revenues in $'!O33-'36 Options - Outlays in $'!O33</f>
        <v>209.28</v>
      </c>
      <c r="P33" s="3">
        <f>'36 Options - Revenues in $'!P33-'36 Options - Outlays in $'!P33</f>
        <v>0</v>
      </c>
      <c r="Q33" s="3">
        <f>'36 Options - Revenues in $'!Q33-'36 Options - Outlays in $'!Q33</f>
        <v>104.64</v>
      </c>
      <c r="R33" s="3">
        <f>'36 Options - Revenues in $'!R33-'36 Options - Outlays in $'!R33</f>
        <v>52.32</v>
      </c>
      <c r="S33" s="3">
        <f>'36 Options - Revenues in $'!S33-'36 Options - Outlays in $'!S33</f>
        <v>209.28</v>
      </c>
      <c r="T33" s="3">
        <f>'36 Options - Revenues in $'!T33-'36 Options - Outlays in $'!T33</f>
        <v>104.64</v>
      </c>
      <c r="U33" s="3">
        <f>'36 Options - Revenues in $'!U33-'36 Options - Outlays in $'!U33</f>
        <v>104.64</v>
      </c>
      <c r="V33" s="3">
        <f>'36 Options - Revenues in $'!V33-'36 Options - Outlays in $'!V33</f>
        <v>104.64</v>
      </c>
      <c r="W33" s="3">
        <f>'36 Options - Revenues in $'!W33-'36 Options - Outlays in $'!W33</f>
        <v>261.60000000000002</v>
      </c>
      <c r="X33" s="3">
        <f>'36 Options - Revenues in $'!X33-'36 Options - Outlays in $'!X33</f>
        <v>-156.96</v>
      </c>
      <c r="Y33" s="3">
        <f>'36 Options - Revenues in $'!Y33-'36 Options - Outlays in $'!Y33</f>
        <v>104.64</v>
      </c>
      <c r="Z33" s="3">
        <f>'36 Options - Revenues in $'!Z33-'36 Options - Outlays in $'!Z33</f>
        <v>104.64</v>
      </c>
      <c r="AA33" s="3">
        <f>'36 Options - Revenues in $'!AA33-'36 Options - Outlays in $'!AA33</f>
        <v>156.96</v>
      </c>
      <c r="AB33" s="3">
        <f>'36 Options - Revenues in $'!AB33-'36 Options - Outlays in $'!AB33</f>
        <v>104.64</v>
      </c>
      <c r="AC33" s="3">
        <f>'36 Options - Revenues in $'!AC33-'36 Options - Outlays in $'!AC33</f>
        <v>104.64</v>
      </c>
      <c r="AD33" s="3">
        <f>'36 Options - Revenues in $'!AD33-'36 Options - Outlays in $'!AD33</f>
        <v>104.64</v>
      </c>
      <c r="AE33" s="3">
        <f>'36 Options - Revenues in $'!AE33-'36 Options - Outlays in $'!AE33</f>
        <v>52.32</v>
      </c>
      <c r="AF33" s="3">
        <f>'36 Options - Revenues in $'!AF33-'36 Options - Outlays in $'!AF33</f>
        <v>-52.32</v>
      </c>
      <c r="AG33" s="3">
        <f>'36 Options - Revenues in $'!AG33-'36 Options - Outlays in $'!AG33</f>
        <v>104.64</v>
      </c>
      <c r="AH33" s="3">
        <f>'36 Options - Revenues in $'!AH33-'36 Options - Outlays in $'!AH33</f>
        <v>-104.64</v>
      </c>
      <c r="AI33" s="3">
        <f>'36 Options - Revenues in $'!AI33-'36 Options - Outlays in $'!AI33</f>
        <v>0</v>
      </c>
      <c r="AJ33" s="3">
        <f>'36 Options - Revenues in $'!AJ33-'36 Options - Outlays in $'!AJ33</f>
        <v>0</v>
      </c>
      <c r="AK33" s="3">
        <f>'36 Options - Revenues in $'!AK33-'36 Options - Outlays in $'!AK33</f>
        <v>0</v>
      </c>
    </row>
    <row r="34" spans="1:37" x14ac:dyDescent="0.2">
      <c r="A34">
        <f>'36 Options - Outlays in $'!A34</f>
        <v>2042</v>
      </c>
      <c r="B34" s="3">
        <f>'36 Options - Revenues in $'!B34-'36 Options - Outlays in $'!B34</f>
        <v>163.29900000000001</v>
      </c>
      <c r="C34" s="3">
        <f>'36 Options - Revenues in $'!C34-'36 Options - Outlays in $'!C34</f>
        <v>326.59800000000001</v>
      </c>
      <c r="D34" s="3">
        <f>'36 Options - Revenues in $'!D34-'36 Options - Outlays in $'!D34</f>
        <v>217.732</v>
      </c>
      <c r="E34" s="3">
        <f>'36 Options - Revenues in $'!E34-'36 Options - Outlays in $'!E34</f>
        <v>272.16500000000002</v>
      </c>
      <c r="F34" s="3">
        <f>'36 Options - Revenues in $'!F34-'36 Options - Outlays in $'!F34</f>
        <v>326.59800000000001</v>
      </c>
      <c r="G34" s="3">
        <f>'36 Options - Revenues in $'!G34-'36 Options - Outlays in $'!G34</f>
        <v>435.46400000000006</v>
      </c>
      <c r="H34" s="3">
        <f>'36 Options - Revenues in $'!H34-'36 Options - Outlays in $'!H34</f>
        <v>544.33000000000004</v>
      </c>
      <c r="I34" s="3">
        <f>'36 Options - Revenues in $'!I34-'36 Options - Outlays in $'!I34</f>
        <v>598.76300000000003</v>
      </c>
      <c r="J34" s="3">
        <f>'36 Options - Revenues in $'!J34-'36 Options - Outlays in $'!J34</f>
        <v>163.29900000000001</v>
      </c>
      <c r="K34" s="3">
        <f>'36 Options - Revenues in $'!K34-'36 Options - Outlays in $'!K34</f>
        <v>108.866</v>
      </c>
      <c r="L34" s="3">
        <f>'36 Options - Revenues in $'!L34-'36 Options - Outlays in $'!L34</f>
        <v>54.433</v>
      </c>
      <c r="M34" s="3">
        <f>'36 Options - Revenues in $'!M34-'36 Options - Outlays in $'!M34</f>
        <v>0</v>
      </c>
      <c r="N34" s="3">
        <f>'36 Options - Revenues in $'!N34-'36 Options - Outlays in $'!N34</f>
        <v>108.866</v>
      </c>
      <c r="O34" s="3">
        <f>'36 Options - Revenues in $'!O34-'36 Options - Outlays in $'!O34</f>
        <v>217.732</v>
      </c>
      <c r="P34" s="3">
        <f>'36 Options - Revenues in $'!P34-'36 Options - Outlays in $'!P34</f>
        <v>0</v>
      </c>
      <c r="Q34" s="3">
        <f>'36 Options - Revenues in $'!Q34-'36 Options - Outlays in $'!Q34</f>
        <v>108.866</v>
      </c>
      <c r="R34" s="3">
        <f>'36 Options - Revenues in $'!R34-'36 Options - Outlays in $'!R34</f>
        <v>54.433</v>
      </c>
      <c r="S34" s="3">
        <f>'36 Options - Revenues in $'!S34-'36 Options - Outlays in $'!S34</f>
        <v>217.732</v>
      </c>
      <c r="T34" s="3">
        <f>'36 Options - Revenues in $'!T34-'36 Options - Outlays in $'!T34</f>
        <v>108.866</v>
      </c>
      <c r="U34" s="3">
        <f>'36 Options - Revenues in $'!U34-'36 Options - Outlays in $'!U34</f>
        <v>108.866</v>
      </c>
      <c r="V34" s="3">
        <f>'36 Options - Revenues in $'!V34-'36 Options - Outlays in $'!V34</f>
        <v>108.866</v>
      </c>
      <c r="W34" s="3">
        <f>'36 Options - Revenues in $'!W34-'36 Options - Outlays in $'!W34</f>
        <v>272.16500000000002</v>
      </c>
      <c r="X34" s="3">
        <f>'36 Options - Revenues in $'!X34-'36 Options - Outlays in $'!X34</f>
        <v>-163.29900000000001</v>
      </c>
      <c r="Y34" s="3">
        <f>'36 Options - Revenues in $'!Y34-'36 Options - Outlays in $'!Y34</f>
        <v>108.866</v>
      </c>
      <c r="Z34" s="3">
        <f>'36 Options - Revenues in $'!Z34-'36 Options - Outlays in $'!Z34</f>
        <v>108.866</v>
      </c>
      <c r="AA34" s="3">
        <f>'36 Options - Revenues in $'!AA34-'36 Options - Outlays in $'!AA34</f>
        <v>163.29900000000001</v>
      </c>
      <c r="AB34" s="3">
        <f>'36 Options - Revenues in $'!AB34-'36 Options - Outlays in $'!AB34</f>
        <v>108.866</v>
      </c>
      <c r="AC34" s="3">
        <f>'36 Options - Revenues in $'!AC34-'36 Options - Outlays in $'!AC34</f>
        <v>108.866</v>
      </c>
      <c r="AD34" s="3">
        <f>'36 Options - Revenues in $'!AD34-'36 Options - Outlays in $'!AD34</f>
        <v>108.866</v>
      </c>
      <c r="AE34" s="3">
        <f>'36 Options - Revenues in $'!AE34-'36 Options - Outlays in $'!AE34</f>
        <v>54.433</v>
      </c>
      <c r="AF34" s="3">
        <f>'36 Options - Revenues in $'!AF34-'36 Options - Outlays in $'!AF34</f>
        <v>-54.433</v>
      </c>
      <c r="AG34" s="3">
        <f>'36 Options - Revenues in $'!AG34-'36 Options - Outlays in $'!AG34</f>
        <v>54.433</v>
      </c>
      <c r="AH34" s="3">
        <f>'36 Options - Revenues in $'!AH34-'36 Options - Outlays in $'!AH34</f>
        <v>-108.866</v>
      </c>
      <c r="AI34" s="3">
        <f>'36 Options - Revenues in $'!AI34-'36 Options - Outlays in $'!AI34</f>
        <v>0</v>
      </c>
      <c r="AJ34" s="3">
        <f>'36 Options - Revenues in $'!AJ34-'36 Options - Outlays in $'!AJ34</f>
        <v>0</v>
      </c>
      <c r="AK34" s="3">
        <f>'36 Options - Revenues in $'!AK34-'36 Options - Outlays in $'!AK34</f>
        <v>0</v>
      </c>
    </row>
    <row r="35" spans="1:37" x14ac:dyDescent="0.2">
      <c r="A35">
        <f>'36 Options - Outlays in $'!A35</f>
        <v>2043</v>
      </c>
      <c r="B35" s="3">
        <f>'36 Options - Revenues in $'!B35-'36 Options - Outlays in $'!B35</f>
        <v>169.941</v>
      </c>
      <c r="C35" s="3">
        <f>'36 Options - Revenues in $'!C35-'36 Options - Outlays in $'!C35</f>
        <v>339.88200000000001</v>
      </c>
      <c r="D35" s="3">
        <f>'36 Options - Revenues in $'!D35-'36 Options - Outlays in $'!D35</f>
        <v>226.58799999999999</v>
      </c>
      <c r="E35" s="3">
        <f>'36 Options - Revenues in $'!E35-'36 Options - Outlays in $'!E35</f>
        <v>283.23500000000001</v>
      </c>
      <c r="F35" s="3">
        <f>'36 Options - Revenues in $'!F35-'36 Options - Outlays in $'!F35</f>
        <v>339.88200000000001</v>
      </c>
      <c r="G35" s="3">
        <f>'36 Options - Revenues in $'!G35-'36 Options - Outlays in $'!G35</f>
        <v>453.17600000000004</v>
      </c>
      <c r="H35" s="3">
        <f>'36 Options - Revenues in $'!H35-'36 Options - Outlays in $'!H35</f>
        <v>566.47</v>
      </c>
      <c r="I35" s="3">
        <f>'36 Options - Revenues in $'!I35-'36 Options - Outlays in $'!I35</f>
        <v>623.11700000000008</v>
      </c>
      <c r="J35" s="3">
        <f>'36 Options - Revenues in $'!J35-'36 Options - Outlays in $'!J35</f>
        <v>169.941</v>
      </c>
      <c r="K35" s="3">
        <f>'36 Options - Revenues in $'!K35-'36 Options - Outlays in $'!K35</f>
        <v>113.294</v>
      </c>
      <c r="L35" s="3">
        <f>'36 Options - Revenues in $'!L35-'36 Options - Outlays in $'!L35</f>
        <v>56.646999999999998</v>
      </c>
      <c r="M35" s="3">
        <f>'36 Options - Revenues in $'!M35-'36 Options - Outlays in $'!M35</f>
        <v>56.646999999999998</v>
      </c>
      <c r="N35" s="3">
        <f>'36 Options - Revenues in $'!N35-'36 Options - Outlays in $'!N35</f>
        <v>113.294</v>
      </c>
      <c r="O35" s="3">
        <f>'36 Options - Revenues in $'!O35-'36 Options - Outlays in $'!O35</f>
        <v>283.23500000000001</v>
      </c>
      <c r="P35" s="3">
        <f>'36 Options - Revenues in $'!P35-'36 Options - Outlays in $'!P35</f>
        <v>56.646999999999998</v>
      </c>
      <c r="Q35" s="3">
        <f>'36 Options - Revenues in $'!Q35-'36 Options - Outlays in $'!Q35</f>
        <v>113.294</v>
      </c>
      <c r="R35" s="3">
        <f>'36 Options - Revenues in $'!R35-'36 Options - Outlays in $'!R35</f>
        <v>56.646999999999998</v>
      </c>
      <c r="S35" s="3">
        <f>'36 Options - Revenues in $'!S35-'36 Options - Outlays in $'!S35</f>
        <v>283.23500000000001</v>
      </c>
      <c r="T35" s="3">
        <f>'36 Options - Revenues in $'!T35-'36 Options - Outlays in $'!T35</f>
        <v>169.941</v>
      </c>
      <c r="U35" s="3">
        <f>'36 Options - Revenues in $'!U35-'36 Options - Outlays in $'!U35</f>
        <v>113.294</v>
      </c>
      <c r="V35" s="3">
        <f>'36 Options - Revenues in $'!V35-'36 Options - Outlays in $'!V35</f>
        <v>113.294</v>
      </c>
      <c r="W35" s="3">
        <f>'36 Options - Revenues in $'!W35-'36 Options - Outlays in $'!W35</f>
        <v>283.23500000000001</v>
      </c>
      <c r="X35" s="3">
        <f>'36 Options - Revenues in $'!X35-'36 Options - Outlays in $'!X35</f>
        <v>-169.941</v>
      </c>
      <c r="Y35" s="3">
        <f>'36 Options - Revenues in $'!Y35-'36 Options - Outlays in $'!Y35</f>
        <v>113.294</v>
      </c>
      <c r="Z35" s="3">
        <f>'36 Options - Revenues in $'!Z35-'36 Options - Outlays in $'!Z35</f>
        <v>113.294</v>
      </c>
      <c r="AA35" s="3">
        <f>'36 Options - Revenues in $'!AA35-'36 Options - Outlays in $'!AA35</f>
        <v>226.58799999999999</v>
      </c>
      <c r="AB35" s="3">
        <f>'36 Options - Revenues in $'!AB35-'36 Options - Outlays in $'!AB35</f>
        <v>113.294</v>
      </c>
      <c r="AC35" s="3">
        <f>'36 Options - Revenues in $'!AC35-'36 Options - Outlays in $'!AC35</f>
        <v>113.294</v>
      </c>
      <c r="AD35" s="3">
        <f>'36 Options - Revenues in $'!AD35-'36 Options - Outlays in $'!AD35</f>
        <v>113.294</v>
      </c>
      <c r="AE35" s="3">
        <f>'36 Options - Revenues in $'!AE35-'36 Options - Outlays in $'!AE35</f>
        <v>56.646999999999998</v>
      </c>
      <c r="AF35" s="3">
        <f>'36 Options - Revenues in $'!AF35-'36 Options - Outlays in $'!AF35</f>
        <v>-56.646999999999998</v>
      </c>
      <c r="AG35" s="3">
        <f>'36 Options - Revenues in $'!AG35-'36 Options - Outlays in $'!AG35</f>
        <v>56.646999999999998</v>
      </c>
      <c r="AH35" s="3">
        <f>'36 Options - Revenues in $'!AH35-'36 Options - Outlays in $'!AH35</f>
        <v>-113.294</v>
      </c>
      <c r="AI35" s="3">
        <f>'36 Options - Revenues in $'!AI35-'36 Options - Outlays in $'!AI35</f>
        <v>0</v>
      </c>
      <c r="AJ35" s="3">
        <f>'36 Options - Revenues in $'!AJ35-'36 Options - Outlays in $'!AJ35</f>
        <v>0</v>
      </c>
      <c r="AK35" s="3">
        <f>'36 Options - Revenues in $'!AK35-'36 Options - Outlays in $'!AK35</f>
        <v>0</v>
      </c>
    </row>
    <row r="36" spans="1:37" x14ac:dyDescent="0.2">
      <c r="A36">
        <f>'36 Options - Outlays in $'!A36</f>
        <v>2044</v>
      </c>
      <c r="B36" s="3">
        <f>'36 Options - Revenues in $'!B36-'36 Options - Outlays in $'!B36</f>
        <v>176.892</v>
      </c>
      <c r="C36" s="3">
        <f>'36 Options - Revenues in $'!C36-'36 Options - Outlays in $'!C36</f>
        <v>353.78399999999999</v>
      </c>
      <c r="D36" s="3">
        <f>'36 Options - Revenues in $'!D36-'36 Options - Outlays in $'!D36</f>
        <v>294.82</v>
      </c>
      <c r="E36" s="3">
        <f>'36 Options - Revenues in $'!E36-'36 Options - Outlays in $'!E36</f>
        <v>294.82</v>
      </c>
      <c r="F36" s="3">
        <f>'36 Options - Revenues in $'!F36-'36 Options - Outlays in $'!F36</f>
        <v>353.78399999999999</v>
      </c>
      <c r="G36" s="3">
        <f>'36 Options - Revenues in $'!G36-'36 Options - Outlays in $'!G36</f>
        <v>412.74800000000005</v>
      </c>
      <c r="H36" s="3">
        <f>'36 Options - Revenues in $'!H36-'36 Options - Outlays in $'!H36</f>
        <v>589.6400000000001</v>
      </c>
      <c r="I36" s="3">
        <f>'36 Options - Revenues in $'!I36-'36 Options - Outlays in $'!I36</f>
        <v>648.60400000000004</v>
      </c>
      <c r="J36" s="3">
        <f>'36 Options - Revenues in $'!J36-'36 Options - Outlays in $'!J36</f>
        <v>176.892</v>
      </c>
      <c r="K36" s="3">
        <f>'36 Options - Revenues in $'!K36-'36 Options - Outlays in $'!K36</f>
        <v>117.928</v>
      </c>
      <c r="L36" s="3">
        <f>'36 Options - Revenues in $'!L36-'36 Options - Outlays in $'!L36</f>
        <v>58.963999999999999</v>
      </c>
      <c r="M36" s="3">
        <f>'36 Options - Revenues in $'!M36-'36 Options - Outlays in $'!M36</f>
        <v>58.963999999999999</v>
      </c>
      <c r="N36" s="3">
        <f>'36 Options - Revenues in $'!N36-'36 Options - Outlays in $'!N36</f>
        <v>117.928</v>
      </c>
      <c r="O36" s="3">
        <f>'36 Options - Revenues in $'!O36-'36 Options - Outlays in $'!O36</f>
        <v>294.82</v>
      </c>
      <c r="P36" s="3">
        <f>'36 Options - Revenues in $'!P36-'36 Options - Outlays in $'!P36</f>
        <v>58.963999999999999</v>
      </c>
      <c r="Q36" s="3">
        <f>'36 Options - Revenues in $'!Q36-'36 Options - Outlays in $'!Q36</f>
        <v>117.928</v>
      </c>
      <c r="R36" s="3">
        <f>'36 Options - Revenues in $'!R36-'36 Options - Outlays in $'!R36</f>
        <v>58.963999999999999</v>
      </c>
      <c r="S36" s="3">
        <f>'36 Options - Revenues in $'!S36-'36 Options - Outlays in $'!S36</f>
        <v>294.82</v>
      </c>
      <c r="T36" s="3">
        <f>'36 Options - Revenues in $'!T36-'36 Options - Outlays in $'!T36</f>
        <v>176.892</v>
      </c>
      <c r="U36" s="3">
        <f>'36 Options - Revenues in $'!U36-'36 Options - Outlays in $'!U36</f>
        <v>117.928</v>
      </c>
      <c r="V36" s="3">
        <f>'36 Options - Revenues in $'!V36-'36 Options - Outlays in $'!V36</f>
        <v>117.928</v>
      </c>
      <c r="W36" s="3">
        <f>'36 Options - Revenues in $'!W36-'36 Options - Outlays in $'!W36</f>
        <v>353.78399999999999</v>
      </c>
      <c r="X36" s="3">
        <f>'36 Options - Revenues in $'!X36-'36 Options - Outlays in $'!X36</f>
        <v>-176.892</v>
      </c>
      <c r="Y36" s="3">
        <f>'36 Options - Revenues in $'!Y36-'36 Options - Outlays in $'!Y36</f>
        <v>117.928</v>
      </c>
      <c r="Z36" s="3">
        <f>'36 Options - Revenues in $'!Z36-'36 Options - Outlays in $'!Z36</f>
        <v>117.928</v>
      </c>
      <c r="AA36" s="3">
        <f>'36 Options - Revenues in $'!AA36-'36 Options - Outlays in $'!AA36</f>
        <v>235.85599999999999</v>
      </c>
      <c r="AB36" s="3">
        <f>'36 Options - Revenues in $'!AB36-'36 Options - Outlays in $'!AB36</f>
        <v>117.928</v>
      </c>
      <c r="AC36" s="3">
        <f>'36 Options - Revenues in $'!AC36-'36 Options - Outlays in $'!AC36</f>
        <v>176.892</v>
      </c>
      <c r="AD36" s="3">
        <f>'36 Options - Revenues in $'!AD36-'36 Options - Outlays in $'!AD36</f>
        <v>117.928</v>
      </c>
      <c r="AE36" s="3">
        <f>'36 Options - Revenues in $'!AE36-'36 Options - Outlays in $'!AE36</f>
        <v>58.963999999999999</v>
      </c>
      <c r="AF36" s="3">
        <f>'36 Options - Revenues in $'!AF36-'36 Options - Outlays in $'!AF36</f>
        <v>-58.963999999999999</v>
      </c>
      <c r="AG36" s="3">
        <f>'36 Options - Revenues in $'!AG36-'36 Options - Outlays in $'!AG36</f>
        <v>117.928</v>
      </c>
      <c r="AH36" s="3">
        <f>'36 Options - Revenues in $'!AH36-'36 Options - Outlays in $'!AH36</f>
        <v>-117.928</v>
      </c>
      <c r="AI36" s="3">
        <f>'36 Options - Revenues in $'!AI36-'36 Options - Outlays in $'!AI36</f>
        <v>0</v>
      </c>
      <c r="AJ36" s="3">
        <f>'36 Options - Revenues in $'!AJ36-'36 Options - Outlays in $'!AJ36</f>
        <v>0</v>
      </c>
      <c r="AK36" s="3">
        <f>'36 Options - Revenues in $'!AK36-'36 Options - Outlays in $'!AK36</f>
        <v>0</v>
      </c>
    </row>
    <row r="37" spans="1:37" x14ac:dyDescent="0.2">
      <c r="A37">
        <f>'36 Options - Outlays in $'!A37</f>
        <v>2045</v>
      </c>
      <c r="B37" s="3">
        <f>'36 Options - Revenues in $'!B37-'36 Options - Outlays in $'!B37</f>
        <v>184.14000000000001</v>
      </c>
      <c r="C37" s="3">
        <f>'36 Options - Revenues in $'!C37-'36 Options - Outlays in $'!C37</f>
        <v>368.28000000000003</v>
      </c>
      <c r="D37" s="3">
        <f>'36 Options - Revenues in $'!D37-'36 Options - Outlays in $'!D37</f>
        <v>306.90000000000003</v>
      </c>
      <c r="E37" s="3">
        <f>'36 Options - Revenues in $'!E37-'36 Options - Outlays in $'!E37</f>
        <v>245.52000000000004</v>
      </c>
      <c r="F37" s="3">
        <f>'36 Options - Revenues in $'!F37-'36 Options - Outlays in $'!F37</f>
        <v>368.28000000000003</v>
      </c>
      <c r="G37" s="3">
        <f>'36 Options - Revenues in $'!G37-'36 Options - Outlays in $'!G37</f>
        <v>429.66000000000008</v>
      </c>
      <c r="H37" s="3">
        <f>'36 Options - Revenues in $'!H37-'36 Options - Outlays in $'!H37</f>
        <v>613.80000000000007</v>
      </c>
      <c r="I37" s="3">
        <f>'36 Options - Revenues in $'!I37-'36 Options - Outlays in $'!I37</f>
        <v>675.18000000000006</v>
      </c>
      <c r="J37" s="3">
        <f>'36 Options - Revenues in $'!J37-'36 Options - Outlays in $'!J37</f>
        <v>184.14000000000001</v>
      </c>
      <c r="K37" s="3">
        <f>'36 Options - Revenues in $'!K37-'36 Options - Outlays in $'!K37</f>
        <v>122.76</v>
      </c>
      <c r="L37" s="3">
        <f>'36 Options - Revenues in $'!L37-'36 Options - Outlays in $'!L37</f>
        <v>61.38</v>
      </c>
      <c r="M37" s="3">
        <f>'36 Options - Revenues in $'!M37-'36 Options - Outlays in $'!M37</f>
        <v>61.38</v>
      </c>
      <c r="N37" s="3">
        <f>'36 Options - Revenues in $'!N37-'36 Options - Outlays in $'!N37</f>
        <v>122.76</v>
      </c>
      <c r="O37" s="3">
        <f>'36 Options - Revenues in $'!O37-'36 Options - Outlays in $'!O37</f>
        <v>306.90000000000003</v>
      </c>
      <c r="P37" s="3">
        <f>'36 Options - Revenues in $'!P37-'36 Options - Outlays in $'!P37</f>
        <v>61.38</v>
      </c>
      <c r="Q37" s="3">
        <f>'36 Options - Revenues in $'!Q37-'36 Options - Outlays in $'!Q37</f>
        <v>122.76</v>
      </c>
      <c r="R37" s="3">
        <f>'36 Options - Revenues in $'!R37-'36 Options - Outlays in $'!R37</f>
        <v>61.38</v>
      </c>
      <c r="S37" s="3">
        <f>'36 Options - Revenues in $'!S37-'36 Options - Outlays in $'!S37</f>
        <v>368.28000000000003</v>
      </c>
      <c r="T37" s="3">
        <f>'36 Options - Revenues in $'!T37-'36 Options - Outlays in $'!T37</f>
        <v>184.14000000000001</v>
      </c>
      <c r="U37" s="3">
        <f>'36 Options - Revenues in $'!U37-'36 Options - Outlays in $'!U37</f>
        <v>122.76</v>
      </c>
      <c r="V37" s="3">
        <f>'36 Options - Revenues in $'!V37-'36 Options - Outlays in $'!V37</f>
        <v>184.14000000000001</v>
      </c>
      <c r="W37" s="3">
        <f>'36 Options - Revenues in $'!W37-'36 Options - Outlays in $'!W37</f>
        <v>368.28000000000003</v>
      </c>
      <c r="X37" s="3">
        <f>'36 Options - Revenues in $'!X37-'36 Options - Outlays in $'!X37</f>
        <v>-184.14000000000001</v>
      </c>
      <c r="Y37" s="3">
        <f>'36 Options - Revenues in $'!Y37-'36 Options - Outlays in $'!Y37</f>
        <v>122.76</v>
      </c>
      <c r="Z37" s="3">
        <f>'36 Options - Revenues in $'!Z37-'36 Options - Outlays in $'!Z37</f>
        <v>122.76</v>
      </c>
      <c r="AA37" s="3">
        <f>'36 Options - Revenues in $'!AA37-'36 Options - Outlays in $'!AA37</f>
        <v>245.52</v>
      </c>
      <c r="AB37" s="3">
        <f>'36 Options - Revenues in $'!AB37-'36 Options - Outlays in $'!AB37</f>
        <v>122.76</v>
      </c>
      <c r="AC37" s="3">
        <f>'36 Options - Revenues in $'!AC37-'36 Options - Outlays in $'!AC37</f>
        <v>184.14000000000001</v>
      </c>
      <c r="AD37" s="3">
        <f>'36 Options - Revenues in $'!AD37-'36 Options - Outlays in $'!AD37</f>
        <v>122.76</v>
      </c>
      <c r="AE37" s="3">
        <f>'36 Options - Revenues in $'!AE37-'36 Options - Outlays in $'!AE37</f>
        <v>61.38</v>
      </c>
      <c r="AF37" s="3">
        <f>'36 Options - Revenues in $'!AF37-'36 Options - Outlays in $'!AF37</f>
        <v>-61.38</v>
      </c>
      <c r="AG37" s="3">
        <f>'36 Options - Revenues in $'!AG37-'36 Options - Outlays in $'!AG37</f>
        <v>122.76</v>
      </c>
      <c r="AH37" s="3">
        <f>'36 Options - Revenues in $'!AH37-'36 Options - Outlays in $'!AH37</f>
        <v>-122.76</v>
      </c>
      <c r="AI37" s="3">
        <f>'36 Options - Revenues in $'!AI37-'36 Options - Outlays in $'!AI37</f>
        <v>0</v>
      </c>
      <c r="AJ37" s="3">
        <f>'36 Options - Revenues in $'!AJ37-'36 Options - Outlays in $'!AJ37</f>
        <v>0</v>
      </c>
      <c r="AK37" s="3">
        <f>'36 Options - Revenues in $'!AK37-'36 Options - Outlays in $'!AK37</f>
        <v>0</v>
      </c>
    </row>
    <row r="38" spans="1:37" x14ac:dyDescent="0.2">
      <c r="A38">
        <f>'36 Options - Outlays in $'!A38</f>
        <v>2046</v>
      </c>
      <c r="B38" s="3">
        <f>'36 Options - Revenues in $'!B38-'36 Options - Outlays in $'!B38</f>
        <v>191.70000000000002</v>
      </c>
      <c r="C38" s="3">
        <f>'36 Options - Revenues in $'!C38-'36 Options - Outlays in $'!C38</f>
        <v>383.40000000000003</v>
      </c>
      <c r="D38" s="3">
        <f>'36 Options - Revenues in $'!D38-'36 Options - Outlays in $'!D38</f>
        <v>319.5</v>
      </c>
      <c r="E38" s="3">
        <f>'36 Options - Revenues in $'!E38-'36 Options - Outlays in $'!E38</f>
        <v>255.60000000000002</v>
      </c>
      <c r="F38" s="3">
        <f>'36 Options - Revenues in $'!F38-'36 Options - Outlays in $'!F38</f>
        <v>383.40000000000003</v>
      </c>
      <c r="G38" s="3">
        <f>'36 Options - Revenues in $'!G38-'36 Options - Outlays in $'!G38</f>
        <v>447.30000000000007</v>
      </c>
      <c r="H38" s="3">
        <f>'36 Options - Revenues in $'!H38-'36 Options - Outlays in $'!H38</f>
        <v>639.00000000000011</v>
      </c>
      <c r="I38" s="3">
        <f>'36 Options - Revenues in $'!I38-'36 Options - Outlays in $'!I38</f>
        <v>702.90000000000009</v>
      </c>
      <c r="J38" s="3">
        <f>'36 Options - Revenues in $'!J38-'36 Options - Outlays in $'!J38</f>
        <v>191.70000000000002</v>
      </c>
      <c r="K38" s="3">
        <f>'36 Options - Revenues in $'!K38-'36 Options - Outlays in $'!K38</f>
        <v>127.8</v>
      </c>
      <c r="L38" s="3">
        <f>'36 Options - Revenues in $'!L38-'36 Options - Outlays in $'!L38</f>
        <v>63.9</v>
      </c>
      <c r="M38" s="3">
        <f>'36 Options - Revenues in $'!M38-'36 Options - Outlays in $'!M38</f>
        <v>63.9</v>
      </c>
      <c r="N38" s="3">
        <f>'36 Options - Revenues in $'!N38-'36 Options - Outlays in $'!N38</f>
        <v>127.8</v>
      </c>
      <c r="O38" s="3">
        <f>'36 Options - Revenues in $'!O38-'36 Options - Outlays in $'!O38</f>
        <v>319.5</v>
      </c>
      <c r="P38" s="3">
        <f>'36 Options - Revenues in $'!P38-'36 Options - Outlays in $'!P38</f>
        <v>63.9</v>
      </c>
      <c r="Q38" s="3">
        <f>'36 Options - Revenues in $'!Q38-'36 Options - Outlays in $'!Q38</f>
        <v>191.70000000000002</v>
      </c>
      <c r="R38" s="3">
        <f>'36 Options - Revenues in $'!R38-'36 Options - Outlays in $'!R38</f>
        <v>127.8</v>
      </c>
      <c r="S38" s="3">
        <f>'36 Options - Revenues in $'!S38-'36 Options - Outlays in $'!S38</f>
        <v>383.40000000000003</v>
      </c>
      <c r="T38" s="3">
        <f>'36 Options - Revenues in $'!T38-'36 Options - Outlays in $'!T38</f>
        <v>191.70000000000002</v>
      </c>
      <c r="U38" s="3">
        <f>'36 Options - Revenues in $'!U38-'36 Options - Outlays in $'!U38</f>
        <v>191.70000000000002</v>
      </c>
      <c r="V38" s="3">
        <f>'36 Options - Revenues in $'!V38-'36 Options - Outlays in $'!V38</f>
        <v>191.70000000000002</v>
      </c>
      <c r="W38" s="3">
        <f>'36 Options - Revenues in $'!W38-'36 Options - Outlays in $'!W38</f>
        <v>383.40000000000003</v>
      </c>
      <c r="X38" s="3">
        <f>'36 Options - Revenues in $'!X38-'36 Options - Outlays in $'!X38</f>
        <v>-191.70000000000002</v>
      </c>
      <c r="Y38" s="3">
        <f>'36 Options - Revenues in $'!Y38-'36 Options - Outlays in $'!Y38</f>
        <v>127.8</v>
      </c>
      <c r="Z38" s="3">
        <f>'36 Options - Revenues in $'!Z38-'36 Options - Outlays in $'!Z38</f>
        <v>127.8</v>
      </c>
      <c r="AA38" s="3">
        <f>'36 Options - Revenues in $'!AA38-'36 Options - Outlays in $'!AA38</f>
        <v>319.5</v>
      </c>
      <c r="AB38" s="3">
        <f>'36 Options - Revenues in $'!AB38-'36 Options - Outlays in $'!AB38</f>
        <v>191.70000000000002</v>
      </c>
      <c r="AC38" s="3">
        <f>'36 Options - Revenues in $'!AC38-'36 Options - Outlays in $'!AC38</f>
        <v>191.70000000000002</v>
      </c>
      <c r="AD38" s="3">
        <f>'36 Options - Revenues in $'!AD38-'36 Options - Outlays in $'!AD38</f>
        <v>127.8</v>
      </c>
      <c r="AE38" s="3">
        <f>'36 Options - Revenues in $'!AE38-'36 Options - Outlays in $'!AE38</f>
        <v>63.9</v>
      </c>
      <c r="AF38" s="3">
        <f>'36 Options - Revenues in $'!AF38-'36 Options - Outlays in $'!AF38</f>
        <v>-127.8</v>
      </c>
      <c r="AG38" s="3">
        <f>'36 Options - Revenues in $'!AG38-'36 Options - Outlays in $'!AG38</f>
        <v>127.8</v>
      </c>
      <c r="AH38" s="3">
        <f>'36 Options - Revenues in $'!AH38-'36 Options - Outlays in $'!AH38</f>
        <v>-127.8</v>
      </c>
      <c r="AI38" s="3">
        <f>'36 Options - Revenues in $'!AI38-'36 Options - Outlays in $'!AI38</f>
        <v>0</v>
      </c>
      <c r="AJ38" s="3">
        <f>'36 Options - Revenues in $'!AJ38-'36 Options - Outlays in $'!AJ38</f>
        <v>0</v>
      </c>
      <c r="AK38" s="3">
        <f>'36 Options - Revenues in $'!AK38-'36 Options - Outlays in $'!AK38</f>
        <v>0</v>
      </c>
    </row>
    <row r="39" spans="1:37" x14ac:dyDescent="0.2">
      <c r="A39">
        <f>'36 Options - Outlays in $'!A39</f>
        <v>2047</v>
      </c>
      <c r="B39" s="3">
        <f>'36 Options - Revenues in $'!B39-'36 Options - Outlays in $'!B39</f>
        <v>199.59900000000002</v>
      </c>
      <c r="C39" s="3">
        <f>'36 Options - Revenues in $'!C39-'36 Options - Outlays in $'!C39</f>
        <v>399.19800000000004</v>
      </c>
      <c r="D39" s="3">
        <f>'36 Options - Revenues in $'!D39-'36 Options - Outlays in $'!D39</f>
        <v>332.66500000000002</v>
      </c>
      <c r="E39" s="3">
        <f>'36 Options - Revenues in $'!E39-'36 Options - Outlays in $'!E39</f>
        <v>266.13200000000006</v>
      </c>
      <c r="F39" s="3">
        <f>'36 Options - Revenues in $'!F39-'36 Options - Outlays in $'!F39</f>
        <v>399.19800000000004</v>
      </c>
      <c r="G39" s="3">
        <f>'36 Options - Revenues in $'!G39-'36 Options - Outlays in $'!G39</f>
        <v>465.73100000000005</v>
      </c>
      <c r="H39" s="3">
        <f>'36 Options - Revenues in $'!H39-'36 Options - Outlays in $'!H39</f>
        <v>665.33</v>
      </c>
      <c r="I39" s="3">
        <f>'36 Options - Revenues in $'!I39-'36 Options - Outlays in $'!I39</f>
        <v>731.86300000000006</v>
      </c>
      <c r="J39" s="3">
        <f>'36 Options - Revenues in $'!J39-'36 Options - Outlays in $'!J39</f>
        <v>199.59900000000002</v>
      </c>
      <c r="K39" s="3">
        <f>'36 Options - Revenues in $'!K39-'36 Options - Outlays in $'!K39</f>
        <v>133.066</v>
      </c>
      <c r="L39" s="3">
        <f>'36 Options - Revenues in $'!L39-'36 Options - Outlays in $'!L39</f>
        <v>133.066</v>
      </c>
      <c r="M39" s="3">
        <f>'36 Options - Revenues in $'!M39-'36 Options - Outlays in $'!M39</f>
        <v>66.533000000000001</v>
      </c>
      <c r="N39" s="3">
        <f>'36 Options - Revenues in $'!N39-'36 Options - Outlays in $'!N39</f>
        <v>133.066</v>
      </c>
      <c r="O39" s="3">
        <f>'36 Options - Revenues in $'!O39-'36 Options - Outlays in $'!O39</f>
        <v>399.19800000000004</v>
      </c>
      <c r="P39" s="3">
        <f>'36 Options - Revenues in $'!P39-'36 Options - Outlays in $'!P39</f>
        <v>66.533000000000001</v>
      </c>
      <c r="Q39" s="3">
        <f>'36 Options - Revenues in $'!Q39-'36 Options - Outlays in $'!Q39</f>
        <v>199.59900000000002</v>
      </c>
      <c r="R39" s="3">
        <f>'36 Options - Revenues in $'!R39-'36 Options - Outlays in $'!R39</f>
        <v>133.066</v>
      </c>
      <c r="S39" s="3">
        <f>'36 Options - Revenues in $'!S39-'36 Options - Outlays in $'!S39</f>
        <v>399.19800000000004</v>
      </c>
      <c r="T39" s="3">
        <f>'36 Options - Revenues in $'!T39-'36 Options - Outlays in $'!T39</f>
        <v>266.13200000000001</v>
      </c>
      <c r="U39" s="3">
        <f>'36 Options - Revenues in $'!U39-'36 Options - Outlays in $'!U39</f>
        <v>199.59900000000002</v>
      </c>
      <c r="V39" s="3">
        <f>'36 Options - Revenues in $'!V39-'36 Options - Outlays in $'!V39</f>
        <v>199.59900000000002</v>
      </c>
      <c r="W39" s="3">
        <f>'36 Options - Revenues in $'!W39-'36 Options - Outlays in $'!W39</f>
        <v>399.19800000000004</v>
      </c>
      <c r="X39" s="3">
        <f>'36 Options - Revenues in $'!X39-'36 Options - Outlays in $'!X39</f>
        <v>-199.59900000000002</v>
      </c>
      <c r="Y39" s="3">
        <f>'36 Options - Revenues in $'!Y39-'36 Options - Outlays in $'!Y39</f>
        <v>133.066</v>
      </c>
      <c r="Z39" s="3">
        <f>'36 Options - Revenues in $'!Z39-'36 Options - Outlays in $'!Z39</f>
        <v>133.066</v>
      </c>
      <c r="AA39" s="3">
        <f>'36 Options - Revenues in $'!AA39-'36 Options - Outlays in $'!AA39</f>
        <v>332.66500000000002</v>
      </c>
      <c r="AB39" s="3">
        <f>'36 Options - Revenues in $'!AB39-'36 Options - Outlays in $'!AB39</f>
        <v>199.59900000000002</v>
      </c>
      <c r="AC39" s="3">
        <f>'36 Options - Revenues in $'!AC39-'36 Options - Outlays in $'!AC39</f>
        <v>199.59900000000002</v>
      </c>
      <c r="AD39" s="3">
        <f>'36 Options - Revenues in $'!AD39-'36 Options - Outlays in $'!AD39</f>
        <v>133.066</v>
      </c>
      <c r="AE39" s="3">
        <f>'36 Options - Revenues in $'!AE39-'36 Options - Outlays in $'!AE39</f>
        <v>66.533000000000001</v>
      </c>
      <c r="AF39" s="3">
        <f>'36 Options - Revenues in $'!AF39-'36 Options - Outlays in $'!AF39</f>
        <v>-133.066</v>
      </c>
      <c r="AG39" s="3">
        <f>'36 Options - Revenues in $'!AG39-'36 Options - Outlays in $'!AG39</f>
        <v>133.066</v>
      </c>
      <c r="AH39" s="3">
        <f>'36 Options - Revenues in $'!AH39-'36 Options - Outlays in $'!AH39</f>
        <v>-133.066</v>
      </c>
      <c r="AI39" s="3">
        <f>'36 Options - Revenues in $'!AI39-'36 Options - Outlays in $'!AI39</f>
        <v>0</v>
      </c>
      <c r="AJ39" s="3">
        <f>'36 Options - Revenues in $'!AJ39-'36 Options - Outlays in $'!AJ39</f>
        <v>0</v>
      </c>
      <c r="AK39" s="3">
        <f>'36 Options - Revenues in $'!AK39-'36 Options - Outlays in $'!AK39</f>
        <v>0</v>
      </c>
    </row>
    <row r="40" spans="1:37" x14ac:dyDescent="0.2">
      <c r="A40">
        <f>'36 Options - Outlays in $'!A40</f>
        <v>2048</v>
      </c>
      <c r="B40" s="3">
        <f>'36 Options - Revenues in $'!B40-'36 Options - Outlays in $'!B40</f>
        <v>207.81900000000002</v>
      </c>
      <c r="C40" s="3">
        <f>'36 Options - Revenues in $'!C40-'36 Options - Outlays in $'!C40</f>
        <v>415.63800000000003</v>
      </c>
      <c r="D40" s="3">
        <f>'36 Options - Revenues in $'!D40-'36 Options - Outlays in $'!D40</f>
        <v>346.36500000000001</v>
      </c>
      <c r="E40" s="3">
        <f>'36 Options - Revenues in $'!E40-'36 Options - Outlays in $'!E40</f>
        <v>277.09200000000004</v>
      </c>
      <c r="F40" s="3">
        <f>'36 Options - Revenues in $'!F40-'36 Options - Outlays in $'!F40</f>
        <v>415.63800000000003</v>
      </c>
      <c r="G40" s="3">
        <f>'36 Options - Revenues in $'!G40-'36 Options - Outlays in $'!G40</f>
        <v>484.91100000000006</v>
      </c>
      <c r="H40" s="3">
        <f>'36 Options - Revenues in $'!H40-'36 Options - Outlays in $'!H40</f>
        <v>692.73</v>
      </c>
      <c r="I40" s="3">
        <f>'36 Options - Revenues in $'!I40-'36 Options - Outlays in $'!I40</f>
        <v>762.00300000000004</v>
      </c>
      <c r="J40" s="3">
        <f>'36 Options - Revenues in $'!J40-'36 Options - Outlays in $'!J40</f>
        <v>207.81900000000002</v>
      </c>
      <c r="K40" s="3">
        <f>'36 Options - Revenues in $'!K40-'36 Options - Outlays in $'!K40</f>
        <v>138.54599999999999</v>
      </c>
      <c r="L40" s="3">
        <f>'36 Options - Revenues in $'!L40-'36 Options - Outlays in $'!L40</f>
        <v>138.54599999999999</v>
      </c>
      <c r="M40" s="3">
        <f>'36 Options - Revenues in $'!M40-'36 Options - Outlays in $'!M40</f>
        <v>69.272999999999996</v>
      </c>
      <c r="N40" s="3">
        <f>'36 Options - Revenues in $'!N40-'36 Options - Outlays in $'!N40</f>
        <v>138.54599999999999</v>
      </c>
      <c r="O40" s="3">
        <f>'36 Options - Revenues in $'!O40-'36 Options - Outlays in $'!O40</f>
        <v>415.63800000000003</v>
      </c>
      <c r="P40" s="3">
        <f>'36 Options - Revenues in $'!P40-'36 Options - Outlays in $'!P40</f>
        <v>69.272999999999996</v>
      </c>
      <c r="Q40" s="3">
        <f>'36 Options - Revenues in $'!Q40-'36 Options - Outlays in $'!Q40</f>
        <v>207.81900000000002</v>
      </c>
      <c r="R40" s="3">
        <f>'36 Options - Revenues in $'!R40-'36 Options - Outlays in $'!R40</f>
        <v>138.54599999999999</v>
      </c>
      <c r="S40" s="3">
        <f>'36 Options - Revenues in $'!S40-'36 Options - Outlays in $'!S40</f>
        <v>484.91099999999994</v>
      </c>
      <c r="T40" s="3">
        <f>'36 Options - Revenues in $'!T40-'36 Options - Outlays in $'!T40</f>
        <v>277.09199999999998</v>
      </c>
      <c r="U40" s="3">
        <f>'36 Options - Revenues in $'!U40-'36 Options - Outlays in $'!U40</f>
        <v>207.81900000000002</v>
      </c>
      <c r="V40" s="3">
        <f>'36 Options - Revenues in $'!V40-'36 Options - Outlays in $'!V40</f>
        <v>207.81900000000002</v>
      </c>
      <c r="W40" s="3">
        <f>'36 Options - Revenues in $'!W40-'36 Options - Outlays in $'!W40</f>
        <v>484.91099999999994</v>
      </c>
      <c r="X40" s="3">
        <f>'36 Options - Revenues in $'!X40-'36 Options - Outlays in $'!X40</f>
        <v>-207.81900000000002</v>
      </c>
      <c r="Y40" s="3">
        <f>'36 Options - Revenues in $'!Y40-'36 Options - Outlays in $'!Y40</f>
        <v>138.54599999999999</v>
      </c>
      <c r="Z40" s="3">
        <f>'36 Options - Revenues in $'!Z40-'36 Options - Outlays in $'!Z40</f>
        <v>138.54599999999999</v>
      </c>
      <c r="AA40" s="3">
        <f>'36 Options - Revenues in $'!AA40-'36 Options - Outlays in $'!AA40</f>
        <v>346.36500000000001</v>
      </c>
      <c r="AB40" s="3">
        <f>'36 Options - Revenues in $'!AB40-'36 Options - Outlays in $'!AB40</f>
        <v>207.81900000000002</v>
      </c>
      <c r="AC40" s="3">
        <f>'36 Options - Revenues in $'!AC40-'36 Options - Outlays in $'!AC40</f>
        <v>207.81900000000002</v>
      </c>
      <c r="AD40" s="3">
        <f>'36 Options - Revenues in $'!AD40-'36 Options - Outlays in $'!AD40</f>
        <v>138.54599999999999</v>
      </c>
      <c r="AE40" s="3">
        <f>'36 Options - Revenues in $'!AE40-'36 Options - Outlays in $'!AE40</f>
        <v>69.272999999999996</v>
      </c>
      <c r="AF40" s="3">
        <f>'36 Options - Revenues in $'!AF40-'36 Options - Outlays in $'!AF40</f>
        <v>-138.54599999999999</v>
      </c>
      <c r="AG40" s="3">
        <f>'36 Options - Revenues in $'!AG40-'36 Options - Outlays in $'!AG40</f>
        <v>138.54599999999999</v>
      </c>
      <c r="AH40" s="3">
        <f>'36 Options - Revenues in $'!AH40-'36 Options - Outlays in $'!AH40</f>
        <v>-138.54599999999999</v>
      </c>
      <c r="AI40" s="3">
        <f>'36 Options - Revenues in $'!AI40-'36 Options - Outlays in $'!AI40</f>
        <v>0</v>
      </c>
      <c r="AJ40" s="3">
        <f>'36 Options - Revenues in $'!AJ40-'36 Options - Outlays in $'!AJ40</f>
        <v>0</v>
      </c>
      <c r="AK40" s="3">
        <f>'36 Options - Revenues in $'!AK40-'36 Options - Outlays in $'!AK40</f>
        <v>0</v>
      </c>
    </row>
    <row r="41" spans="1:37" x14ac:dyDescent="0.2">
      <c r="A41">
        <f>'36 Options - Outlays in $'!A41</f>
        <v>2049</v>
      </c>
      <c r="B41" s="3">
        <f>'36 Options - Revenues in $'!B41-'36 Options - Outlays in $'!B41</f>
        <v>216.40800000000002</v>
      </c>
      <c r="C41" s="3">
        <f>'36 Options - Revenues in $'!C41-'36 Options - Outlays in $'!C41</f>
        <v>432.81600000000003</v>
      </c>
      <c r="D41" s="3">
        <f>'36 Options - Revenues in $'!D41-'36 Options - Outlays in $'!D41</f>
        <v>360.68</v>
      </c>
      <c r="E41" s="3">
        <f>'36 Options - Revenues in $'!E41-'36 Options - Outlays in $'!E41</f>
        <v>288.54400000000004</v>
      </c>
      <c r="F41" s="3">
        <f>'36 Options - Revenues in $'!F41-'36 Options - Outlays in $'!F41</f>
        <v>432.81600000000003</v>
      </c>
      <c r="G41" s="3">
        <f>'36 Options - Revenues in $'!G41-'36 Options - Outlays in $'!G41</f>
        <v>504.95200000000011</v>
      </c>
      <c r="H41" s="3">
        <f>'36 Options - Revenues in $'!H41-'36 Options - Outlays in $'!H41</f>
        <v>721.36000000000013</v>
      </c>
      <c r="I41" s="3">
        <f>'36 Options - Revenues in $'!I41-'36 Options - Outlays in $'!I41</f>
        <v>865.63200000000006</v>
      </c>
      <c r="J41" s="3">
        <f>'36 Options - Revenues in $'!J41-'36 Options - Outlays in $'!J41</f>
        <v>216.40800000000002</v>
      </c>
      <c r="K41" s="3">
        <f>'36 Options - Revenues in $'!K41-'36 Options - Outlays in $'!K41</f>
        <v>144.27199999999999</v>
      </c>
      <c r="L41" s="3">
        <f>'36 Options - Revenues in $'!L41-'36 Options - Outlays in $'!L41</f>
        <v>144.27199999999999</v>
      </c>
      <c r="M41" s="3">
        <f>'36 Options - Revenues in $'!M41-'36 Options - Outlays in $'!M41</f>
        <v>72.135999999999996</v>
      </c>
      <c r="N41" s="3">
        <f>'36 Options - Revenues in $'!N41-'36 Options - Outlays in $'!N41</f>
        <v>144.27199999999999</v>
      </c>
      <c r="O41" s="3">
        <f>'36 Options - Revenues in $'!O41-'36 Options - Outlays in $'!O41</f>
        <v>432.81600000000003</v>
      </c>
      <c r="P41" s="3">
        <f>'36 Options - Revenues in $'!P41-'36 Options - Outlays in $'!P41</f>
        <v>72.135999999999996</v>
      </c>
      <c r="Q41" s="3">
        <f>'36 Options - Revenues in $'!Q41-'36 Options - Outlays in $'!Q41</f>
        <v>216.40800000000002</v>
      </c>
      <c r="R41" s="3">
        <f>'36 Options - Revenues in $'!R41-'36 Options - Outlays in $'!R41</f>
        <v>144.27199999999999</v>
      </c>
      <c r="S41" s="3">
        <f>'36 Options - Revenues in $'!S41-'36 Options - Outlays in $'!S41</f>
        <v>504.95199999999994</v>
      </c>
      <c r="T41" s="3">
        <f>'36 Options - Revenues in $'!T41-'36 Options - Outlays in $'!T41</f>
        <v>288.54399999999998</v>
      </c>
      <c r="U41" s="3">
        <f>'36 Options - Revenues in $'!U41-'36 Options - Outlays in $'!U41</f>
        <v>216.40800000000002</v>
      </c>
      <c r="V41" s="3">
        <f>'36 Options - Revenues in $'!V41-'36 Options - Outlays in $'!V41</f>
        <v>216.40800000000002</v>
      </c>
      <c r="W41" s="3">
        <f>'36 Options - Revenues in $'!W41-'36 Options - Outlays in $'!W41</f>
        <v>504.95199999999994</v>
      </c>
      <c r="X41" s="3">
        <f>'36 Options - Revenues in $'!X41-'36 Options - Outlays in $'!X41</f>
        <v>-144.27199999999999</v>
      </c>
      <c r="Y41" s="3">
        <f>'36 Options - Revenues in $'!Y41-'36 Options - Outlays in $'!Y41</f>
        <v>216.40800000000002</v>
      </c>
      <c r="Z41" s="3">
        <f>'36 Options - Revenues in $'!Z41-'36 Options - Outlays in $'!Z41</f>
        <v>144.27199999999999</v>
      </c>
      <c r="AA41" s="3">
        <f>'36 Options - Revenues in $'!AA41-'36 Options - Outlays in $'!AA41</f>
        <v>360.68</v>
      </c>
      <c r="AB41" s="3">
        <f>'36 Options - Revenues in $'!AB41-'36 Options - Outlays in $'!AB41</f>
        <v>216.40800000000002</v>
      </c>
      <c r="AC41" s="3">
        <f>'36 Options - Revenues in $'!AC41-'36 Options - Outlays in $'!AC41</f>
        <v>216.40800000000002</v>
      </c>
      <c r="AD41" s="3">
        <f>'36 Options - Revenues in $'!AD41-'36 Options - Outlays in $'!AD41</f>
        <v>144.27199999999999</v>
      </c>
      <c r="AE41" s="3">
        <f>'36 Options - Revenues in $'!AE41-'36 Options - Outlays in $'!AE41</f>
        <v>72.135999999999996</v>
      </c>
      <c r="AF41" s="3">
        <f>'36 Options - Revenues in $'!AF41-'36 Options - Outlays in $'!AF41</f>
        <v>-72.135999999999996</v>
      </c>
      <c r="AG41" s="3">
        <f>'36 Options - Revenues in $'!AG41-'36 Options - Outlays in $'!AG41</f>
        <v>144.27199999999999</v>
      </c>
      <c r="AH41" s="3">
        <f>'36 Options - Revenues in $'!AH41-'36 Options - Outlays in $'!AH41</f>
        <v>-144.27199999999999</v>
      </c>
      <c r="AI41" s="3">
        <f>'36 Options - Revenues in $'!AI41-'36 Options - Outlays in $'!AI41</f>
        <v>0</v>
      </c>
      <c r="AJ41" s="3">
        <f>'36 Options - Revenues in $'!AJ41-'36 Options - Outlays in $'!AJ41</f>
        <v>0</v>
      </c>
      <c r="AK41" s="3">
        <f>'36 Options - Revenues in $'!AK41-'36 Options - Outlays in $'!AK41</f>
        <v>0</v>
      </c>
    </row>
    <row r="42" spans="1:37" x14ac:dyDescent="0.2">
      <c r="A42">
        <f>'36 Options - Outlays in $'!A42</f>
        <v>2050</v>
      </c>
      <c r="B42" s="3">
        <f>'36 Options - Revenues in $'!B42-'36 Options - Outlays in $'!B42</f>
        <v>225.357</v>
      </c>
      <c r="C42" s="3">
        <f>'36 Options - Revenues in $'!C42-'36 Options - Outlays in $'!C42</f>
        <v>450.714</v>
      </c>
      <c r="D42" s="3">
        <f>'36 Options - Revenues in $'!D42-'36 Options - Outlays in $'!D42</f>
        <v>375.59500000000003</v>
      </c>
      <c r="E42" s="3">
        <f>'36 Options - Revenues in $'!E42-'36 Options - Outlays in $'!E42</f>
        <v>300.476</v>
      </c>
      <c r="F42" s="3">
        <f>'36 Options - Revenues in $'!F42-'36 Options - Outlays in $'!F42</f>
        <v>450.714</v>
      </c>
      <c r="G42" s="3">
        <f>'36 Options - Revenues in $'!G42-'36 Options - Outlays in $'!G42</f>
        <v>525.83300000000008</v>
      </c>
      <c r="H42" s="3">
        <f>'36 Options - Revenues in $'!H42-'36 Options - Outlays in $'!H42</f>
        <v>751.19</v>
      </c>
      <c r="I42" s="3">
        <f>'36 Options - Revenues in $'!I42-'36 Options - Outlays in $'!I42</f>
        <v>826.30900000000008</v>
      </c>
      <c r="J42" s="3">
        <f>'36 Options - Revenues in $'!J42-'36 Options - Outlays in $'!J42</f>
        <v>225.357</v>
      </c>
      <c r="K42" s="3">
        <f>'36 Options - Revenues in $'!K42-'36 Options - Outlays in $'!K42</f>
        <v>150.238</v>
      </c>
      <c r="L42" s="3">
        <f>'36 Options - Revenues in $'!L42-'36 Options - Outlays in $'!L42</f>
        <v>150.238</v>
      </c>
      <c r="M42" s="3">
        <f>'36 Options - Revenues in $'!M42-'36 Options - Outlays in $'!M42</f>
        <v>75.119</v>
      </c>
      <c r="N42" s="3">
        <f>'36 Options - Revenues in $'!N42-'36 Options - Outlays in $'!N42</f>
        <v>150.238</v>
      </c>
      <c r="O42" s="3">
        <f>'36 Options - Revenues in $'!O42-'36 Options - Outlays in $'!O42</f>
        <v>450.714</v>
      </c>
      <c r="P42" s="3">
        <f>'36 Options - Revenues in $'!P42-'36 Options - Outlays in $'!P42</f>
        <v>75.119</v>
      </c>
      <c r="Q42" s="3">
        <f>'36 Options - Revenues in $'!Q42-'36 Options - Outlays in $'!Q42</f>
        <v>225.357</v>
      </c>
      <c r="R42" s="3">
        <f>'36 Options - Revenues in $'!R42-'36 Options - Outlays in $'!R42</f>
        <v>150.238</v>
      </c>
      <c r="S42" s="3">
        <f>'36 Options - Revenues in $'!S42-'36 Options - Outlays in $'!S42</f>
        <v>600.952</v>
      </c>
      <c r="T42" s="3">
        <f>'36 Options - Revenues in $'!T42-'36 Options - Outlays in $'!T42</f>
        <v>300.476</v>
      </c>
      <c r="U42" s="3">
        <f>'36 Options - Revenues in $'!U42-'36 Options - Outlays in $'!U42</f>
        <v>225.357</v>
      </c>
      <c r="V42" s="3">
        <f>'36 Options - Revenues in $'!V42-'36 Options - Outlays in $'!V42</f>
        <v>300.476</v>
      </c>
      <c r="W42" s="3">
        <f>'36 Options - Revenues in $'!W42-'36 Options - Outlays in $'!W42</f>
        <v>525.83299999999997</v>
      </c>
      <c r="X42" s="3">
        <f>'36 Options - Revenues in $'!X42-'36 Options - Outlays in $'!X42</f>
        <v>-225.357</v>
      </c>
      <c r="Y42" s="3">
        <f>'36 Options - Revenues in $'!Y42-'36 Options - Outlays in $'!Y42</f>
        <v>225.357</v>
      </c>
      <c r="Z42" s="3">
        <f>'36 Options - Revenues in $'!Z42-'36 Options - Outlays in $'!Z42</f>
        <v>150.238</v>
      </c>
      <c r="AA42" s="3">
        <f>'36 Options - Revenues in $'!AA42-'36 Options - Outlays in $'!AA42</f>
        <v>450.714</v>
      </c>
      <c r="AB42" s="3">
        <f>'36 Options - Revenues in $'!AB42-'36 Options - Outlays in $'!AB42</f>
        <v>225.357</v>
      </c>
      <c r="AC42" s="3">
        <f>'36 Options - Revenues in $'!AC42-'36 Options - Outlays in $'!AC42</f>
        <v>225.357</v>
      </c>
      <c r="AD42" s="3">
        <f>'36 Options - Revenues in $'!AD42-'36 Options - Outlays in $'!AD42</f>
        <v>150.238</v>
      </c>
      <c r="AE42" s="3">
        <f>'36 Options - Revenues in $'!AE42-'36 Options - Outlays in $'!AE42</f>
        <v>75.119</v>
      </c>
      <c r="AF42" s="3">
        <f>'36 Options - Revenues in $'!AF42-'36 Options - Outlays in $'!AF42</f>
        <v>-150.238</v>
      </c>
      <c r="AG42" s="3">
        <f>'36 Options - Revenues in $'!AG42-'36 Options - Outlays in $'!AG42</f>
        <v>150.238</v>
      </c>
      <c r="AH42" s="3">
        <f>'36 Options - Revenues in $'!AH42-'36 Options - Outlays in $'!AH42</f>
        <v>-150.238</v>
      </c>
      <c r="AI42" s="3">
        <f>'36 Options - Revenues in $'!AI42-'36 Options - Outlays in $'!AI42</f>
        <v>0</v>
      </c>
      <c r="AJ42" s="3">
        <f>'36 Options - Revenues in $'!AJ42-'36 Options - Outlays in $'!AJ42</f>
        <v>0</v>
      </c>
      <c r="AK42" s="3">
        <f>'36 Options - Revenues in $'!AK42-'36 Options - Outlays in $'!AK42</f>
        <v>0</v>
      </c>
    </row>
    <row r="43" spans="1:37" x14ac:dyDescent="0.2">
      <c r="A43">
        <f>'36 Options - Outlays in $'!A43</f>
        <v>2051</v>
      </c>
      <c r="B43" s="3">
        <f>'36 Options - Revenues in $'!B43-'36 Options - Outlays in $'!B43</f>
        <v>234.69</v>
      </c>
      <c r="C43" s="3">
        <f>'36 Options - Revenues in $'!C43-'36 Options - Outlays in $'!C43</f>
        <v>469.38</v>
      </c>
      <c r="D43" s="3">
        <f>'36 Options - Revenues in $'!D43-'36 Options - Outlays in $'!D43</f>
        <v>469.38</v>
      </c>
      <c r="E43" s="3">
        <f>'36 Options - Revenues in $'!E43-'36 Options - Outlays in $'!E43</f>
        <v>312.91999999999996</v>
      </c>
      <c r="F43" s="3">
        <f>'36 Options - Revenues in $'!F43-'36 Options - Outlays in $'!F43</f>
        <v>469.38</v>
      </c>
      <c r="G43" s="3">
        <f>'36 Options - Revenues in $'!G43-'36 Options - Outlays in $'!G43</f>
        <v>469.38000000000005</v>
      </c>
      <c r="H43" s="3">
        <f>'36 Options - Revenues in $'!H43-'36 Options - Outlays in $'!H43</f>
        <v>782.30000000000007</v>
      </c>
      <c r="I43" s="3">
        <f>'36 Options - Revenues in $'!I43-'36 Options - Outlays in $'!I43</f>
        <v>860.53000000000009</v>
      </c>
      <c r="J43" s="3">
        <f>'36 Options - Revenues in $'!J43-'36 Options - Outlays in $'!J43</f>
        <v>234.69</v>
      </c>
      <c r="K43" s="3">
        <f>'36 Options - Revenues in $'!K43-'36 Options - Outlays in $'!K43</f>
        <v>156.46</v>
      </c>
      <c r="L43" s="3">
        <f>'36 Options - Revenues in $'!L43-'36 Options - Outlays in $'!L43</f>
        <v>156.46</v>
      </c>
      <c r="M43" s="3">
        <f>'36 Options - Revenues in $'!M43-'36 Options - Outlays in $'!M43</f>
        <v>78.23</v>
      </c>
      <c r="N43" s="3">
        <f>'36 Options - Revenues in $'!N43-'36 Options - Outlays in $'!N43</f>
        <v>156.46</v>
      </c>
      <c r="O43" s="3">
        <f>'36 Options - Revenues in $'!O43-'36 Options - Outlays in $'!O43</f>
        <v>469.38</v>
      </c>
      <c r="P43" s="3">
        <f>'36 Options - Revenues in $'!P43-'36 Options - Outlays in $'!P43</f>
        <v>78.23</v>
      </c>
      <c r="Q43" s="3">
        <f>'36 Options - Revenues in $'!Q43-'36 Options - Outlays in $'!Q43</f>
        <v>312.92</v>
      </c>
      <c r="R43" s="3">
        <f>'36 Options - Revenues in $'!R43-'36 Options - Outlays in $'!R43</f>
        <v>156.46</v>
      </c>
      <c r="S43" s="3">
        <f>'36 Options - Revenues in $'!S43-'36 Options - Outlays in $'!S43</f>
        <v>625.84</v>
      </c>
      <c r="T43" s="3">
        <f>'36 Options - Revenues in $'!T43-'36 Options - Outlays in $'!T43</f>
        <v>391.15000000000003</v>
      </c>
      <c r="U43" s="3">
        <f>'36 Options - Revenues in $'!U43-'36 Options - Outlays in $'!U43</f>
        <v>312.92</v>
      </c>
      <c r="V43" s="3">
        <f>'36 Options - Revenues in $'!V43-'36 Options - Outlays in $'!V43</f>
        <v>312.92</v>
      </c>
      <c r="W43" s="3">
        <f>'36 Options - Revenues in $'!W43-'36 Options - Outlays in $'!W43</f>
        <v>547.6099999999999</v>
      </c>
      <c r="X43" s="3">
        <f>'36 Options - Revenues in $'!X43-'36 Options - Outlays in $'!X43</f>
        <v>-234.69</v>
      </c>
      <c r="Y43" s="3">
        <f>'36 Options - Revenues in $'!Y43-'36 Options - Outlays in $'!Y43</f>
        <v>234.69</v>
      </c>
      <c r="Z43" s="3">
        <f>'36 Options - Revenues in $'!Z43-'36 Options - Outlays in $'!Z43</f>
        <v>156.46</v>
      </c>
      <c r="AA43" s="3">
        <f>'36 Options - Revenues in $'!AA43-'36 Options - Outlays in $'!AA43</f>
        <v>469.38</v>
      </c>
      <c r="AB43" s="3">
        <f>'36 Options - Revenues in $'!AB43-'36 Options - Outlays in $'!AB43</f>
        <v>234.69</v>
      </c>
      <c r="AC43" s="3">
        <f>'36 Options - Revenues in $'!AC43-'36 Options - Outlays in $'!AC43</f>
        <v>312.92</v>
      </c>
      <c r="AD43" s="3">
        <f>'36 Options - Revenues in $'!AD43-'36 Options - Outlays in $'!AD43</f>
        <v>156.46</v>
      </c>
      <c r="AE43" s="3">
        <f>'36 Options - Revenues in $'!AE43-'36 Options - Outlays in $'!AE43</f>
        <v>78.23</v>
      </c>
      <c r="AF43" s="3">
        <f>'36 Options - Revenues in $'!AF43-'36 Options - Outlays in $'!AF43</f>
        <v>-156.46</v>
      </c>
      <c r="AG43" s="3">
        <f>'36 Options - Revenues in $'!AG43-'36 Options - Outlays in $'!AG43</f>
        <v>156.46</v>
      </c>
      <c r="AH43" s="3">
        <f>'36 Options - Revenues in $'!AH43-'36 Options - Outlays in $'!AH43</f>
        <v>-156.46</v>
      </c>
      <c r="AI43" s="3">
        <f>'36 Options - Revenues in $'!AI43-'36 Options - Outlays in $'!AI43</f>
        <v>0</v>
      </c>
      <c r="AJ43" s="3">
        <f>'36 Options - Revenues in $'!AJ43-'36 Options - Outlays in $'!AJ43</f>
        <v>0</v>
      </c>
      <c r="AK43" s="3">
        <f>'36 Options - Revenues in $'!AK43-'36 Options - Outlays in $'!AK43</f>
        <v>0</v>
      </c>
    </row>
    <row r="44" spans="1:37" x14ac:dyDescent="0.2">
      <c r="A44">
        <f>'36 Options - Outlays in $'!A44</f>
        <v>2052</v>
      </c>
      <c r="B44" s="3">
        <f>'36 Options - Revenues in $'!B44-'36 Options - Outlays in $'!B44</f>
        <v>244.386</v>
      </c>
      <c r="C44" s="3">
        <f>'36 Options - Revenues in $'!C44-'36 Options - Outlays in $'!C44</f>
        <v>488.77199999999999</v>
      </c>
      <c r="D44" s="3">
        <f>'36 Options - Revenues in $'!D44-'36 Options - Outlays in $'!D44</f>
        <v>488.77199999999999</v>
      </c>
      <c r="E44" s="3">
        <f>'36 Options - Revenues in $'!E44-'36 Options - Outlays in $'!E44</f>
        <v>325.84799999999996</v>
      </c>
      <c r="F44" s="3">
        <f>'36 Options - Revenues in $'!F44-'36 Options - Outlays in $'!F44</f>
        <v>488.77199999999999</v>
      </c>
      <c r="G44" s="3">
        <f>'36 Options - Revenues in $'!G44-'36 Options - Outlays in $'!G44</f>
        <v>488.77200000000011</v>
      </c>
      <c r="H44" s="3">
        <f>'36 Options - Revenues in $'!H44-'36 Options - Outlays in $'!H44</f>
        <v>814.62000000000012</v>
      </c>
      <c r="I44" s="3">
        <f>'36 Options - Revenues in $'!I44-'36 Options - Outlays in $'!I44</f>
        <v>896.08200000000011</v>
      </c>
      <c r="J44" s="3">
        <f>'36 Options - Revenues in $'!J44-'36 Options - Outlays in $'!J44</f>
        <v>244.386</v>
      </c>
      <c r="K44" s="3">
        <f>'36 Options - Revenues in $'!K44-'36 Options - Outlays in $'!K44</f>
        <v>162.92400000000001</v>
      </c>
      <c r="L44" s="3">
        <f>'36 Options - Revenues in $'!L44-'36 Options - Outlays in $'!L44</f>
        <v>162.92400000000001</v>
      </c>
      <c r="M44" s="3">
        <f>'36 Options - Revenues in $'!M44-'36 Options - Outlays in $'!M44</f>
        <v>162.92400000000001</v>
      </c>
      <c r="N44" s="3">
        <f>'36 Options - Revenues in $'!N44-'36 Options - Outlays in $'!N44</f>
        <v>162.92400000000001</v>
      </c>
      <c r="O44" s="3">
        <f>'36 Options - Revenues in $'!O44-'36 Options - Outlays in $'!O44</f>
        <v>570.23399999999992</v>
      </c>
      <c r="P44" s="3">
        <f>'36 Options - Revenues in $'!P44-'36 Options - Outlays in $'!P44</f>
        <v>81.462000000000003</v>
      </c>
      <c r="Q44" s="3">
        <f>'36 Options - Revenues in $'!Q44-'36 Options - Outlays in $'!Q44</f>
        <v>325.84800000000001</v>
      </c>
      <c r="R44" s="3">
        <f>'36 Options - Revenues in $'!R44-'36 Options - Outlays in $'!R44</f>
        <v>162.92400000000001</v>
      </c>
      <c r="S44" s="3">
        <f>'36 Options - Revenues in $'!S44-'36 Options - Outlays in $'!S44</f>
        <v>651.69600000000014</v>
      </c>
      <c r="T44" s="3">
        <f>'36 Options - Revenues in $'!T44-'36 Options - Outlays in $'!T44</f>
        <v>407.31</v>
      </c>
      <c r="U44" s="3">
        <f>'36 Options - Revenues in $'!U44-'36 Options - Outlays in $'!U44</f>
        <v>325.84800000000001</v>
      </c>
      <c r="V44" s="3">
        <f>'36 Options - Revenues in $'!V44-'36 Options - Outlays in $'!V44</f>
        <v>325.84800000000001</v>
      </c>
      <c r="W44" s="3">
        <f>'36 Options - Revenues in $'!W44-'36 Options - Outlays in $'!W44</f>
        <v>570.23399999999992</v>
      </c>
      <c r="X44" s="3">
        <f>'36 Options - Revenues in $'!X44-'36 Options - Outlays in $'!X44</f>
        <v>-162.92400000000001</v>
      </c>
      <c r="Y44" s="3">
        <f>'36 Options - Revenues in $'!Y44-'36 Options - Outlays in $'!Y44</f>
        <v>244.386</v>
      </c>
      <c r="Z44" s="3">
        <f>'36 Options - Revenues in $'!Z44-'36 Options - Outlays in $'!Z44</f>
        <v>162.92400000000001</v>
      </c>
      <c r="AA44" s="3">
        <f>'36 Options - Revenues in $'!AA44-'36 Options - Outlays in $'!AA44</f>
        <v>488.77199999999999</v>
      </c>
      <c r="AB44" s="3">
        <f>'36 Options - Revenues in $'!AB44-'36 Options - Outlays in $'!AB44</f>
        <v>325.84800000000001</v>
      </c>
      <c r="AC44" s="3">
        <f>'36 Options - Revenues in $'!AC44-'36 Options - Outlays in $'!AC44</f>
        <v>325.84800000000001</v>
      </c>
      <c r="AD44" s="3">
        <f>'36 Options - Revenues in $'!AD44-'36 Options - Outlays in $'!AD44</f>
        <v>162.92400000000001</v>
      </c>
      <c r="AE44" s="3">
        <f>'36 Options - Revenues in $'!AE44-'36 Options - Outlays in $'!AE44</f>
        <v>81.462000000000003</v>
      </c>
      <c r="AF44" s="3">
        <f>'36 Options - Revenues in $'!AF44-'36 Options - Outlays in $'!AF44</f>
        <v>-162.92400000000001</v>
      </c>
      <c r="AG44" s="3">
        <f>'36 Options - Revenues in $'!AG44-'36 Options - Outlays in $'!AG44</f>
        <v>162.92400000000001</v>
      </c>
      <c r="AH44" s="3">
        <f>'36 Options - Revenues in $'!AH44-'36 Options - Outlays in $'!AH44</f>
        <v>-162.92400000000001</v>
      </c>
      <c r="AI44" s="3">
        <f>'36 Options - Revenues in $'!AI44-'36 Options - Outlays in $'!AI44</f>
        <v>0</v>
      </c>
      <c r="AJ44" s="3">
        <f>'36 Options - Revenues in $'!AJ44-'36 Options - Outlays in $'!AJ44</f>
        <v>0</v>
      </c>
      <c r="AK44" s="3">
        <f>'36 Options - Revenues in $'!AK44-'36 Options - Outlays in $'!AK44</f>
        <v>0</v>
      </c>
    </row>
    <row r="45" spans="1:37" x14ac:dyDescent="0.2">
      <c r="A45">
        <f>'36 Options - Outlays in $'!A45</f>
        <v>2053</v>
      </c>
      <c r="B45" s="3">
        <f>'36 Options - Revenues in $'!B45-'36 Options - Outlays in $'!B45</f>
        <v>254.47499999999999</v>
      </c>
      <c r="C45" s="3">
        <f>'36 Options - Revenues in $'!C45-'36 Options - Outlays in $'!C45</f>
        <v>508.95</v>
      </c>
      <c r="D45" s="3">
        <f>'36 Options - Revenues in $'!D45-'36 Options - Outlays in $'!D45</f>
        <v>508.95</v>
      </c>
      <c r="E45" s="3">
        <f>'36 Options - Revenues in $'!E45-'36 Options - Outlays in $'!E45</f>
        <v>339.29999999999995</v>
      </c>
      <c r="F45" s="3">
        <f>'36 Options - Revenues in $'!F45-'36 Options - Outlays in $'!F45</f>
        <v>508.95</v>
      </c>
      <c r="G45" s="3">
        <f>'36 Options - Revenues in $'!G45-'36 Options - Outlays in $'!G45</f>
        <v>508.95000000000005</v>
      </c>
      <c r="H45" s="3">
        <f>'36 Options - Revenues in $'!H45-'36 Options - Outlays in $'!H45</f>
        <v>848.25</v>
      </c>
      <c r="I45" s="3">
        <f>'36 Options - Revenues in $'!I45-'36 Options - Outlays in $'!I45</f>
        <v>933.07500000000005</v>
      </c>
      <c r="J45" s="3">
        <f>'36 Options - Revenues in $'!J45-'36 Options - Outlays in $'!J45</f>
        <v>254.47499999999999</v>
      </c>
      <c r="K45" s="3">
        <f>'36 Options - Revenues in $'!K45-'36 Options - Outlays in $'!K45</f>
        <v>169.65</v>
      </c>
      <c r="L45" s="3">
        <f>'36 Options - Revenues in $'!L45-'36 Options - Outlays in $'!L45</f>
        <v>169.65</v>
      </c>
      <c r="M45" s="3">
        <f>'36 Options - Revenues in $'!M45-'36 Options - Outlays in $'!M45</f>
        <v>169.65</v>
      </c>
      <c r="N45" s="3">
        <f>'36 Options - Revenues in $'!N45-'36 Options - Outlays in $'!N45</f>
        <v>169.65</v>
      </c>
      <c r="O45" s="3">
        <f>'36 Options - Revenues in $'!O45-'36 Options - Outlays in $'!O45</f>
        <v>593.77499999999998</v>
      </c>
      <c r="P45" s="3">
        <f>'36 Options - Revenues in $'!P45-'36 Options - Outlays in $'!P45</f>
        <v>84.825000000000003</v>
      </c>
      <c r="Q45" s="3">
        <f>'36 Options - Revenues in $'!Q45-'36 Options - Outlays in $'!Q45</f>
        <v>339.3</v>
      </c>
      <c r="R45" s="3">
        <f>'36 Options - Revenues in $'!R45-'36 Options - Outlays in $'!R45</f>
        <v>169.65</v>
      </c>
      <c r="S45" s="3">
        <f>'36 Options - Revenues in $'!S45-'36 Options - Outlays in $'!S45</f>
        <v>678.6</v>
      </c>
      <c r="T45" s="3">
        <f>'36 Options - Revenues in $'!T45-'36 Options - Outlays in $'!T45</f>
        <v>424.125</v>
      </c>
      <c r="U45" s="3">
        <f>'36 Options - Revenues in $'!U45-'36 Options - Outlays in $'!U45</f>
        <v>339.3</v>
      </c>
      <c r="V45" s="3">
        <f>'36 Options - Revenues in $'!V45-'36 Options - Outlays in $'!V45</f>
        <v>339.3</v>
      </c>
      <c r="W45" s="3">
        <f>'36 Options - Revenues in $'!W45-'36 Options - Outlays in $'!W45</f>
        <v>678.6</v>
      </c>
      <c r="X45" s="3">
        <f>'36 Options - Revenues in $'!X45-'36 Options - Outlays in $'!X45</f>
        <v>-254.47499999999999</v>
      </c>
      <c r="Y45" s="3">
        <f>'36 Options - Revenues in $'!Y45-'36 Options - Outlays in $'!Y45</f>
        <v>254.47499999999999</v>
      </c>
      <c r="Z45" s="3">
        <f>'36 Options - Revenues in $'!Z45-'36 Options - Outlays in $'!Z45</f>
        <v>169.65</v>
      </c>
      <c r="AA45" s="3">
        <f>'36 Options - Revenues in $'!AA45-'36 Options - Outlays in $'!AA45</f>
        <v>508.95</v>
      </c>
      <c r="AB45" s="3">
        <f>'36 Options - Revenues in $'!AB45-'36 Options - Outlays in $'!AB45</f>
        <v>339.3</v>
      </c>
      <c r="AC45" s="3">
        <f>'36 Options - Revenues in $'!AC45-'36 Options - Outlays in $'!AC45</f>
        <v>339.3</v>
      </c>
      <c r="AD45" s="3">
        <f>'36 Options - Revenues in $'!AD45-'36 Options - Outlays in $'!AD45</f>
        <v>169.65</v>
      </c>
      <c r="AE45" s="3">
        <f>'36 Options - Revenues in $'!AE45-'36 Options - Outlays in $'!AE45</f>
        <v>84.825000000000003</v>
      </c>
      <c r="AF45" s="3">
        <f>'36 Options - Revenues in $'!AF45-'36 Options - Outlays in $'!AF45</f>
        <v>-169.65</v>
      </c>
      <c r="AG45" s="3">
        <f>'36 Options - Revenues in $'!AG45-'36 Options - Outlays in $'!AG45</f>
        <v>169.65</v>
      </c>
      <c r="AH45" s="3">
        <f>'36 Options - Revenues in $'!AH45-'36 Options - Outlays in $'!AH45</f>
        <v>-169.65</v>
      </c>
      <c r="AI45" s="3">
        <f>'36 Options - Revenues in $'!AI45-'36 Options - Outlays in $'!AI45</f>
        <v>0</v>
      </c>
      <c r="AJ45" s="3">
        <f>'36 Options - Revenues in $'!AJ45-'36 Options - Outlays in $'!AJ45</f>
        <v>0</v>
      </c>
      <c r="AK45" s="3">
        <f>'36 Options - Revenues in $'!AK45-'36 Options - Outlays in $'!AK45</f>
        <v>0</v>
      </c>
    </row>
    <row r="46" spans="1:37" x14ac:dyDescent="0.2">
      <c r="A46">
        <f>'36 Options - Outlays in $'!A46</f>
        <v>2054</v>
      </c>
      <c r="B46" s="3">
        <f>'36 Options - Revenues in $'!B46-'36 Options - Outlays in $'!B46</f>
        <v>264.94200000000001</v>
      </c>
      <c r="C46" s="3">
        <f>'36 Options - Revenues in $'!C46-'36 Options - Outlays in $'!C46</f>
        <v>529.88400000000001</v>
      </c>
      <c r="D46" s="3">
        <f>'36 Options - Revenues in $'!D46-'36 Options - Outlays in $'!D46</f>
        <v>529.88400000000001</v>
      </c>
      <c r="E46" s="3">
        <f>'36 Options - Revenues in $'!E46-'36 Options - Outlays in $'!E46</f>
        <v>353.25599999999997</v>
      </c>
      <c r="F46" s="3">
        <f>'36 Options - Revenues in $'!F46-'36 Options - Outlays in $'!F46</f>
        <v>529.88400000000001</v>
      </c>
      <c r="G46" s="3">
        <f>'36 Options - Revenues in $'!G46-'36 Options - Outlays in $'!G46</f>
        <v>529.88400000000001</v>
      </c>
      <c r="H46" s="3">
        <f>'36 Options - Revenues in $'!H46-'36 Options - Outlays in $'!H46</f>
        <v>883.1400000000001</v>
      </c>
      <c r="I46" s="3">
        <f>'36 Options - Revenues in $'!I46-'36 Options - Outlays in $'!I46</f>
        <v>971.45400000000006</v>
      </c>
      <c r="J46" s="3">
        <f>'36 Options - Revenues in $'!J46-'36 Options - Outlays in $'!J46</f>
        <v>264.94200000000001</v>
      </c>
      <c r="K46" s="3">
        <f>'36 Options - Revenues in $'!K46-'36 Options - Outlays in $'!K46</f>
        <v>176.62800000000001</v>
      </c>
      <c r="L46" s="3">
        <f>'36 Options - Revenues in $'!L46-'36 Options - Outlays in $'!L46</f>
        <v>176.62800000000001</v>
      </c>
      <c r="M46" s="3">
        <f>'36 Options - Revenues in $'!M46-'36 Options - Outlays in $'!M46</f>
        <v>176.62800000000001</v>
      </c>
      <c r="N46" s="3">
        <f>'36 Options - Revenues in $'!N46-'36 Options - Outlays in $'!N46</f>
        <v>176.62800000000001</v>
      </c>
      <c r="O46" s="3">
        <f>'36 Options - Revenues in $'!O46-'36 Options - Outlays in $'!O46</f>
        <v>618.19799999999998</v>
      </c>
      <c r="P46" s="3">
        <f>'36 Options - Revenues in $'!P46-'36 Options - Outlays in $'!P46</f>
        <v>88.314000000000007</v>
      </c>
      <c r="Q46" s="3">
        <f>'36 Options - Revenues in $'!Q46-'36 Options - Outlays in $'!Q46</f>
        <v>353.25600000000003</v>
      </c>
      <c r="R46" s="3">
        <f>'36 Options - Revenues in $'!R46-'36 Options - Outlays in $'!R46</f>
        <v>264.94200000000001</v>
      </c>
      <c r="S46" s="3">
        <f>'36 Options - Revenues in $'!S46-'36 Options - Outlays in $'!S46</f>
        <v>794.82600000000002</v>
      </c>
      <c r="T46" s="3">
        <f>'36 Options - Revenues in $'!T46-'36 Options - Outlays in $'!T46</f>
        <v>529.88400000000001</v>
      </c>
      <c r="U46" s="3">
        <f>'36 Options - Revenues in $'!U46-'36 Options - Outlays in $'!U46</f>
        <v>353.25600000000003</v>
      </c>
      <c r="V46" s="3">
        <f>'36 Options - Revenues in $'!V46-'36 Options - Outlays in $'!V46</f>
        <v>441.57</v>
      </c>
      <c r="W46" s="3">
        <f>'36 Options - Revenues in $'!W46-'36 Options - Outlays in $'!W46</f>
        <v>706.51200000000006</v>
      </c>
      <c r="X46" s="3">
        <f>'36 Options - Revenues in $'!X46-'36 Options - Outlays in $'!X46</f>
        <v>-264.94200000000001</v>
      </c>
      <c r="Y46" s="3">
        <f>'36 Options - Revenues in $'!Y46-'36 Options - Outlays in $'!Y46</f>
        <v>264.94200000000001</v>
      </c>
      <c r="Z46" s="3">
        <f>'36 Options - Revenues in $'!Z46-'36 Options - Outlays in $'!Z46</f>
        <v>264.94200000000001</v>
      </c>
      <c r="AA46" s="3">
        <f>'36 Options - Revenues in $'!AA46-'36 Options - Outlays in $'!AA46</f>
        <v>441.57</v>
      </c>
      <c r="AB46" s="3">
        <f>'36 Options - Revenues in $'!AB46-'36 Options - Outlays in $'!AB46</f>
        <v>353.25600000000003</v>
      </c>
      <c r="AC46" s="3">
        <f>'36 Options - Revenues in $'!AC46-'36 Options - Outlays in $'!AC46</f>
        <v>353.25600000000003</v>
      </c>
      <c r="AD46" s="3">
        <f>'36 Options - Revenues in $'!AD46-'36 Options - Outlays in $'!AD46</f>
        <v>176.62800000000001</v>
      </c>
      <c r="AE46" s="3">
        <f>'36 Options - Revenues in $'!AE46-'36 Options - Outlays in $'!AE46</f>
        <v>88.314000000000007</v>
      </c>
      <c r="AF46" s="3">
        <f>'36 Options - Revenues in $'!AF46-'36 Options - Outlays in $'!AF46</f>
        <v>-176.62800000000001</v>
      </c>
      <c r="AG46" s="3">
        <f>'36 Options - Revenues in $'!AG46-'36 Options - Outlays in $'!AG46</f>
        <v>176.62800000000001</v>
      </c>
      <c r="AH46" s="3">
        <f>'36 Options - Revenues in $'!AH46-'36 Options - Outlays in $'!AH46</f>
        <v>-176.62800000000001</v>
      </c>
      <c r="AI46" s="3">
        <f>'36 Options - Revenues in $'!AI46-'36 Options - Outlays in $'!AI46</f>
        <v>0</v>
      </c>
      <c r="AJ46" s="3">
        <f>'36 Options - Revenues in $'!AJ46-'36 Options - Outlays in $'!AJ46</f>
        <v>0</v>
      </c>
      <c r="AK46" s="3">
        <f>'36 Options - Revenues in $'!AK46-'36 Options - Outlays in $'!AK46</f>
        <v>0</v>
      </c>
    </row>
    <row r="47" spans="1:37" x14ac:dyDescent="0.2">
      <c r="A47">
        <f>'36 Options - Outlays in $'!A47</f>
        <v>2055</v>
      </c>
      <c r="B47" s="3">
        <f>'36 Options - Revenues in $'!B47-'36 Options - Outlays in $'!B47</f>
        <v>275.81700000000001</v>
      </c>
      <c r="C47" s="3">
        <f>'36 Options - Revenues in $'!C47-'36 Options - Outlays in $'!C47</f>
        <v>551.63400000000001</v>
      </c>
      <c r="D47" s="3">
        <f>'36 Options - Revenues in $'!D47-'36 Options - Outlays in $'!D47</f>
        <v>551.63400000000001</v>
      </c>
      <c r="E47" s="3">
        <f>'36 Options - Revenues in $'!E47-'36 Options - Outlays in $'!E47</f>
        <v>367.75599999999997</v>
      </c>
      <c r="F47" s="3">
        <f>'36 Options - Revenues in $'!F47-'36 Options - Outlays in $'!F47</f>
        <v>551.63400000000001</v>
      </c>
      <c r="G47" s="3">
        <f>'36 Options - Revenues in $'!G47-'36 Options - Outlays in $'!G47</f>
        <v>551.63400000000001</v>
      </c>
      <c r="H47" s="3">
        <f>'36 Options - Revenues in $'!H47-'36 Options - Outlays in $'!H47</f>
        <v>919.3900000000001</v>
      </c>
      <c r="I47" s="3">
        <f>'36 Options - Revenues in $'!I47-'36 Options - Outlays in $'!I47</f>
        <v>1011.3290000000001</v>
      </c>
      <c r="J47" s="3">
        <f>'36 Options - Revenues in $'!J47-'36 Options - Outlays in $'!J47</f>
        <v>275.81700000000001</v>
      </c>
      <c r="K47" s="3">
        <f>'36 Options - Revenues in $'!K47-'36 Options - Outlays in $'!K47</f>
        <v>183.87800000000001</v>
      </c>
      <c r="L47" s="3">
        <f>'36 Options - Revenues in $'!L47-'36 Options - Outlays in $'!L47</f>
        <v>183.87800000000001</v>
      </c>
      <c r="M47" s="3">
        <f>'36 Options - Revenues in $'!M47-'36 Options - Outlays in $'!M47</f>
        <v>183.87800000000001</v>
      </c>
      <c r="N47" s="3">
        <f>'36 Options - Revenues in $'!N47-'36 Options - Outlays in $'!N47</f>
        <v>183.87800000000001</v>
      </c>
      <c r="O47" s="3">
        <f>'36 Options - Revenues in $'!O47-'36 Options - Outlays in $'!O47</f>
        <v>643.57299999999998</v>
      </c>
      <c r="P47" s="3">
        <f>'36 Options - Revenues in $'!P47-'36 Options - Outlays in $'!P47</f>
        <v>91.939000000000007</v>
      </c>
      <c r="Q47" s="3">
        <f>'36 Options - Revenues in $'!Q47-'36 Options - Outlays in $'!Q47</f>
        <v>367.75600000000003</v>
      </c>
      <c r="R47" s="3">
        <f>'36 Options - Revenues in $'!R47-'36 Options - Outlays in $'!R47</f>
        <v>275.81700000000001</v>
      </c>
      <c r="S47" s="3">
        <f>'36 Options - Revenues in $'!S47-'36 Options - Outlays in $'!S47</f>
        <v>919.3900000000001</v>
      </c>
      <c r="T47" s="3">
        <f>'36 Options - Revenues in $'!T47-'36 Options - Outlays in $'!T47</f>
        <v>551.63400000000001</v>
      </c>
      <c r="U47" s="3">
        <f>'36 Options - Revenues in $'!U47-'36 Options - Outlays in $'!U47</f>
        <v>459.69499999999999</v>
      </c>
      <c r="V47" s="3">
        <f>'36 Options - Revenues in $'!V47-'36 Options - Outlays in $'!V47</f>
        <v>459.69499999999999</v>
      </c>
      <c r="W47" s="3">
        <f>'36 Options - Revenues in $'!W47-'36 Options - Outlays in $'!W47</f>
        <v>735.51200000000006</v>
      </c>
      <c r="X47" s="3">
        <f>'36 Options - Revenues in $'!X47-'36 Options - Outlays in $'!X47</f>
        <v>-275.81700000000001</v>
      </c>
      <c r="Y47" s="3">
        <f>'36 Options - Revenues in $'!Y47-'36 Options - Outlays in $'!Y47</f>
        <v>275.81700000000001</v>
      </c>
      <c r="Z47" s="3">
        <f>'36 Options - Revenues in $'!Z47-'36 Options - Outlays in $'!Z47</f>
        <v>183.87800000000001</v>
      </c>
      <c r="AA47" s="3">
        <f>'36 Options - Revenues in $'!AA47-'36 Options - Outlays in $'!AA47</f>
        <v>459.69499999999999</v>
      </c>
      <c r="AB47" s="3">
        <f>'36 Options - Revenues in $'!AB47-'36 Options - Outlays in $'!AB47</f>
        <v>367.75600000000003</v>
      </c>
      <c r="AC47" s="3">
        <f>'36 Options - Revenues in $'!AC47-'36 Options - Outlays in $'!AC47</f>
        <v>367.75600000000003</v>
      </c>
      <c r="AD47" s="3">
        <f>'36 Options - Revenues in $'!AD47-'36 Options - Outlays in $'!AD47</f>
        <v>183.87800000000001</v>
      </c>
      <c r="AE47" s="3">
        <f>'36 Options - Revenues in $'!AE47-'36 Options - Outlays in $'!AE47</f>
        <v>91.939000000000007</v>
      </c>
      <c r="AF47" s="3">
        <f>'36 Options - Revenues in $'!AF47-'36 Options - Outlays in $'!AF47</f>
        <v>-183.87800000000001</v>
      </c>
      <c r="AG47" s="3">
        <f>'36 Options - Revenues in $'!AG47-'36 Options - Outlays in $'!AG47</f>
        <v>183.87800000000001</v>
      </c>
      <c r="AH47" s="3">
        <f>'36 Options - Revenues in $'!AH47-'36 Options - Outlays in $'!AH47</f>
        <v>-183.87800000000001</v>
      </c>
      <c r="AI47" s="3">
        <f>'36 Options - Revenues in $'!AI47-'36 Options - Outlays in $'!AI47</f>
        <v>0</v>
      </c>
      <c r="AJ47" s="3">
        <f>'36 Options - Revenues in $'!AJ47-'36 Options - Outlays in $'!AJ47</f>
        <v>0</v>
      </c>
      <c r="AK47" s="3">
        <f>'36 Options - Revenues in $'!AK47-'36 Options - Outlays in $'!AK47</f>
        <v>0</v>
      </c>
    </row>
    <row r="48" spans="1:37" x14ac:dyDescent="0.2">
      <c r="A48">
        <f>'36 Options - Outlays in $'!A48</f>
        <v>2056</v>
      </c>
      <c r="B48" s="3">
        <f>'36 Options - Revenues in $'!B48-'36 Options - Outlays in $'!B48</f>
        <v>287.11200000000002</v>
      </c>
      <c r="C48" s="3">
        <f>'36 Options - Revenues in $'!C48-'36 Options - Outlays in $'!C48</f>
        <v>574.22400000000005</v>
      </c>
      <c r="D48" s="3">
        <f>'36 Options - Revenues in $'!D48-'36 Options - Outlays in $'!D48</f>
        <v>574.22400000000005</v>
      </c>
      <c r="E48" s="3">
        <f>'36 Options - Revenues in $'!E48-'36 Options - Outlays in $'!E48</f>
        <v>382.81600000000003</v>
      </c>
      <c r="F48" s="3">
        <f>'36 Options - Revenues in $'!F48-'36 Options - Outlays in $'!F48</f>
        <v>574.22400000000005</v>
      </c>
      <c r="G48" s="3">
        <f>'36 Options - Revenues in $'!G48-'36 Options - Outlays in $'!G48</f>
        <v>574.22400000000016</v>
      </c>
      <c r="H48" s="3">
        <f>'36 Options - Revenues in $'!H48-'36 Options - Outlays in $'!H48</f>
        <v>957.04000000000019</v>
      </c>
      <c r="I48" s="3">
        <f>'36 Options - Revenues in $'!I48-'36 Options - Outlays in $'!I48</f>
        <v>1148.4480000000001</v>
      </c>
      <c r="J48" s="3">
        <f>'36 Options - Revenues in $'!J48-'36 Options - Outlays in $'!J48</f>
        <v>287.11200000000002</v>
      </c>
      <c r="K48" s="3">
        <f>'36 Options - Revenues in $'!K48-'36 Options - Outlays in $'!K48</f>
        <v>191.40800000000002</v>
      </c>
      <c r="L48" s="3">
        <f>'36 Options - Revenues in $'!L48-'36 Options - Outlays in $'!L48</f>
        <v>191.40800000000002</v>
      </c>
      <c r="M48" s="3">
        <f>'36 Options - Revenues in $'!M48-'36 Options - Outlays in $'!M48</f>
        <v>191.40800000000002</v>
      </c>
      <c r="N48" s="3">
        <f>'36 Options - Revenues in $'!N48-'36 Options - Outlays in $'!N48</f>
        <v>191.40800000000002</v>
      </c>
      <c r="O48" s="3">
        <f>'36 Options - Revenues in $'!O48-'36 Options - Outlays in $'!O48</f>
        <v>669.92799999999988</v>
      </c>
      <c r="P48" s="3">
        <f>'36 Options - Revenues in $'!P48-'36 Options - Outlays in $'!P48</f>
        <v>95.704000000000008</v>
      </c>
      <c r="Q48" s="3">
        <f>'36 Options - Revenues in $'!Q48-'36 Options - Outlays in $'!Q48</f>
        <v>478.52</v>
      </c>
      <c r="R48" s="3">
        <f>'36 Options - Revenues in $'!R48-'36 Options - Outlays in $'!R48</f>
        <v>287.11200000000002</v>
      </c>
      <c r="S48" s="3">
        <f>'36 Options - Revenues in $'!S48-'36 Options - Outlays in $'!S48</f>
        <v>957.04000000000019</v>
      </c>
      <c r="T48" s="3">
        <f>'36 Options - Revenues in $'!T48-'36 Options - Outlays in $'!T48</f>
        <v>574.22400000000005</v>
      </c>
      <c r="U48" s="3">
        <f>'36 Options - Revenues in $'!U48-'36 Options - Outlays in $'!U48</f>
        <v>478.52</v>
      </c>
      <c r="V48" s="3">
        <f>'36 Options - Revenues in $'!V48-'36 Options - Outlays in $'!V48</f>
        <v>478.52</v>
      </c>
      <c r="W48" s="3">
        <f>'36 Options - Revenues in $'!W48-'36 Options - Outlays in $'!W48</f>
        <v>765.63200000000006</v>
      </c>
      <c r="X48" s="3">
        <f>'36 Options - Revenues in $'!X48-'36 Options - Outlays in $'!X48</f>
        <v>-287.11200000000002</v>
      </c>
      <c r="Y48" s="3">
        <f>'36 Options - Revenues in $'!Y48-'36 Options - Outlays in $'!Y48</f>
        <v>287.11200000000002</v>
      </c>
      <c r="Z48" s="3">
        <f>'36 Options - Revenues in $'!Z48-'36 Options - Outlays in $'!Z48</f>
        <v>287.11200000000002</v>
      </c>
      <c r="AA48" s="3">
        <f>'36 Options - Revenues in $'!AA48-'36 Options - Outlays in $'!AA48</f>
        <v>574.22399999999993</v>
      </c>
      <c r="AB48" s="3">
        <f>'36 Options - Revenues in $'!AB48-'36 Options - Outlays in $'!AB48</f>
        <v>382.81600000000003</v>
      </c>
      <c r="AC48" s="3">
        <f>'36 Options - Revenues in $'!AC48-'36 Options - Outlays in $'!AC48</f>
        <v>478.52</v>
      </c>
      <c r="AD48" s="3">
        <f>'36 Options - Revenues in $'!AD48-'36 Options - Outlays in $'!AD48</f>
        <v>191.40800000000002</v>
      </c>
      <c r="AE48" s="3">
        <f>'36 Options - Revenues in $'!AE48-'36 Options - Outlays in $'!AE48</f>
        <v>95.704000000000008</v>
      </c>
      <c r="AF48" s="3">
        <f>'36 Options - Revenues in $'!AF48-'36 Options - Outlays in $'!AF48</f>
        <v>-191.40800000000002</v>
      </c>
      <c r="AG48" s="3">
        <f>'36 Options - Revenues in $'!AG48-'36 Options - Outlays in $'!AG48</f>
        <v>191.40800000000002</v>
      </c>
      <c r="AH48" s="3">
        <f>'36 Options - Revenues in $'!AH48-'36 Options - Outlays in $'!AH48</f>
        <v>-191.40800000000002</v>
      </c>
      <c r="AI48" s="3">
        <f>'36 Options - Revenues in $'!AI48-'36 Options - Outlays in $'!AI48</f>
        <v>0</v>
      </c>
      <c r="AJ48" s="3">
        <f>'36 Options - Revenues in $'!AJ48-'36 Options - Outlays in $'!AJ48</f>
        <v>0</v>
      </c>
      <c r="AK48" s="3">
        <f>'36 Options - Revenues in $'!AK48-'36 Options - Outlays in $'!AK48</f>
        <v>0</v>
      </c>
    </row>
    <row r="49" spans="1:37" x14ac:dyDescent="0.2">
      <c r="A49">
        <f>'36 Options - Outlays in $'!A49</f>
        <v>2057</v>
      </c>
      <c r="B49" s="3">
        <f>'36 Options - Revenues in $'!B49-'36 Options - Outlays in $'!B49</f>
        <v>298.83</v>
      </c>
      <c r="C49" s="3">
        <f>'36 Options - Revenues in $'!C49-'36 Options - Outlays in $'!C49</f>
        <v>597.66</v>
      </c>
      <c r="D49" s="3">
        <f>'36 Options - Revenues in $'!D49-'36 Options - Outlays in $'!D49</f>
        <v>697.27</v>
      </c>
      <c r="E49" s="3">
        <f>'36 Options - Revenues in $'!E49-'36 Options - Outlays in $'!E49</f>
        <v>398.43999999999994</v>
      </c>
      <c r="F49" s="3">
        <f>'36 Options - Revenues in $'!F49-'36 Options - Outlays in $'!F49</f>
        <v>597.66</v>
      </c>
      <c r="G49" s="3">
        <f>'36 Options - Revenues in $'!G49-'36 Options - Outlays in $'!G49</f>
        <v>597.66000000000008</v>
      </c>
      <c r="H49" s="3">
        <f>'36 Options - Revenues in $'!H49-'36 Options - Outlays in $'!H49</f>
        <v>996.1</v>
      </c>
      <c r="I49" s="3">
        <f>'36 Options - Revenues in $'!I49-'36 Options - Outlays in $'!I49</f>
        <v>1195.32</v>
      </c>
      <c r="J49" s="3">
        <f>'36 Options - Revenues in $'!J49-'36 Options - Outlays in $'!J49</f>
        <v>298.83</v>
      </c>
      <c r="K49" s="3">
        <f>'36 Options - Revenues in $'!K49-'36 Options - Outlays in $'!K49</f>
        <v>199.22</v>
      </c>
      <c r="L49" s="3">
        <f>'36 Options - Revenues in $'!L49-'36 Options - Outlays in $'!L49</f>
        <v>199.22</v>
      </c>
      <c r="M49" s="3">
        <f>'36 Options - Revenues in $'!M49-'36 Options - Outlays in $'!M49</f>
        <v>199.22</v>
      </c>
      <c r="N49" s="3">
        <f>'36 Options - Revenues in $'!N49-'36 Options - Outlays in $'!N49</f>
        <v>199.22</v>
      </c>
      <c r="O49" s="3">
        <f>'36 Options - Revenues in $'!O49-'36 Options - Outlays in $'!O49</f>
        <v>697.27</v>
      </c>
      <c r="P49" s="3">
        <f>'36 Options - Revenues in $'!P49-'36 Options - Outlays in $'!P49</f>
        <v>99.61</v>
      </c>
      <c r="Q49" s="3">
        <f>'36 Options - Revenues in $'!Q49-'36 Options - Outlays in $'!Q49</f>
        <v>498.05</v>
      </c>
      <c r="R49" s="3">
        <f>'36 Options - Revenues in $'!R49-'36 Options - Outlays in $'!R49</f>
        <v>298.83</v>
      </c>
      <c r="S49" s="3">
        <f>'36 Options - Revenues in $'!S49-'36 Options - Outlays in $'!S49</f>
        <v>1095.71</v>
      </c>
      <c r="T49" s="3">
        <f>'36 Options - Revenues in $'!T49-'36 Options - Outlays in $'!T49</f>
        <v>697.27</v>
      </c>
      <c r="U49" s="3">
        <f>'36 Options - Revenues in $'!U49-'36 Options - Outlays in $'!U49</f>
        <v>498.05</v>
      </c>
      <c r="V49" s="3">
        <f>'36 Options - Revenues in $'!V49-'36 Options - Outlays in $'!V49</f>
        <v>597.66</v>
      </c>
      <c r="W49" s="3">
        <f>'36 Options - Revenues in $'!W49-'36 Options - Outlays in $'!W49</f>
        <v>796.88000000000011</v>
      </c>
      <c r="X49" s="3">
        <f>'36 Options - Revenues in $'!X49-'36 Options - Outlays in $'!X49</f>
        <v>-199.22</v>
      </c>
      <c r="Y49" s="3">
        <f>'36 Options - Revenues in $'!Y49-'36 Options - Outlays in $'!Y49</f>
        <v>298.83</v>
      </c>
      <c r="Z49" s="3">
        <f>'36 Options - Revenues in $'!Z49-'36 Options - Outlays in $'!Z49</f>
        <v>298.83</v>
      </c>
      <c r="AA49" s="3">
        <f>'36 Options - Revenues in $'!AA49-'36 Options - Outlays in $'!AA49</f>
        <v>597.66</v>
      </c>
      <c r="AB49" s="3">
        <f>'36 Options - Revenues in $'!AB49-'36 Options - Outlays in $'!AB49</f>
        <v>498.05</v>
      </c>
      <c r="AC49" s="3">
        <f>'36 Options - Revenues in $'!AC49-'36 Options - Outlays in $'!AC49</f>
        <v>398.44</v>
      </c>
      <c r="AD49" s="3">
        <f>'36 Options - Revenues in $'!AD49-'36 Options - Outlays in $'!AD49</f>
        <v>199.22</v>
      </c>
      <c r="AE49" s="3">
        <f>'36 Options - Revenues in $'!AE49-'36 Options - Outlays in $'!AE49</f>
        <v>99.61</v>
      </c>
      <c r="AF49" s="3">
        <f>'36 Options - Revenues in $'!AF49-'36 Options - Outlays in $'!AF49</f>
        <v>-199.22</v>
      </c>
      <c r="AG49" s="3">
        <f>'36 Options - Revenues in $'!AG49-'36 Options - Outlays in $'!AG49</f>
        <v>199.22</v>
      </c>
      <c r="AH49" s="3">
        <f>'36 Options - Revenues in $'!AH49-'36 Options - Outlays in $'!AH49</f>
        <v>-199.22</v>
      </c>
      <c r="AI49" s="3">
        <f>'36 Options - Revenues in $'!AI49-'36 Options - Outlays in $'!AI49</f>
        <v>0</v>
      </c>
      <c r="AJ49" s="3">
        <f>'36 Options - Revenues in $'!AJ49-'36 Options - Outlays in $'!AJ49</f>
        <v>0</v>
      </c>
      <c r="AK49" s="3">
        <f>'36 Options - Revenues in $'!AK49-'36 Options - Outlays in $'!AK49</f>
        <v>99.61</v>
      </c>
    </row>
    <row r="50" spans="1:37" x14ac:dyDescent="0.2">
      <c r="A50">
        <f>'36 Options - Outlays in $'!A50</f>
        <v>2058</v>
      </c>
      <c r="B50" s="3">
        <f>'36 Options - Revenues in $'!B50-'36 Options - Outlays in $'!B50</f>
        <v>310.98900000000003</v>
      </c>
      <c r="C50" s="3">
        <f>'36 Options - Revenues in $'!C50-'36 Options - Outlays in $'!C50</f>
        <v>621.97800000000007</v>
      </c>
      <c r="D50" s="3">
        <f>'36 Options - Revenues in $'!D50-'36 Options - Outlays in $'!D50</f>
        <v>725.64099999999996</v>
      </c>
      <c r="E50" s="3">
        <f>'36 Options - Revenues in $'!E50-'36 Options - Outlays in $'!E50</f>
        <v>310.98900000000003</v>
      </c>
      <c r="F50" s="3">
        <f>'36 Options - Revenues in $'!F50-'36 Options - Outlays in $'!F50</f>
        <v>621.97800000000007</v>
      </c>
      <c r="G50" s="3">
        <f>'36 Options - Revenues in $'!G50-'36 Options - Outlays in $'!G50</f>
        <v>518.31500000000005</v>
      </c>
      <c r="H50" s="3">
        <f>'36 Options - Revenues in $'!H50-'36 Options - Outlays in $'!H50</f>
        <v>1036.6300000000001</v>
      </c>
      <c r="I50" s="3">
        <f>'36 Options - Revenues in $'!I50-'36 Options - Outlays in $'!I50</f>
        <v>1140.2930000000001</v>
      </c>
      <c r="J50" s="3">
        <f>'36 Options - Revenues in $'!J50-'36 Options - Outlays in $'!J50</f>
        <v>310.98900000000003</v>
      </c>
      <c r="K50" s="3">
        <f>'36 Options - Revenues in $'!K50-'36 Options - Outlays in $'!K50</f>
        <v>207.32599999999999</v>
      </c>
      <c r="L50" s="3">
        <f>'36 Options - Revenues in $'!L50-'36 Options - Outlays in $'!L50</f>
        <v>207.32599999999999</v>
      </c>
      <c r="M50" s="3">
        <f>'36 Options - Revenues in $'!M50-'36 Options - Outlays in $'!M50</f>
        <v>310.98900000000003</v>
      </c>
      <c r="N50" s="3">
        <f>'36 Options - Revenues in $'!N50-'36 Options - Outlays in $'!N50</f>
        <v>207.32599999999999</v>
      </c>
      <c r="O50" s="3">
        <f>'36 Options - Revenues in $'!O50-'36 Options - Outlays in $'!O50</f>
        <v>829.30399999999997</v>
      </c>
      <c r="P50" s="3">
        <f>'36 Options - Revenues in $'!P50-'36 Options - Outlays in $'!P50</f>
        <v>103.663</v>
      </c>
      <c r="Q50" s="3">
        <f>'36 Options - Revenues in $'!Q50-'36 Options - Outlays in $'!Q50</f>
        <v>518.31500000000005</v>
      </c>
      <c r="R50" s="3">
        <f>'36 Options - Revenues in $'!R50-'36 Options - Outlays in $'!R50</f>
        <v>310.98900000000003</v>
      </c>
      <c r="S50" s="3">
        <f>'36 Options - Revenues in $'!S50-'36 Options - Outlays in $'!S50</f>
        <v>1140.2930000000001</v>
      </c>
      <c r="T50" s="3">
        <f>'36 Options - Revenues in $'!T50-'36 Options - Outlays in $'!T50</f>
        <v>725.64099999999996</v>
      </c>
      <c r="U50" s="3">
        <f>'36 Options - Revenues in $'!U50-'36 Options - Outlays in $'!U50</f>
        <v>518.31500000000005</v>
      </c>
      <c r="V50" s="3">
        <f>'36 Options - Revenues in $'!V50-'36 Options - Outlays in $'!V50</f>
        <v>621.97800000000007</v>
      </c>
      <c r="W50" s="3">
        <f>'36 Options - Revenues in $'!W50-'36 Options - Outlays in $'!W50</f>
        <v>829.30400000000009</v>
      </c>
      <c r="X50" s="3">
        <f>'36 Options - Revenues in $'!X50-'36 Options - Outlays in $'!X50</f>
        <v>-310.98900000000003</v>
      </c>
      <c r="Y50" s="3">
        <f>'36 Options - Revenues in $'!Y50-'36 Options - Outlays in $'!Y50</f>
        <v>310.98900000000003</v>
      </c>
      <c r="Z50" s="3">
        <f>'36 Options - Revenues in $'!Z50-'36 Options - Outlays in $'!Z50</f>
        <v>310.98900000000003</v>
      </c>
      <c r="AA50" s="3">
        <f>'36 Options - Revenues in $'!AA50-'36 Options - Outlays in $'!AA50</f>
        <v>621.97799999999995</v>
      </c>
      <c r="AB50" s="3">
        <f>'36 Options - Revenues in $'!AB50-'36 Options - Outlays in $'!AB50</f>
        <v>518.31500000000005</v>
      </c>
      <c r="AC50" s="3">
        <f>'36 Options - Revenues in $'!AC50-'36 Options - Outlays in $'!AC50</f>
        <v>414.65200000000004</v>
      </c>
      <c r="AD50" s="3">
        <f>'36 Options - Revenues in $'!AD50-'36 Options - Outlays in $'!AD50</f>
        <v>207.32599999999999</v>
      </c>
      <c r="AE50" s="3">
        <f>'36 Options - Revenues in $'!AE50-'36 Options - Outlays in $'!AE50</f>
        <v>103.663</v>
      </c>
      <c r="AF50" s="3">
        <f>'36 Options - Revenues in $'!AF50-'36 Options - Outlays in $'!AF50</f>
        <v>-207.32599999999999</v>
      </c>
      <c r="AG50" s="3">
        <f>'36 Options - Revenues in $'!AG50-'36 Options - Outlays in $'!AG50</f>
        <v>103.663</v>
      </c>
      <c r="AH50" s="3">
        <f>'36 Options - Revenues in $'!AH50-'36 Options - Outlays in $'!AH50</f>
        <v>-207.32599999999999</v>
      </c>
      <c r="AI50" s="3">
        <f>'36 Options - Revenues in $'!AI50-'36 Options - Outlays in $'!AI50</f>
        <v>0</v>
      </c>
      <c r="AJ50" s="3">
        <f>'36 Options - Revenues in $'!AJ50-'36 Options - Outlays in $'!AJ50</f>
        <v>0</v>
      </c>
      <c r="AK50" s="3">
        <f>'36 Options - Revenues in $'!AK50-'36 Options - Outlays in $'!AK50</f>
        <v>103.663</v>
      </c>
    </row>
    <row r="51" spans="1:37" x14ac:dyDescent="0.2">
      <c r="A51">
        <f>'36 Options - Outlays in $'!A51</f>
        <v>2059</v>
      </c>
      <c r="B51" s="3">
        <f>'36 Options - Revenues in $'!B51-'36 Options - Outlays in $'!B51</f>
        <v>323.61</v>
      </c>
      <c r="C51" s="3">
        <f>'36 Options - Revenues in $'!C51-'36 Options - Outlays in $'!C51</f>
        <v>647.22</v>
      </c>
      <c r="D51" s="3">
        <f>'36 Options - Revenues in $'!D51-'36 Options - Outlays in $'!D51</f>
        <v>755.08999999999992</v>
      </c>
      <c r="E51" s="3">
        <f>'36 Options - Revenues in $'!E51-'36 Options - Outlays in $'!E51</f>
        <v>323.61</v>
      </c>
      <c r="F51" s="3">
        <f>'36 Options - Revenues in $'!F51-'36 Options - Outlays in $'!F51</f>
        <v>647.22</v>
      </c>
      <c r="G51" s="3">
        <f>'36 Options - Revenues in $'!G51-'36 Options - Outlays in $'!G51</f>
        <v>647.22000000000014</v>
      </c>
      <c r="H51" s="3">
        <f>'36 Options - Revenues in $'!H51-'36 Options - Outlays in $'!H51</f>
        <v>1078.7000000000003</v>
      </c>
      <c r="I51" s="3">
        <f>'36 Options - Revenues in $'!I51-'36 Options - Outlays in $'!I51</f>
        <v>1294.44</v>
      </c>
      <c r="J51" s="3">
        <f>'36 Options - Revenues in $'!J51-'36 Options - Outlays in $'!J51</f>
        <v>323.61</v>
      </c>
      <c r="K51" s="3">
        <f>'36 Options - Revenues in $'!K51-'36 Options - Outlays in $'!K51</f>
        <v>215.74</v>
      </c>
      <c r="L51" s="3">
        <f>'36 Options - Revenues in $'!L51-'36 Options - Outlays in $'!L51</f>
        <v>215.74</v>
      </c>
      <c r="M51" s="3">
        <f>'36 Options - Revenues in $'!M51-'36 Options - Outlays in $'!M51</f>
        <v>323.61</v>
      </c>
      <c r="N51" s="3">
        <f>'36 Options - Revenues in $'!N51-'36 Options - Outlays in $'!N51</f>
        <v>323.61</v>
      </c>
      <c r="O51" s="3">
        <f>'36 Options - Revenues in $'!O51-'36 Options - Outlays in $'!O51</f>
        <v>862.96</v>
      </c>
      <c r="P51" s="3">
        <f>'36 Options - Revenues in $'!P51-'36 Options - Outlays in $'!P51</f>
        <v>107.87</v>
      </c>
      <c r="Q51" s="3">
        <f>'36 Options - Revenues in $'!Q51-'36 Options - Outlays in $'!Q51</f>
        <v>647.22</v>
      </c>
      <c r="R51" s="3">
        <f>'36 Options - Revenues in $'!R51-'36 Options - Outlays in $'!R51</f>
        <v>323.61</v>
      </c>
      <c r="S51" s="3">
        <f>'36 Options - Revenues in $'!S51-'36 Options - Outlays in $'!S51</f>
        <v>1294.44</v>
      </c>
      <c r="T51" s="3">
        <f>'36 Options - Revenues in $'!T51-'36 Options - Outlays in $'!T51</f>
        <v>862.96</v>
      </c>
      <c r="U51" s="3">
        <f>'36 Options - Revenues in $'!U51-'36 Options - Outlays in $'!U51</f>
        <v>647.22</v>
      </c>
      <c r="V51" s="3">
        <f>'36 Options - Revenues in $'!V51-'36 Options - Outlays in $'!V51</f>
        <v>647.22</v>
      </c>
      <c r="W51" s="3">
        <f>'36 Options - Revenues in $'!W51-'36 Options - Outlays in $'!W51</f>
        <v>862.96000000000015</v>
      </c>
      <c r="X51" s="3">
        <f>'36 Options - Revenues in $'!X51-'36 Options - Outlays in $'!X51</f>
        <v>-323.61</v>
      </c>
      <c r="Y51" s="3">
        <f>'36 Options - Revenues in $'!Y51-'36 Options - Outlays in $'!Y51</f>
        <v>323.61</v>
      </c>
      <c r="Z51" s="3">
        <f>'36 Options - Revenues in $'!Z51-'36 Options - Outlays in $'!Z51</f>
        <v>323.61</v>
      </c>
      <c r="AA51" s="3">
        <f>'36 Options - Revenues in $'!AA51-'36 Options - Outlays in $'!AA51</f>
        <v>647.21999999999991</v>
      </c>
      <c r="AB51" s="3">
        <f>'36 Options - Revenues in $'!AB51-'36 Options - Outlays in $'!AB51</f>
        <v>539.35</v>
      </c>
      <c r="AC51" s="3">
        <f>'36 Options - Revenues in $'!AC51-'36 Options - Outlays in $'!AC51</f>
        <v>431.48</v>
      </c>
      <c r="AD51" s="3">
        <f>'36 Options - Revenues in $'!AD51-'36 Options - Outlays in $'!AD51</f>
        <v>215.74</v>
      </c>
      <c r="AE51" s="3">
        <f>'36 Options - Revenues in $'!AE51-'36 Options - Outlays in $'!AE51</f>
        <v>107.87</v>
      </c>
      <c r="AF51" s="3">
        <f>'36 Options - Revenues in $'!AF51-'36 Options - Outlays in $'!AF51</f>
        <v>-215.74</v>
      </c>
      <c r="AG51" s="3">
        <f>'36 Options - Revenues in $'!AG51-'36 Options - Outlays in $'!AG51</f>
        <v>215.74</v>
      </c>
      <c r="AH51" s="3">
        <f>'36 Options - Revenues in $'!AH51-'36 Options - Outlays in $'!AH51</f>
        <v>-215.74</v>
      </c>
      <c r="AI51" s="3">
        <f>'36 Options - Revenues in $'!AI51-'36 Options - Outlays in $'!AI51</f>
        <v>0</v>
      </c>
      <c r="AJ51" s="3">
        <f>'36 Options - Revenues in $'!AJ51-'36 Options - Outlays in $'!AJ51</f>
        <v>0</v>
      </c>
      <c r="AK51" s="3">
        <f>'36 Options - Revenues in $'!AK51-'36 Options - Outlays in $'!AK51</f>
        <v>107.87</v>
      </c>
    </row>
    <row r="52" spans="1:37" x14ac:dyDescent="0.2">
      <c r="A52">
        <f>'36 Options - Outlays in $'!A52</f>
        <v>2060</v>
      </c>
      <c r="B52" s="3">
        <f>'36 Options - Revenues in $'!B52-'36 Options - Outlays in $'!B52</f>
        <v>336.72</v>
      </c>
      <c r="C52" s="3">
        <f>'36 Options - Revenues in $'!C52-'36 Options - Outlays in $'!C52</f>
        <v>673.44</v>
      </c>
      <c r="D52" s="3">
        <f>'36 Options - Revenues in $'!D52-'36 Options - Outlays in $'!D52</f>
        <v>785.68</v>
      </c>
      <c r="E52" s="3">
        <f>'36 Options - Revenues in $'!E52-'36 Options - Outlays in $'!E52</f>
        <v>336.72</v>
      </c>
      <c r="F52" s="3">
        <f>'36 Options - Revenues in $'!F52-'36 Options - Outlays in $'!F52</f>
        <v>673.44</v>
      </c>
      <c r="G52" s="3">
        <f>'36 Options - Revenues in $'!G52-'36 Options - Outlays in $'!G52</f>
        <v>561.20000000000005</v>
      </c>
      <c r="H52" s="3">
        <f>'36 Options - Revenues in $'!H52-'36 Options - Outlays in $'!H52</f>
        <v>1010.1600000000001</v>
      </c>
      <c r="I52" s="3">
        <f>'36 Options - Revenues in $'!I52-'36 Options - Outlays in $'!I52</f>
        <v>1122.4000000000001</v>
      </c>
      <c r="J52" s="3">
        <f>'36 Options - Revenues in $'!J52-'36 Options - Outlays in $'!J52</f>
        <v>336.72</v>
      </c>
      <c r="K52" s="3">
        <f>'36 Options - Revenues in $'!K52-'36 Options - Outlays in $'!K52</f>
        <v>224.48000000000002</v>
      </c>
      <c r="L52" s="3">
        <f>'36 Options - Revenues in $'!L52-'36 Options - Outlays in $'!L52</f>
        <v>224.48000000000002</v>
      </c>
      <c r="M52" s="3">
        <f>'36 Options - Revenues in $'!M52-'36 Options - Outlays in $'!M52</f>
        <v>336.72</v>
      </c>
      <c r="N52" s="3">
        <f>'36 Options - Revenues in $'!N52-'36 Options - Outlays in $'!N52</f>
        <v>336.72</v>
      </c>
      <c r="O52" s="3">
        <f>'36 Options - Revenues in $'!O52-'36 Options - Outlays in $'!O52</f>
        <v>897.92000000000007</v>
      </c>
      <c r="P52" s="3">
        <f>'36 Options - Revenues in $'!P52-'36 Options - Outlays in $'!P52</f>
        <v>112.24000000000001</v>
      </c>
      <c r="Q52" s="3">
        <f>'36 Options - Revenues in $'!Q52-'36 Options - Outlays in $'!Q52</f>
        <v>673.44</v>
      </c>
      <c r="R52" s="3">
        <f>'36 Options - Revenues in $'!R52-'36 Options - Outlays in $'!R52</f>
        <v>448.96000000000004</v>
      </c>
      <c r="S52" s="3">
        <f>'36 Options - Revenues in $'!S52-'36 Options - Outlays in $'!S52</f>
        <v>1459.12</v>
      </c>
      <c r="T52" s="3">
        <f>'36 Options - Revenues in $'!T52-'36 Options - Outlays in $'!T52</f>
        <v>897.92000000000007</v>
      </c>
      <c r="U52" s="3">
        <f>'36 Options - Revenues in $'!U52-'36 Options - Outlays in $'!U52</f>
        <v>673.44</v>
      </c>
      <c r="V52" s="3">
        <f>'36 Options - Revenues in $'!V52-'36 Options - Outlays in $'!V52</f>
        <v>785.68</v>
      </c>
      <c r="W52" s="3">
        <f>'36 Options - Revenues in $'!W52-'36 Options - Outlays in $'!W52</f>
        <v>897.92000000000007</v>
      </c>
      <c r="X52" s="3">
        <f>'36 Options - Revenues in $'!X52-'36 Options - Outlays in $'!X52</f>
        <v>-336.72</v>
      </c>
      <c r="Y52" s="3">
        <f>'36 Options - Revenues in $'!Y52-'36 Options - Outlays in $'!Y52</f>
        <v>336.72</v>
      </c>
      <c r="Z52" s="3">
        <f>'36 Options - Revenues in $'!Z52-'36 Options - Outlays in $'!Z52</f>
        <v>336.72</v>
      </c>
      <c r="AA52" s="3">
        <f>'36 Options - Revenues in $'!AA52-'36 Options - Outlays in $'!AA52</f>
        <v>673.43999999999994</v>
      </c>
      <c r="AB52" s="3">
        <f>'36 Options - Revenues in $'!AB52-'36 Options - Outlays in $'!AB52</f>
        <v>561.20000000000005</v>
      </c>
      <c r="AC52" s="3">
        <f>'36 Options - Revenues in $'!AC52-'36 Options - Outlays in $'!AC52</f>
        <v>448.96000000000004</v>
      </c>
      <c r="AD52" s="3">
        <f>'36 Options - Revenues in $'!AD52-'36 Options - Outlays in $'!AD52</f>
        <v>224.48000000000002</v>
      </c>
      <c r="AE52" s="3">
        <f>'36 Options - Revenues in $'!AE52-'36 Options - Outlays in $'!AE52</f>
        <v>112.24000000000001</v>
      </c>
      <c r="AF52" s="3">
        <f>'36 Options - Revenues in $'!AF52-'36 Options - Outlays in $'!AF52</f>
        <v>-224.48000000000002</v>
      </c>
      <c r="AG52" s="3">
        <f>'36 Options - Revenues in $'!AG52-'36 Options - Outlays in $'!AG52</f>
        <v>224.48000000000002</v>
      </c>
      <c r="AH52" s="3">
        <f>'36 Options - Revenues in $'!AH52-'36 Options - Outlays in $'!AH52</f>
        <v>-224.48000000000002</v>
      </c>
      <c r="AI52" s="3">
        <f>'36 Options - Revenues in $'!AI52-'36 Options - Outlays in $'!AI52</f>
        <v>0</v>
      </c>
      <c r="AJ52" s="3">
        <f>'36 Options - Revenues in $'!AJ52-'36 Options - Outlays in $'!AJ52</f>
        <v>0</v>
      </c>
      <c r="AK52" s="3">
        <f>'36 Options - Revenues in $'!AK52-'36 Options - Outlays in $'!AK52</f>
        <v>112.24000000000001</v>
      </c>
    </row>
    <row r="53" spans="1:37" x14ac:dyDescent="0.2">
      <c r="A53">
        <f>'36 Options - Outlays in $'!A53</f>
        <v>2061</v>
      </c>
      <c r="B53" s="3">
        <f>'36 Options - Revenues in $'!B53-'36 Options - Outlays in $'!B53</f>
        <v>350.322</v>
      </c>
      <c r="C53" s="3">
        <f>'36 Options - Revenues in $'!C53-'36 Options - Outlays in $'!C53</f>
        <v>700.64400000000001</v>
      </c>
      <c r="D53" s="3">
        <f>'36 Options - Revenues in $'!D53-'36 Options - Outlays in $'!D53</f>
        <v>817.41799999999989</v>
      </c>
      <c r="E53" s="3">
        <f>'36 Options - Revenues in $'!E53-'36 Options - Outlays in $'!E53</f>
        <v>350.322</v>
      </c>
      <c r="F53" s="3">
        <f>'36 Options - Revenues in $'!F53-'36 Options - Outlays in $'!F53</f>
        <v>700.64400000000001</v>
      </c>
      <c r="G53" s="3">
        <f>'36 Options - Revenues in $'!G53-'36 Options - Outlays in $'!G53</f>
        <v>583.87000000000012</v>
      </c>
      <c r="H53" s="3">
        <f>'36 Options - Revenues in $'!H53-'36 Options - Outlays in $'!H53</f>
        <v>1167.7400000000002</v>
      </c>
      <c r="I53" s="3">
        <f>'36 Options - Revenues in $'!I53-'36 Options - Outlays in $'!I53</f>
        <v>1401.288</v>
      </c>
      <c r="J53" s="3">
        <f>'36 Options - Revenues in $'!J53-'36 Options - Outlays in $'!J53</f>
        <v>350.322</v>
      </c>
      <c r="K53" s="3">
        <f>'36 Options - Revenues in $'!K53-'36 Options - Outlays in $'!K53</f>
        <v>233.548</v>
      </c>
      <c r="L53" s="3">
        <f>'36 Options - Revenues in $'!L53-'36 Options - Outlays in $'!L53</f>
        <v>233.548</v>
      </c>
      <c r="M53" s="3">
        <f>'36 Options - Revenues in $'!M53-'36 Options - Outlays in $'!M53</f>
        <v>350.322</v>
      </c>
      <c r="N53" s="3">
        <f>'36 Options - Revenues in $'!N53-'36 Options - Outlays in $'!N53</f>
        <v>350.322</v>
      </c>
      <c r="O53" s="3">
        <f>'36 Options - Revenues in $'!O53-'36 Options - Outlays in $'!O53</f>
        <v>934.19200000000001</v>
      </c>
      <c r="P53" s="3">
        <f>'36 Options - Revenues in $'!P53-'36 Options - Outlays in $'!P53</f>
        <v>116.774</v>
      </c>
      <c r="Q53" s="3">
        <f>'36 Options - Revenues in $'!Q53-'36 Options - Outlays in $'!Q53</f>
        <v>700.64400000000001</v>
      </c>
      <c r="R53" s="3">
        <f>'36 Options - Revenues in $'!R53-'36 Options - Outlays in $'!R53</f>
        <v>467.096</v>
      </c>
      <c r="S53" s="3">
        <f>'36 Options - Revenues in $'!S53-'36 Options - Outlays in $'!S53</f>
        <v>1518.0619999999999</v>
      </c>
      <c r="T53" s="3">
        <f>'36 Options - Revenues in $'!T53-'36 Options - Outlays in $'!T53</f>
        <v>817.41800000000001</v>
      </c>
      <c r="U53" s="3">
        <f>'36 Options - Revenues in $'!U53-'36 Options - Outlays in $'!U53</f>
        <v>817.41799999999989</v>
      </c>
      <c r="V53" s="3">
        <f>'36 Options - Revenues in $'!V53-'36 Options - Outlays in $'!V53</f>
        <v>817.41799999999989</v>
      </c>
      <c r="W53" s="3">
        <f>'36 Options - Revenues in $'!W53-'36 Options - Outlays in $'!W53</f>
        <v>934.19200000000012</v>
      </c>
      <c r="X53" s="3">
        <f>'36 Options - Revenues in $'!X53-'36 Options - Outlays in $'!X53</f>
        <v>-233.548</v>
      </c>
      <c r="Y53" s="3">
        <f>'36 Options - Revenues in $'!Y53-'36 Options - Outlays in $'!Y53</f>
        <v>350.322</v>
      </c>
      <c r="Z53" s="3">
        <f>'36 Options - Revenues in $'!Z53-'36 Options - Outlays in $'!Z53</f>
        <v>350.322</v>
      </c>
      <c r="AA53" s="3">
        <f>'36 Options - Revenues in $'!AA53-'36 Options - Outlays in $'!AA53</f>
        <v>700.64399999999989</v>
      </c>
      <c r="AB53" s="3">
        <f>'36 Options - Revenues in $'!AB53-'36 Options - Outlays in $'!AB53</f>
        <v>700.64400000000001</v>
      </c>
      <c r="AC53" s="3">
        <f>'36 Options - Revenues in $'!AC53-'36 Options - Outlays in $'!AC53</f>
        <v>583.87</v>
      </c>
      <c r="AD53" s="3">
        <f>'36 Options - Revenues in $'!AD53-'36 Options - Outlays in $'!AD53</f>
        <v>233.548</v>
      </c>
      <c r="AE53" s="3">
        <f>'36 Options - Revenues in $'!AE53-'36 Options - Outlays in $'!AE53</f>
        <v>116.774</v>
      </c>
      <c r="AF53" s="3">
        <f>'36 Options - Revenues in $'!AF53-'36 Options - Outlays in $'!AF53</f>
        <v>-233.548</v>
      </c>
      <c r="AG53" s="3">
        <f>'36 Options - Revenues in $'!AG53-'36 Options - Outlays in $'!AG53</f>
        <v>233.548</v>
      </c>
      <c r="AH53" s="3">
        <f>'36 Options - Revenues in $'!AH53-'36 Options - Outlays in $'!AH53</f>
        <v>-233.548</v>
      </c>
      <c r="AI53" s="3">
        <f>'36 Options - Revenues in $'!AI53-'36 Options - Outlays in $'!AI53</f>
        <v>0</v>
      </c>
      <c r="AJ53" s="3">
        <f>'36 Options - Revenues in $'!AJ53-'36 Options - Outlays in $'!AJ53</f>
        <v>0</v>
      </c>
      <c r="AK53" s="3">
        <f>'36 Options - Revenues in $'!AK53-'36 Options - Outlays in $'!AK53</f>
        <v>116.774</v>
      </c>
    </row>
    <row r="54" spans="1:37" x14ac:dyDescent="0.2">
      <c r="A54">
        <f>'36 Options - Outlays in $'!A54</f>
        <v>2062</v>
      </c>
      <c r="B54" s="3">
        <f>'36 Options - Revenues in $'!B54-'36 Options - Outlays in $'!B54</f>
        <v>364.42200000000003</v>
      </c>
      <c r="C54" s="3">
        <f>'36 Options - Revenues in $'!C54-'36 Options - Outlays in $'!C54</f>
        <v>728.84400000000005</v>
      </c>
      <c r="D54" s="3">
        <f>'36 Options - Revenues in $'!D54-'36 Options - Outlays in $'!D54</f>
        <v>850.31799999999987</v>
      </c>
      <c r="E54" s="3">
        <f>'36 Options - Revenues in $'!E54-'36 Options - Outlays in $'!E54</f>
        <v>364.42200000000003</v>
      </c>
      <c r="F54" s="3">
        <f>'36 Options - Revenues in $'!F54-'36 Options - Outlays in $'!F54</f>
        <v>728.84400000000005</v>
      </c>
      <c r="G54" s="3">
        <f>'36 Options - Revenues in $'!G54-'36 Options - Outlays in $'!G54</f>
        <v>607.37000000000012</v>
      </c>
      <c r="H54" s="3">
        <f>'36 Options - Revenues in $'!H54-'36 Options - Outlays in $'!H54</f>
        <v>1093.2660000000001</v>
      </c>
      <c r="I54" s="3">
        <f>'36 Options - Revenues in $'!I54-'36 Options - Outlays in $'!I54</f>
        <v>1457.6880000000001</v>
      </c>
      <c r="J54" s="3">
        <f>'36 Options - Revenues in $'!J54-'36 Options - Outlays in $'!J54</f>
        <v>364.42200000000003</v>
      </c>
      <c r="K54" s="3">
        <f>'36 Options - Revenues in $'!K54-'36 Options - Outlays in $'!K54</f>
        <v>242.94800000000001</v>
      </c>
      <c r="L54" s="3">
        <f>'36 Options - Revenues in $'!L54-'36 Options - Outlays in $'!L54</f>
        <v>242.94800000000001</v>
      </c>
      <c r="M54" s="3">
        <f>'36 Options - Revenues in $'!M54-'36 Options - Outlays in $'!M54</f>
        <v>364.42200000000003</v>
      </c>
      <c r="N54" s="3">
        <f>'36 Options - Revenues in $'!N54-'36 Options - Outlays in $'!N54</f>
        <v>364.42200000000003</v>
      </c>
      <c r="O54" s="3">
        <f>'36 Options - Revenues in $'!O54-'36 Options - Outlays in $'!O54</f>
        <v>971.79200000000003</v>
      </c>
      <c r="P54" s="3">
        <f>'36 Options - Revenues in $'!P54-'36 Options - Outlays in $'!P54</f>
        <v>121.474</v>
      </c>
      <c r="Q54" s="3">
        <f>'36 Options - Revenues in $'!Q54-'36 Options - Outlays in $'!Q54</f>
        <v>728.84400000000005</v>
      </c>
      <c r="R54" s="3">
        <f>'36 Options - Revenues in $'!R54-'36 Options - Outlays in $'!R54</f>
        <v>485.89600000000002</v>
      </c>
      <c r="S54" s="3">
        <f>'36 Options - Revenues in $'!S54-'36 Options - Outlays in $'!S54</f>
        <v>1700.636</v>
      </c>
      <c r="T54" s="3">
        <f>'36 Options - Revenues in $'!T54-'36 Options - Outlays in $'!T54</f>
        <v>971.79200000000003</v>
      </c>
      <c r="U54" s="3">
        <f>'36 Options - Revenues in $'!U54-'36 Options - Outlays in $'!U54</f>
        <v>850.31799999999987</v>
      </c>
      <c r="V54" s="3">
        <f>'36 Options - Revenues in $'!V54-'36 Options - Outlays in $'!V54</f>
        <v>850.31799999999987</v>
      </c>
      <c r="W54" s="3">
        <f>'36 Options - Revenues in $'!W54-'36 Options - Outlays in $'!W54</f>
        <v>971.79200000000003</v>
      </c>
      <c r="X54" s="3">
        <f>'36 Options - Revenues in $'!X54-'36 Options - Outlays in $'!X54</f>
        <v>-364.42200000000003</v>
      </c>
      <c r="Y54" s="3">
        <f>'36 Options - Revenues in $'!Y54-'36 Options - Outlays in $'!Y54</f>
        <v>364.42200000000003</v>
      </c>
      <c r="Z54" s="3">
        <f>'36 Options - Revenues in $'!Z54-'36 Options - Outlays in $'!Z54</f>
        <v>364.42200000000003</v>
      </c>
      <c r="AA54" s="3">
        <f>'36 Options - Revenues in $'!AA54-'36 Options - Outlays in $'!AA54</f>
        <v>728.84399999999982</v>
      </c>
      <c r="AB54" s="3">
        <f>'36 Options - Revenues in $'!AB54-'36 Options - Outlays in $'!AB54</f>
        <v>607.37</v>
      </c>
      <c r="AC54" s="3">
        <f>'36 Options - Revenues in $'!AC54-'36 Options - Outlays in $'!AC54</f>
        <v>485.89600000000002</v>
      </c>
      <c r="AD54" s="3">
        <f>'36 Options - Revenues in $'!AD54-'36 Options - Outlays in $'!AD54</f>
        <v>242.94800000000001</v>
      </c>
      <c r="AE54" s="3">
        <f>'36 Options - Revenues in $'!AE54-'36 Options - Outlays in $'!AE54</f>
        <v>121.474</v>
      </c>
      <c r="AF54" s="3">
        <f>'36 Options - Revenues in $'!AF54-'36 Options - Outlays in $'!AF54</f>
        <v>-242.94800000000001</v>
      </c>
      <c r="AG54" s="3">
        <f>'36 Options - Revenues in $'!AG54-'36 Options - Outlays in $'!AG54</f>
        <v>121.474</v>
      </c>
      <c r="AH54" s="3">
        <f>'36 Options - Revenues in $'!AH54-'36 Options - Outlays in $'!AH54</f>
        <v>-242.94800000000001</v>
      </c>
      <c r="AI54" s="3">
        <f>'36 Options - Revenues in $'!AI54-'36 Options - Outlays in $'!AI54</f>
        <v>0</v>
      </c>
      <c r="AJ54" s="3">
        <f>'36 Options - Revenues in $'!AJ54-'36 Options - Outlays in $'!AJ54</f>
        <v>0</v>
      </c>
      <c r="AK54" s="3">
        <f>'36 Options - Revenues in $'!AK54-'36 Options - Outlays in $'!AK54</f>
        <v>121.474</v>
      </c>
    </row>
    <row r="55" spans="1:37" x14ac:dyDescent="0.2">
      <c r="A55">
        <f>'36 Options - Outlays in $'!A55</f>
        <v>2063</v>
      </c>
      <c r="B55" s="3">
        <f>'36 Options - Revenues in $'!B55-'36 Options - Outlays in $'!B55</f>
        <v>379.04399999999998</v>
      </c>
      <c r="C55" s="3">
        <f>'36 Options - Revenues in $'!C55-'36 Options - Outlays in $'!C55</f>
        <v>758.08799999999997</v>
      </c>
      <c r="D55" s="3">
        <f>'36 Options - Revenues in $'!D55-'36 Options - Outlays in $'!D55</f>
        <v>884.43599999999992</v>
      </c>
      <c r="E55" s="3">
        <f>'36 Options - Revenues in $'!E55-'36 Options - Outlays in $'!E55</f>
        <v>379.04399999999998</v>
      </c>
      <c r="F55" s="3">
        <f>'36 Options - Revenues in $'!F55-'36 Options - Outlays in $'!F55</f>
        <v>758.08799999999997</v>
      </c>
      <c r="G55" s="3">
        <f>'36 Options - Revenues in $'!G55-'36 Options - Outlays in $'!G55</f>
        <v>631.74000000000024</v>
      </c>
      <c r="H55" s="3">
        <f>'36 Options - Revenues in $'!H55-'36 Options - Outlays in $'!H55</f>
        <v>1137.1320000000003</v>
      </c>
      <c r="I55" s="3">
        <f>'36 Options - Revenues in $'!I55-'36 Options - Outlays in $'!I55</f>
        <v>1389.8280000000002</v>
      </c>
      <c r="J55" s="3">
        <f>'36 Options - Revenues in $'!J55-'36 Options - Outlays in $'!J55</f>
        <v>379.04399999999998</v>
      </c>
      <c r="K55" s="3">
        <f>'36 Options - Revenues in $'!K55-'36 Options - Outlays in $'!K55</f>
        <v>252.696</v>
      </c>
      <c r="L55" s="3">
        <f>'36 Options - Revenues in $'!L55-'36 Options - Outlays in $'!L55</f>
        <v>252.696</v>
      </c>
      <c r="M55" s="3">
        <f>'36 Options - Revenues in $'!M55-'36 Options - Outlays in $'!M55</f>
        <v>505.392</v>
      </c>
      <c r="N55" s="3">
        <f>'36 Options - Revenues in $'!N55-'36 Options - Outlays in $'!N55</f>
        <v>379.04399999999998</v>
      </c>
      <c r="O55" s="3">
        <f>'36 Options - Revenues in $'!O55-'36 Options - Outlays in $'!O55</f>
        <v>1010.784</v>
      </c>
      <c r="P55" s="3">
        <f>'36 Options - Revenues in $'!P55-'36 Options - Outlays in $'!P55</f>
        <v>126.348</v>
      </c>
      <c r="Q55" s="3">
        <f>'36 Options - Revenues in $'!Q55-'36 Options - Outlays in $'!Q55</f>
        <v>884.43599999999992</v>
      </c>
      <c r="R55" s="3">
        <f>'36 Options - Revenues in $'!R55-'36 Options - Outlays in $'!R55</f>
        <v>505.392</v>
      </c>
      <c r="S55" s="3">
        <f>'36 Options - Revenues in $'!S55-'36 Options - Outlays in $'!S55</f>
        <v>1895.22</v>
      </c>
      <c r="T55" s="3">
        <f>'36 Options - Revenues in $'!T55-'36 Options - Outlays in $'!T55</f>
        <v>1010.7840000000001</v>
      </c>
      <c r="U55" s="3">
        <f>'36 Options - Revenues in $'!U55-'36 Options - Outlays in $'!U55</f>
        <v>884.43599999999992</v>
      </c>
      <c r="V55" s="3">
        <f>'36 Options - Revenues in $'!V55-'36 Options - Outlays in $'!V55</f>
        <v>1010.784</v>
      </c>
      <c r="W55" s="3">
        <f>'36 Options - Revenues in $'!W55-'36 Options - Outlays in $'!W55</f>
        <v>1137.1320000000001</v>
      </c>
      <c r="X55" s="3">
        <f>'36 Options - Revenues in $'!X55-'36 Options - Outlays in $'!X55</f>
        <v>-379.04399999999998</v>
      </c>
      <c r="Y55" s="3">
        <f>'36 Options - Revenues in $'!Y55-'36 Options - Outlays in $'!Y55</f>
        <v>505.392</v>
      </c>
      <c r="Z55" s="3">
        <f>'36 Options - Revenues in $'!Z55-'36 Options - Outlays in $'!Z55</f>
        <v>379.04399999999998</v>
      </c>
      <c r="AA55" s="3">
        <f>'36 Options - Revenues in $'!AA55-'36 Options - Outlays in $'!AA55</f>
        <v>884.43600000000004</v>
      </c>
      <c r="AB55" s="3">
        <f>'36 Options - Revenues in $'!AB55-'36 Options - Outlays in $'!AB55</f>
        <v>631.74</v>
      </c>
      <c r="AC55" s="3">
        <f>'36 Options - Revenues in $'!AC55-'36 Options - Outlays in $'!AC55</f>
        <v>631.74</v>
      </c>
      <c r="AD55" s="3">
        <f>'36 Options - Revenues in $'!AD55-'36 Options - Outlays in $'!AD55</f>
        <v>252.696</v>
      </c>
      <c r="AE55" s="3">
        <f>'36 Options - Revenues in $'!AE55-'36 Options - Outlays in $'!AE55</f>
        <v>126.348</v>
      </c>
      <c r="AF55" s="3">
        <f>'36 Options - Revenues in $'!AF55-'36 Options - Outlays in $'!AF55</f>
        <v>-252.696</v>
      </c>
      <c r="AG55" s="3">
        <f>'36 Options - Revenues in $'!AG55-'36 Options - Outlays in $'!AG55</f>
        <v>252.696</v>
      </c>
      <c r="AH55" s="3">
        <f>'36 Options - Revenues in $'!AH55-'36 Options - Outlays in $'!AH55</f>
        <v>-252.696</v>
      </c>
      <c r="AI55" s="3">
        <f>'36 Options - Revenues in $'!AI55-'36 Options - Outlays in $'!AI55</f>
        <v>0</v>
      </c>
      <c r="AJ55" s="3">
        <f>'36 Options - Revenues in $'!AJ55-'36 Options - Outlays in $'!AJ55</f>
        <v>0</v>
      </c>
      <c r="AK55" s="3">
        <f>'36 Options - Revenues in $'!AK55-'36 Options - Outlays in $'!AK55</f>
        <v>126.348</v>
      </c>
    </row>
    <row r="56" spans="1:37" x14ac:dyDescent="0.2">
      <c r="A56">
        <f>'36 Options - Outlays in $'!A56</f>
        <v>2064</v>
      </c>
      <c r="B56" s="3">
        <f>'36 Options - Revenues in $'!B56-'36 Options - Outlays in $'!B56</f>
        <v>394.21800000000002</v>
      </c>
      <c r="C56" s="3">
        <f>'36 Options - Revenues in $'!C56-'36 Options - Outlays in $'!C56</f>
        <v>788.43600000000004</v>
      </c>
      <c r="D56" s="3">
        <f>'36 Options - Revenues in $'!D56-'36 Options - Outlays in $'!D56</f>
        <v>1051.248</v>
      </c>
      <c r="E56" s="3">
        <f>'36 Options - Revenues in $'!E56-'36 Options - Outlays in $'!E56</f>
        <v>394.21800000000002</v>
      </c>
      <c r="F56" s="3">
        <f>'36 Options - Revenues in $'!F56-'36 Options - Outlays in $'!F56</f>
        <v>788.43600000000004</v>
      </c>
      <c r="G56" s="3">
        <f>'36 Options - Revenues in $'!G56-'36 Options - Outlays in $'!G56</f>
        <v>657.03000000000009</v>
      </c>
      <c r="H56" s="3">
        <f>'36 Options - Revenues in $'!H56-'36 Options - Outlays in $'!H56</f>
        <v>1182.654</v>
      </c>
      <c r="I56" s="3">
        <f>'36 Options - Revenues in $'!I56-'36 Options - Outlays in $'!I56</f>
        <v>1576.8720000000001</v>
      </c>
      <c r="J56" s="3">
        <f>'36 Options - Revenues in $'!J56-'36 Options - Outlays in $'!J56</f>
        <v>394.21800000000002</v>
      </c>
      <c r="K56" s="3">
        <f>'36 Options - Revenues in $'!K56-'36 Options - Outlays in $'!K56</f>
        <v>262.81200000000001</v>
      </c>
      <c r="L56" s="3">
        <f>'36 Options - Revenues in $'!L56-'36 Options - Outlays in $'!L56</f>
        <v>262.81200000000001</v>
      </c>
      <c r="M56" s="3">
        <f>'36 Options - Revenues in $'!M56-'36 Options - Outlays in $'!M56</f>
        <v>525.62400000000002</v>
      </c>
      <c r="N56" s="3">
        <f>'36 Options - Revenues in $'!N56-'36 Options - Outlays in $'!N56</f>
        <v>394.21800000000002</v>
      </c>
      <c r="O56" s="3">
        <f>'36 Options - Revenues in $'!O56-'36 Options - Outlays in $'!O56</f>
        <v>1051.248</v>
      </c>
      <c r="P56" s="3">
        <f>'36 Options - Revenues in $'!P56-'36 Options - Outlays in $'!P56</f>
        <v>131.40600000000001</v>
      </c>
      <c r="Q56" s="3">
        <f>'36 Options - Revenues in $'!Q56-'36 Options - Outlays in $'!Q56</f>
        <v>919.84199999999987</v>
      </c>
      <c r="R56" s="3">
        <f>'36 Options - Revenues in $'!R56-'36 Options - Outlays in $'!R56</f>
        <v>525.62400000000002</v>
      </c>
      <c r="S56" s="3">
        <f>'36 Options - Revenues in $'!S56-'36 Options - Outlays in $'!S56</f>
        <v>1971.0900000000001</v>
      </c>
      <c r="T56" s="3">
        <f>'36 Options - Revenues in $'!T56-'36 Options - Outlays in $'!T56</f>
        <v>1051.2480000000003</v>
      </c>
      <c r="U56" s="3">
        <f>'36 Options - Revenues in $'!U56-'36 Options - Outlays in $'!U56</f>
        <v>919.84199999999987</v>
      </c>
      <c r="V56" s="3">
        <f>'36 Options - Revenues in $'!V56-'36 Options - Outlays in $'!V56</f>
        <v>1051.248</v>
      </c>
      <c r="W56" s="3">
        <f>'36 Options - Revenues in $'!W56-'36 Options - Outlays in $'!W56</f>
        <v>1182.654</v>
      </c>
      <c r="X56" s="3">
        <f>'36 Options - Revenues in $'!X56-'36 Options - Outlays in $'!X56</f>
        <v>-262.81200000000001</v>
      </c>
      <c r="Y56" s="3">
        <f>'36 Options - Revenues in $'!Y56-'36 Options - Outlays in $'!Y56</f>
        <v>525.62400000000002</v>
      </c>
      <c r="Z56" s="3">
        <f>'36 Options - Revenues in $'!Z56-'36 Options - Outlays in $'!Z56</f>
        <v>394.21800000000002</v>
      </c>
      <c r="AA56" s="3">
        <f>'36 Options - Revenues in $'!AA56-'36 Options - Outlays in $'!AA56</f>
        <v>919.8420000000001</v>
      </c>
      <c r="AB56" s="3">
        <f>'36 Options - Revenues in $'!AB56-'36 Options - Outlays in $'!AB56</f>
        <v>657.03</v>
      </c>
      <c r="AC56" s="3">
        <f>'36 Options - Revenues in $'!AC56-'36 Options - Outlays in $'!AC56</f>
        <v>657.03</v>
      </c>
      <c r="AD56" s="3">
        <f>'36 Options - Revenues in $'!AD56-'36 Options - Outlays in $'!AD56</f>
        <v>262.81200000000001</v>
      </c>
      <c r="AE56" s="3">
        <f>'36 Options - Revenues in $'!AE56-'36 Options - Outlays in $'!AE56</f>
        <v>131.40600000000001</v>
      </c>
      <c r="AF56" s="3">
        <f>'36 Options - Revenues in $'!AF56-'36 Options - Outlays in $'!AF56</f>
        <v>-262.81200000000001</v>
      </c>
      <c r="AG56" s="3">
        <f>'36 Options - Revenues in $'!AG56-'36 Options - Outlays in $'!AG56</f>
        <v>262.81200000000001</v>
      </c>
      <c r="AH56" s="3">
        <f>'36 Options - Revenues in $'!AH56-'36 Options - Outlays in $'!AH56</f>
        <v>-262.81200000000001</v>
      </c>
      <c r="AI56" s="3">
        <f>'36 Options - Revenues in $'!AI56-'36 Options - Outlays in $'!AI56</f>
        <v>0</v>
      </c>
      <c r="AJ56" s="3">
        <f>'36 Options - Revenues in $'!AJ56-'36 Options - Outlays in $'!AJ56</f>
        <v>0</v>
      </c>
      <c r="AK56" s="3">
        <f>'36 Options - Revenues in $'!AK56-'36 Options - Outlays in $'!AK56</f>
        <v>131.40600000000001</v>
      </c>
    </row>
    <row r="57" spans="1:37" x14ac:dyDescent="0.2">
      <c r="A57">
        <f>'36 Options - Outlays in $'!A57</f>
        <v>2065</v>
      </c>
      <c r="B57" s="3">
        <f>'36 Options - Revenues in $'!B57-'36 Options - Outlays in $'!B57</f>
        <v>409.96800000000002</v>
      </c>
      <c r="C57" s="3">
        <f>'36 Options - Revenues in $'!C57-'36 Options - Outlays in $'!C57</f>
        <v>819.93600000000004</v>
      </c>
      <c r="D57" s="3">
        <f>'36 Options - Revenues in $'!D57-'36 Options - Outlays in $'!D57</f>
        <v>1093.248</v>
      </c>
      <c r="E57" s="3">
        <f>'36 Options - Revenues in $'!E57-'36 Options - Outlays in $'!E57</f>
        <v>409.96800000000002</v>
      </c>
      <c r="F57" s="3">
        <f>'36 Options - Revenues in $'!F57-'36 Options - Outlays in $'!F57</f>
        <v>819.93600000000004</v>
      </c>
      <c r="G57" s="3">
        <f>'36 Options - Revenues in $'!G57-'36 Options - Outlays in $'!G57</f>
        <v>683.28000000000009</v>
      </c>
      <c r="H57" s="3">
        <f>'36 Options - Revenues in $'!H57-'36 Options - Outlays in $'!H57</f>
        <v>1229.904</v>
      </c>
      <c r="I57" s="3">
        <f>'36 Options - Revenues in $'!I57-'36 Options - Outlays in $'!I57</f>
        <v>1639.8720000000001</v>
      </c>
      <c r="J57" s="3">
        <f>'36 Options - Revenues in $'!J57-'36 Options - Outlays in $'!J57</f>
        <v>409.96800000000002</v>
      </c>
      <c r="K57" s="3">
        <f>'36 Options - Revenues in $'!K57-'36 Options - Outlays in $'!K57</f>
        <v>273.31200000000001</v>
      </c>
      <c r="L57" s="3">
        <f>'36 Options - Revenues in $'!L57-'36 Options - Outlays in $'!L57</f>
        <v>273.31200000000001</v>
      </c>
      <c r="M57" s="3">
        <f>'36 Options - Revenues in $'!M57-'36 Options - Outlays in $'!M57</f>
        <v>546.62400000000002</v>
      </c>
      <c r="N57" s="3">
        <f>'36 Options - Revenues in $'!N57-'36 Options - Outlays in $'!N57</f>
        <v>409.96800000000002</v>
      </c>
      <c r="O57" s="3">
        <f>'36 Options - Revenues in $'!O57-'36 Options - Outlays in $'!O57</f>
        <v>1093.248</v>
      </c>
      <c r="P57" s="3">
        <f>'36 Options - Revenues in $'!P57-'36 Options - Outlays in $'!P57</f>
        <v>136.65600000000001</v>
      </c>
      <c r="Q57" s="3">
        <f>'36 Options - Revenues in $'!Q57-'36 Options - Outlays in $'!Q57</f>
        <v>956.59199999999987</v>
      </c>
      <c r="R57" s="3">
        <f>'36 Options - Revenues in $'!R57-'36 Options - Outlays in $'!R57</f>
        <v>546.62400000000002</v>
      </c>
      <c r="S57" s="3">
        <f>'36 Options - Revenues in $'!S57-'36 Options - Outlays in $'!S57</f>
        <v>2186.4960000000001</v>
      </c>
      <c r="T57" s="3">
        <f>'36 Options - Revenues in $'!T57-'36 Options - Outlays in $'!T57</f>
        <v>1229.904</v>
      </c>
      <c r="U57" s="3">
        <f>'36 Options - Revenues in $'!U57-'36 Options - Outlays in $'!U57</f>
        <v>1093.248</v>
      </c>
      <c r="V57" s="3">
        <f>'36 Options - Revenues in $'!V57-'36 Options - Outlays in $'!V57</f>
        <v>956.5920000000001</v>
      </c>
      <c r="W57" s="3">
        <f>'36 Options - Revenues in $'!W57-'36 Options - Outlays in $'!W57</f>
        <v>1229.904</v>
      </c>
      <c r="X57" s="3">
        <f>'36 Options - Revenues in $'!X57-'36 Options - Outlays in $'!X57</f>
        <v>-409.96800000000002</v>
      </c>
      <c r="Y57" s="3">
        <f>'36 Options - Revenues in $'!Y57-'36 Options - Outlays in $'!Y57</f>
        <v>546.62400000000002</v>
      </c>
      <c r="Z57" s="3">
        <f>'36 Options - Revenues in $'!Z57-'36 Options - Outlays in $'!Z57</f>
        <v>409.96800000000002</v>
      </c>
      <c r="AA57" s="3">
        <f>'36 Options - Revenues in $'!AA57-'36 Options - Outlays in $'!AA57</f>
        <v>956.5920000000001</v>
      </c>
      <c r="AB57" s="3">
        <f>'36 Options - Revenues in $'!AB57-'36 Options - Outlays in $'!AB57</f>
        <v>683.28</v>
      </c>
      <c r="AC57" s="3">
        <f>'36 Options - Revenues in $'!AC57-'36 Options - Outlays in $'!AC57</f>
        <v>683.28</v>
      </c>
      <c r="AD57" s="3">
        <f>'36 Options - Revenues in $'!AD57-'36 Options - Outlays in $'!AD57</f>
        <v>273.31200000000001</v>
      </c>
      <c r="AE57" s="3">
        <f>'36 Options - Revenues in $'!AE57-'36 Options - Outlays in $'!AE57</f>
        <v>136.65600000000001</v>
      </c>
      <c r="AF57" s="3">
        <f>'36 Options - Revenues in $'!AF57-'36 Options - Outlays in $'!AF57</f>
        <v>-273.31200000000001</v>
      </c>
      <c r="AG57" s="3">
        <f>'36 Options - Revenues in $'!AG57-'36 Options - Outlays in $'!AG57</f>
        <v>273.31200000000001</v>
      </c>
      <c r="AH57" s="3">
        <f>'36 Options - Revenues in $'!AH57-'36 Options - Outlays in $'!AH57</f>
        <v>-273.31200000000001</v>
      </c>
      <c r="AI57" s="3">
        <f>'36 Options - Revenues in $'!AI57-'36 Options - Outlays in $'!AI57</f>
        <v>0</v>
      </c>
      <c r="AJ57" s="3">
        <f>'36 Options - Revenues in $'!AJ57-'36 Options - Outlays in $'!AJ57</f>
        <v>0</v>
      </c>
      <c r="AK57" s="3">
        <f>'36 Options - Revenues in $'!AK57-'36 Options - Outlays in $'!AK57</f>
        <v>136.65600000000001</v>
      </c>
    </row>
    <row r="58" spans="1:37" x14ac:dyDescent="0.2">
      <c r="A58">
        <f>'36 Options - Outlays in $'!A58</f>
        <v>2066</v>
      </c>
      <c r="B58" s="3">
        <f>'36 Options - Revenues in $'!B58-'36 Options - Outlays in $'!B58</f>
        <v>426.327</v>
      </c>
      <c r="C58" s="3">
        <f>'36 Options - Revenues in $'!C58-'36 Options - Outlays in $'!C58</f>
        <v>852.654</v>
      </c>
      <c r="D58" s="3">
        <f>'36 Options - Revenues in $'!D58-'36 Options - Outlays in $'!D58</f>
        <v>1136.8720000000001</v>
      </c>
      <c r="E58" s="3">
        <f>'36 Options - Revenues in $'!E58-'36 Options - Outlays in $'!E58</f>
        <v>426.327</v>
      </c>
      <c r="F58" s="3">
        <f>'36 Options - Revenues in $'!F58-'36 Options - Outlays in $'!F58</f>
        <v>852.654</v>
      </c>
      <c r="G58" s="3">
        <f>'36 Options - Revenues in $'!G58-'36 Options - Outlays in $'!G58</f>
        <v>710.54500000000007</v>
      </c>
      <c r="H58" s="3">
        <f>'36 Options - Revenues in $'!H58-'36 Options - Outlays in $'!H58</f>
        <v>1278.981</v>
      </c>
      <c r="I58" s="3">
        <f>'36 Options - Revenues in $'!I58-'36 Options - Outlays in $'!I58</f>
        <v>1705.308</v>
      </c>
      <c r="J58" s="3">
        <f>'36 Options - Revenues in $'!J58-'36 Options - Outlays in $'!J58</f>
        <v>426.327</v>
      </c>
      <c r="K58" s="3">
        <f>'36 Options - Revenues in $'!K58-'36 Options - Outlays in $'!K58</f>
        <v>284.21800000000002</v>
      </c>
      <c r="L58" s="3">
        <f>'36 Options - Revenues in $'!L58-'36 Options - Outlays in $'!L58</f>
        <v>284.21800000000002</v>
      </c>
      <c r="M58" s="3">
        <f>'36 Options - Revenues in $'!M58-'36 Options - Outlays in $'!M58</f>
        <v>568.43600000000004</v>
      </c>
      <c r="N58" s="3">
        <f>'36 Options - Revenues in $'!N58-'36 Options - Outlays in $'!N58</f>
        <v>426.327</v>
      </c>
      <c r="O58" s="3">
        <f>'36 Options - Revenues in $'!O58-'36 Options - Outlays in $'!O58</f>
        <v>994.76300000000003</v>
      </c>
      <c r="P58" s="3">
        <f>'36 Options - Revenues in $'!P58-'36 Options - Outlays in $'!P58</f>
        <v>142.10900000000001</v>
      </c>
      <c r="Q58" s="3">
        <f>'36 Options - Revenues in $'!Q58-'36 Options - Outlays in $'!Q58</f>
        <v>994.76299999999992</v>
      </c>
      <c r="R58" s="3">
        <f>'36 Options - Revenues in $'!R58-'36 Options - Outlays in $'!R58</f>
        <v>710.54499999999996</v>
      </c>
      <c r="S58" s="3">
        <f>'36 Options - Revenues in $'!S58-'36 Options - Outlays in $'!S58</f>
        <v>2273.7440000000001</v>
      </c>
      <c r="T58" s="3">
        <f>'36 Options - Revenues in $'!T58-'36 Options - Outlays in $'!T58</f>
        <v>1278.981</v>
      </c>
      <c r="U58" s="3">
        <f>'36 Options - Revenues in $'!U58-'36 Options - Outlays in $'!U58</f>
        <v>994.76300000000003</v>
      </c>
      <c r="V58" s="3">
        <f>'36 Options - Revenues in $'!V58-'36 Options - Outlays in $'!V58</f>
        <v>994.76300000000003</v>
      </c>
      <c r="W58" s="3">
        <f>'36 Options - Revenues in $'!W58-'36 Options - Outlays in $'!W58</f>
        <v>1278.981</v>
      </c>
      <c r="X58" s="3">
        <f>'36 Options - Revenues in $'!X58-'36 Options - Outlays in $'!X58</f>
        <v>-426.327</v>
      </c>
      <c r="Y58" s="3">
        <f>'36 Options - Revenues in $'!Y58-'36 Options - Outlays in $'!Y58</f>
        <v>568.43600000000004</v>
      </c>
      <c r="Z58" s="3">
        <f>'36 Options - Revenues in $'!Z58-'36 Options - Outlays in $'!Z58</f>
        <v>426.327</v>
      </c>
      <c r="AA58" s="3">
        <f>'36 Options - Revenues in $'!AA58-'36 Options - Outlays in $'!AA58</f>
        <v>994.76300000000003</v>
      </c>
      <c r="AB58" s="3">
        <f>'36 Options - Revenues in $'!AB58-'36 Options - Outlays in $'!AB58</f>
        <v>710.54499999999996</v>
      </c>
      <c r="AC58" s="3">
        <f>'36 Options - Revenues in $'!AC58-'36 Options - Outlays in $'!AC58</f>
        <v>710.54499999999996</v>
      </c>
      <c r="AD58" s="3">
        <f>'36 Options - Revenues in $'!AD58-'36 Options - Outlays in $'!AD58</f>
        <v>284.21800000000002</v>
      </c>
      <c r="AE58" s="3">
        <f>'36 Options - Revenues in $'!AE58-'36 Options - Outlays in $'!AE58</f>
        <v>142.10900000000001</v>
      </c>
      <c r="AF58" s="3">
        <f>'36 Options - Revenues in $'!AF58-'36 Options - Outlays in $'!AF58</f>
        <v>-284.21800000000002</v>
      </c>
      <c r="AG58" s="3">
        <f>'36 Options - Revenues in $'!AG58-'36 Options - Outlays in $'!AG58</f>
        <v>284.21800000000002</v>
      </c>
      <c r="AH58" s="3">
        <f>'36 Options - Revenues in $'!AH58-'36 Options - Outlays in $'!AH58</f>
        <v>-284.21800000000002</v>
      </c>
      <c r="AI58" s="3">
        <f>'36 Options - Revenues in $'!AI58-'36 Options - Outlays in $'!AI58</f>
        <v>0</v>
      </c>
      <c r="AJ58" s="3">
        <f>'36 Options - Revenues in $'!AJ58-'36 Options - Outlays in $'!AJ58</f>
        <v>0</v>
      </c>
      <c r="AK58" s="3">
        <f>'36 Options - Revenues in $'!AK58-'36 Options - Outlays in $'!AK58</f>
        <v>142.10900000000001</v>
      </c>
    </row>
    <row r="59" spans="1:37" x14ac:dyDescent="0.2">
      <c r="A59">
        <f>'36 Options - Outlays in $'!A59</f>
        <v>2067</v>
      </c>
      <c r="B59" s="3">
        <f>'36 Options - Revenues in $'!B59-'36 Options - Outlays in $'!B59</f>
        <v>443.32800000000003</v>
      </c>
      <c r="C59" s="3">
        <f>'36 Options - Revenues in $'!C59-'36 Options - Outlays in $'!C59</f>
        <v>886.65600000000006</v>
      </c>
      <c r="D59" s="3">
        <f>'36 Options - Revenues in $'!D59-'36 Options - Outlays in $'!D59</f>
        <v>1182.2080000000001</v>
      </c>
      <c r="E59" s="3">
        <f>'36 Options - Revenues in $'!E59-'36 Options - Outlays in $'!E59</f>
        <v>443.32800000000003</v>
      </c>
      <c r="F59" s="3">
        <f>'36 Options - Revenues in $'!F59-'36 Options - Outlays in $'!F59</f>
        <v>886.65600000000006</v>
      </c>
      <c r="G59" s="3">
        <f>'36 Options - Revenues in $'!G59-'36 Options - Outlays in $'!G59</f>
        <v>738.88</v>
      </c>
      <c r="H59" s="3">
        <f>'36 Options - Revenues in $'!H59-'36 Options - Outlays in $'!H59</f>
        <v>1329.9839999999999</v>
      </c>
      <c r="I59" s="3">
        <f>'36 Options - Revenues in $'!I59-'36 Options - Outlays in $'!I59</f>
        <v>1773.3120000000001</v>
      </c>
      <c r="J59" s="3">
        <f>'36 Options - Revenues in $'!J59-'36 Options - Outlays in $'!J59</f>
        <v>443.32800000000003</v>
      </c>
      <c r="K59" s="3">
        <f>'36 Options - Revenues in $'!K59-'36 Options - Outlays in $'!K59</f>
        <v>295.55200000000002</v>
      </c>
      <c r="L59" s="3">
        <f>'36 Options - Revenues in $'!L59-'36 Options - Outlays in $'!L59</f>
        <v>295.55200000000002</v>
      </c>
      <c r="M59" s="3">
        <f>'36 Options - Revenues in $'!M59-'36 Options - Outlays in $'!M59</f>
        <v>591.10400000000004</v>
      </c>
      <c r="N59" s="3">
        <f>'36 Options - Revenues in $'!N59-'36 Options - Outlays in $'!N59</f>
        <v>443.32800000000003</v>
      </c>
      <c r="O59" s="3">
        <f>'36 Options - Revenues in $'!O59-'36 Options - Outlays in $'!O59</f>
        <v>1182.2080000000001</v>
      </c>
      <c r="P59" s="3">
        <f>'36 Options - Revenues in $'!P59-'36 Options - Outlays in $'!P59</f>
        <v>147.77600000000001</v>
      </c>
      <c r="Q59" s="3">
        <f>'36 Options - Revenues in $'!Q59-'36 Options - Outlays in $'!Q59</f>
        <v>1182.2080000000001</v>
      </c>
      <c r="R59" s="3">
        <f>'36 Options - Revenues in $'!R59-'36 Options - Outlays in $'!R59</f>
        <v>738.88</v>
      </c>
      <c r="S59" s="3">
        <f>'36 Options - Revenues in $'!S59-'36 Options - Outlays in $'!S59</f>
        <v>2512.1920000000005</v>
      </c>
      <c r="T59" s="3">
        <f>'36 Options - Revenues in $'!T59-'36 Options - Outlays in $'!T59</f>
        <v>1329.9839999999999</v>
      </c>
      <c r="U59" s="3">
        <f>'36 Options - Revenues in $'!U59-'36 Options - Outlays in $'!U59</f>
        <v>1034.432</v>
      </c>
      <c r="V59" s="3">
        <f>'36 Options - Revenues in $'!V59-'36 Options - Outlays in $'!V59</f>
        <v>1182.2080000000001</v>
      </c>
      <c r="W59" s="3">
        <f>'36 Options - Revenues in $'!W59-'36 Options - Outlays in $'!W59</f>
        <v>1329.9839999999999</v>
      </c>
      <c r="X59" s="3">
        <f>'36 Options - Revenues in $'!X59-'36 Options - Outlays in $'!X59</f>
        <v>-443.32800000000003</v>
      </c>
      <c r="Y59" s="3">
        <f>'36 Options - Revenues in $'!Y59-'36 Options - Outlays in $'!Y59</f>
        <v>591.10400000000004</v>
      </c>
      <c r="Z59" s="3">
        <f>'36 Options - Revenues in $'!Z59-'36 Options - Outlays in $'!Z59</f>
        <v>443.32800000000003</v>
      </c>
      <c r="AA59" s="3">
        <f>'36 Options - Revenues in $'!AA59-'36 Options - Outlays in $'!AA59</f>
        <v>1034.432</v>
      </c>
      <c r="AB59" s="3">
        <f>'36 Options - Revenues in $'!AB59-'36 Options - Outlays in $'!AB59</f>
        <v>886.65599999999972</v>
      </c>
      <c r="AC59" s="3">
        <f>'36 Options - Revenues in $'!AC59-'36 Options - Outlays in $'!AC59</f>
        <v>738.88000000000011</v>
      </c>
      <c r="AD59" s="3">
        <f>'36 Options - Revenues in $'!AD59-'36 Options - Outlays in $'!AD59</f>
        <v>295.55200000000002</v>
      </c>
      <c r="AE59" s="3">
        <f>'36 Options - Revenues in $'!AE59-'36 Options - Outlays in $'!AE59</f>
        <v>147.77600000000001</v>
      </c>
      <c r="AF59" s="3">
        <f>'36 Options - Revenues in $'!AF59-'36 Options - Outlays in $'!AF59</f>
        <v>-295.55200000000002</v>
      </c>
      <c r="AG59" s="3">
        <f>'36 Options - Revenues in $'!AG59-'36 Options - Outlays in $'!AG59</f>
        <v>147.77600000000001</v>
      </c>
      <c r="AH59" s="3">
        <f>'36 Options - Revenues in $'!AH59-'36 Options - Outlays in $'!AH59</f>
        <v>-295.55200000000002</v>
      </c>
      <c r="AI59" s="3">
        <f>'36 Options - Revenues in $'!AI59-'36 Options - Outlays in $'!AI59</f>
        <v>0</v>
      </c>
      <c r="AJ59" s="3">
        <f>'36 Options - Revenues in $'!AJ59-'36 Options - Outlays in $'!AJ59</f>
        <v>0</v>
      </c>
      <c r="AK59" s="3">
        <f>'36 Options - Revenues in $'!AK59-'36 Options - Outlays in $'!AK59</f>
        <v>147.77600000000001</v>
      </c>
    </row>
    <row r="60" spans="1:37" x14ac:dyDescent="0.2">
      <c r="A60">
        <f>'36 Options - Outlays in $'!A60</f>
        <v>2068</v>
      </c>
      <c r="B60" s="3">
        <f>'36 Options - Revenues in $'!B60-'36 Options - Outlays in $'!B60</f>
        <v>461.01900000000001</v>
      </c>
      <c r="C60" s="3">
        <f>'36 Options - Revenues in $'!C60-'36 Options - Outlays in $'!C60</f>
        <v>922.03800000000001</v>
      </c>
      <c r="D60" s="3">
        <f>'36 Options - Revenues in $'!D60-'36 Options - Outlays in $'!D60</f>
        <v>1229.384</v>
      </c>
      <c r="E60" s="3">
        <f>'36 Options - Revenues in $'!E60-'36 Options - Outlays in $'!E60</f>
        <v>461.01900000000001</v>
      </c>
      <c r="F60" s="3">
        <f>'36 Options - Revenues in $'!F60-'36 Options - Outlays in $'!F60</f>
        <v>922.03800000000001</v>
      </c>
      <c r="G60" s="3">
        <f>'36 Options - Revenues in $'!G60-'36 Options - Outlays in $'!G60</f>
        <v>768.36500000000024</v>
      </c>
      <c r="H60" s="3">
        <f>'36 Options - Revenues in $'!H60-'36 Options - Outlays in $'!H60</f>
        <v>1383.0570000000002</v>
      </c>
      <c r="I60" s="3">
        <f>'36 Options - Revenues in $'!I60-'36 Options - Outlays in $'!I60</f>
        <v>1844.0760000000002</v>
      </c>
      <c r="J60" s="3">
        <f>'36 Options - Revenues in $'!J60-'36 Options - Outlays in $'!J60</f>
        <v>461.01900000000001</v>
      </c>
      <c r="K60" s="3">
        <f>'36 Options - Revenues in $'!K60-'36 Options - Outlays in $'!K60</f>
        <v>307.346</v>
      </c>
      <c r="L60" s="3">
        <f>'36 Options - Revenues in $'!L60-'36 Options - Outlays in $'!L60</f>
        <v>307.346</v>
      </c>
      <c r="M60" s="3">
        <f>'36 Options - Revenues in $'!M60-'36 Options - Outlays in $'!M60</f>
        <v>614.69200000000001</v>
      </c>
      <c r="N60" s="3">
        <f>'36 Options - Revenues in $'!N60-'36 Options - Outlays in $'!N60</f>
        <v>461.01900000000001</v>
      </c>
      <c r="O60" s="3">
        <f>'36 Options - Revenues in $'!O60-'36 Options - Outlays in $'!O60</f>
        <v>1229.3840000000002</v>
      </c>
      <c r="P60" s="3">
        <f>'36 Options - Revenues in $'!P60-'36 Options - Outlays in $'!P60</f>
        <v>153.673</v>
      </c>
      <c r="Q60" s="3">
        <f>'36 Options - Revenues in $'!Q60-'36 Options - Outlays in $'!Q60</f>
        <v>1075.711</v>
      </c>
      <c r="R60" s="3">
        <f>'36 Options - Revenues in $'!R60-'36 Options - Outlays in $'!R60</f>
        <v>768.36500000000001</v>
      </c>
      <c r="S60" s="3">
        <f>'36 Options - Revenues in $'!S60-'36 Options - Outlays in $'!S60</f>
        <v>2766.1139999999996</v>
      </c>
      <c r="T60" s="3">
        <f>'36 Options - Revenues in $'!T60-'36 Options - Outlays in $'!T60</f>
        <v>1536.7300000000002</v>
      </c>
      <c r="U60" s="3">
        <f>'36 Options - Revenues in $'!U60-'36 Options - Outlays in $'!U60</f>
        <v>1075.711</v>
      </c>
      <c r="V60" s="3">
        <f>'36 Options - Revenues in $'!V60-'36 Options - Outlays in $'!V60</f>
        <v>1229.3840000000002</v>
      </c>
      <c r="W60" s="3">
        <f>'36 Options - Revenues in $'!W60-'36 Options - Outlays in $'!W60</f>
        <v>1383.057</v>
      </c>
      <c r="X60" s="3">
        <f>'36 Options - Revenues in $'!X60-'36 Options - Outlays in $'!X60</f>
        <v>-307.346</v>
      </c>
      <c r="Y60" s="3">
        <f>'36 Options - Revenues in $'!Y60-'36 Options - Outlays in $'!Y60</f>
        <v>614.69200000000001</v>
      </c>
      <c r="Z60" s="3">
        <f>'36 Options - Revenues in $'!Z60-'36 Options - Outlays in $'!Z60</f>
        <v>461.01900000000001</v>
      </c>
      <c r="AA60" s="3">
        <f>'36 Options - Revenues in $'!AA60-'36 Options - Outlays in $'!AA60</f>
        <v>1075.711</v>
      </c>
      <c r="AB60" s="3">
        <f>'36 Options - Revenues in $'!AB60-'36 Options - Outlays in $'!AB60</f>
        <v>922.03799999999978</v>
      </c>
      <c r="AC60" s="3">
        <f>'36 Options - Revenues in $'!AC60-'36 Options - Outlays in $'!AC60</f>
        <v>768.36500000000001</v>
      </c>
      <c r="AD60" s="3">
        <f>'36 Options - Revenues in $'!AD60-'36 Options - Outlays in $'!AD60</f>
        <v>307.346</v>
      </c>
      <c r="AE60" s="3">
        <f>'36 Options - Revenues in $'!AE60-'36 Options - Outlays in $'!AE60</f>
        <v>153.673</v>
      </c>
      <c r="AF60" s="3">
        <f>'36 Options - Revenues in $'!AF60-'36 Options - Outlays in $'!AF60</f>
        <v>-307.346</v>
      </c>
      <c r="AG60" s="3">
        <f>'36 Options - Revenues in $'!AG60-'36 Options - Outlays in $'!AG60</f>
        <v>307.346</v>
      </c>
      <c r="AH60" s="3">
        <f>'36 Options - Revenues in $'!AH60-'36 Options - Outlays in $'!AH60</f>
        <v>-307.346</v>
      </c>
      <c r="AI60" s="3">
        <f>'36 Options - Revenues in $'!AI60-'36 Options - Outlays in $'!AI60</f>
        <v>0</v>
      </c>
      <c r="AJ60" s="3">
        <f>'36 Options - Revenues in $'!AJ60-'36 Options - Outlays in $'!AJ60</f>
        <v>0</v>
      </c>
      <c r="AK60" s="3">
        <f>'36 Options - Revenues in $'!AK60-'36 Options - Outlays in $'!AK60</f>
        <v>153.673</v>
      </c>
    </row>
    <row r="61" spans="1:37" x14ac:dyDescent="0.2">
      <c r="A61">
        <f>'36 Options - Outlays in $'!A61</f>
        <v>2069</v>
      </c>
      <c r="B61" s="3">
        <f>'36 Options - Revenues in $'!B61-'36 Options - Outlays in $'!B61</f>
        <v>479.43600000000004</v>
      </c>
      <c r="C61" s="3">
        <f>'36 Options - Revenues in $'!C61-'36 Options - Outlays in $'!C61</f>
        <v>958.87200000000007</v>
      </c>
      <c r="D61" s="3">
        <f>'36 Options - Revenues in $'!D61-'36 Options - Outlays in $'!D61</f>
        <v>1278.4960000000001</v>
      </c>
      <c r="E61" s="3">
        <f>'36 Options - Revenues in $'!E61-'36 Options - Outlays in $'!E61</f>
        <v>479.43600000000004</v>
      </c>
      <c r="F61" s="3">
        <f>'36 Options - Revenues in $'!F61-'36 Options - Outlays in $'!F61</f>
        <v>958.87200000000007</v>
      </c>
      <c r="G61" s="3">
        <f>'36 Options - Revenues in $'!G61-'36 Options - Outlays in $'!G61</f>
        <v>799.06000000000017</v>
      </c>
      <c r="H61" s="3">
        <f>'36 Options - Revenues in $'!H61-'36 Options - Outlays in $'!H61</f>
        <v>1438.3080000000002</v>
      </c>
      <c r="I61" s="3">
        <f>'36 Options - Revenues in $'!I61-'36 Options - Outlays in $'!I61</f>
        <v>1917.7440000000001</v>
      </c>
      <c r="J61" s="3">
        <f>'36 Options - Revenues in $'!J61-'36 Options - Outlays in $'!J61</f>
        <v>479.43600000000004</v>
      </c>
      <c r="K61" s="3">
        <f>'36 Options - Revenues in $'!K61-'36 Options - Outlays in $'!K61</f>
        <v>319.62400000000002</v>
      </c>
      <c r="L61" s="3">
        <f>'36 Options - Revenues in $'!L61-'36 Options - Outlays in $'!L61</f>
        <v>319.62400000000002</v>
      </c>
      <c r="M61" s="3">
        <f>'36 Options - Revenues in $'!M61-'36 Options - Outlays in $'!M61</f>
        <v>639.24800000000005</v>
      </c>
      <c r="N61" s="3">
        <f>'36 Options - Revenues in $'!N61-'36 Options - Outlays in $'!N61</f>
        <v>479.43600000000004</v>
      </c>
      <c r="O61" s="3">
        <f>'36 Options - Revenues in $'!O61-'36 Options - Outlays in $'!O61</f>
        <v>1278.4960000000001</v>
      </c>
      <c r="P61" s="3">
        <f>'36 Options - Revenues in $'!P61-'36 Options - Outlays in $'!P61</f>
        <v>159.81200000000001</v>
      </c>
      <c r="Q61" s="3">
        <f>'36 Options - Revenues in $'!Q61-'36 Options - Outlays in $'!Q61</f>
        <v>1118.6840000000002</v>
      </c>
      <c r="R61" s="3">
        <f>'36 Options - Revenues in $'!R61-'36 Options - Outlays in $'!R61</f>
        <v>799.06000000000006</v>
      </c>
      <c r="S61" s="3">
        <f>'36 Options - Revenues in $'!S61-'36 Options - Outlays in $'!S61</f>
        <v>2876.616</v>
      </c>
      <c r="T61" s="3">
        <f>'36 Options - Revenues in $'!T61-'36 Options - Outlays in $'!T61</f>
        <v>1598.1200000000003</v>
      </c>
      <c r="U61" s="3">
        <f>'36 Options - Revenues in $'!U61-'36 Options - Outlays in $'!U61</f>
        <v>1278.4960000000001</v>
      </c>
      <c r="V61" s="3">
        <f>'36 Options - Revenues in $'!V61-'36 Options - Outlays in $'!V61</f>
        <v>1278.4960000000001</v>
      </c>
      <c r="W61" s="3">
        <f>'36 Options - Revenues in $'!W61-'36 Options - Outlays in $'!W61</f>
        <v>1438.308</v>
      </c>
      <c r="X61" s="3">
        <f>'36 Options - Revenues in $'!X61-'36 Options - Outlays in $'!X61</f>
        <v>-479.43600000000004</v>
      </c>
      <c r="Y61" s="3">
        <f>'36 Options - Revenues in $'!Y61-'36 Options - Outlays in $'!Y61</f>
        <v>639.24800000000005</v>
      </c>
      <c r="Z61" s="3">
        <f>'36 Options - Revenues in $'!Z61-'36 Options - Outlays in $'!Z61</f>
        <v>479.43600000000004</v>
      </c>
      <c r="AA61" s="3">
        <f>'36 Options - Revenues in $'!AA61-'36 Options - Outlays in $'!AA61</f>
        <v>1118.6840000000002</v>
      </c>
      <c r="AB61" s="3">
        <f>'36 Options - Revenues in $'!AB61-'36 Options - Outlays in $'!AB61</f>
        <v>958.87199999999996</v>
      </c>
      <c r="AC61" s="3">
        <f>'36 Options - Revenues in $'!AC61-'36 Options - Outlays in $'!AC61</f>
        <v>799.06000000000006</v>
      </c>
      <c r="AD61" s="3">
        <f>'36 Options - Revenues in $'!AD61-'36 Options - Outlays in $'!AD61</f>
        <v>319.62400000000002</v>
      </c>
      <c r="AE61" s="3">
        <f>'36 Options - Revenues in $'!AE61-'36 Options - Outlays in $'!AE61</f>
        <v>159.81200000000001</v>
      </c>
      <c r="AF61" s="3">
        <f>'36 Options - Revenues in $'!AF61-'36 Options - Outlays in $'!AF61</f>
        <v>-319.62400000000002</v>
      </c>
      <c r="AG61" s="3">
        <f>'36 Options - Revenues in $'!AG61-'36 Options - Outlays in $'!AG61</f>
        <v>319.62400000000002</v>
      </c>
      <c r="AH61" s="3">
        <f>'36 Options - Revenues in $'!AH61-'36 Options - Outlays in $'!AH61</f>
        <v>-319.62400000000002</v>
      </c>
      <c r="AI61" s="3">
        <f>'36 Options - Revenues in $'!AI61-'36 Options - Outlays in $'!AI61</f>
        <v>0</v>
      </c>
      <c r="AJ61" s="3">
        <f>'36 Options - Revenues in $'!AJ61-'36 Options - Outlays in $'!AJ61</f>
        <v>0</v>
      </c>
      <c r="AK61" s="3">
        <f>'36 Options - Revenues in $'!AK61-'36 Options - Outlays in $'!AK61</f>
        <v>159.81200000000001</v>
      </c>
    </row>
    <row r="62" spans="1:37" x14ac:dyDescent="0.2">
      <c r="A62">
        <f>'36 Options - Outlays in $'!A62</f>
        <v>2070</v>
      </c>
      <c r="B62" s="3">
        <f>'36 Options - Revenues in $'!B62-'36 Options - Outlays in $'!B62</f>
        <v>498.61200000000002</v>
      </c>
      <c r="C62" s="3">
        <f>'36 Options - Revenues in $'!C62-'36 Options - Outlays in $'!C62</f>
        <v>997.22400000000005</v>
      </c>
      <c r="D62" s="3">
        <f>'36 Options - Revenues in $'!D62-'36 Options - Outlays in $'!D62</f>
        <v>1329.6320000000001</v>
      </c>
      <c r="E62" s="3">
        <f>'36 Options - Revenues in $'!E62-'36 Options - Outlays in $'!E62</f>
        <v>498.61200000000002</v>
      </c>
      <c r="F62" s="3">
        <f>'36 Options - Revenues in $'!F62-'36 Options - Outlays in $'!F62</f>
        <v>997.22400000000005</v>
      </c>
      <c r="G62" s="3">
        <f>'36 Options - Revenues in $'!G62-'36 Options - Outlays in $'!G62</f>
        <v>831.0200000000001</v>
      </c>
      <c r="H62" s="3">
        <f>'36 Options - Revenues in $'!H62-'36 Options - Outlays in $'!H62</f>
        <v>1495.8360000000002</v>
      </c>
      <c r="I62" s="3">
        <f>'36 Options - Revenues in $'!I62-'36 Options - Outlays in $'!I62</f>
        <v>1994.4480000000001</v>
      </c>
      <c r="J62" s="3">
        <f>'36 Options - Revenues in $'!J62-'36 Options - Outlays in $'!J62</f>
        <v>498.61200000000002</v>
      </c>
      <c r="K62" s="3">
        <f>'36 Options - Revenues in $'!K62-'36 Options - Outlays in $'!K62</f>
        <v>332.40800000000002</v>
      </c>
      <c r="L62" s="3">
        <f>'36 Options - Revenues in $'!L62-'36 Options - Outlays in $'!L62</f>
        <v>332.40800000000002</v>
      </c>
      <c r="M62" s="3">
        <f>'36 Options - Revenues in $'!M62-'36 Options - Outlays in $'!M62</f>
        <v>664.81600000000003</v>
      </c>
      <c r="N62" s="3">
        <f>'36 Options - Revenues in $'!N62-'36 Options - Outlays in $'!N62</f>
        <v>498.61200000000002</v>
      </c>
      <c r="O62" s="3">
        <f>'36 Options - Revenues in $'!O62-'36 Options - Outlays in $'!O62</f>
        <v>1329.6320000000003</v>
      </c>
      <c r="P62" s="3">
        <f>'36 Options - Revenues in $'!P62-'36 Options - Outlays in $'!P62</f>
        <v>166.20400000000001</v>
      </c>
      <c r="Q62" s="3">
        <f>'36 Options - Revenues in $'!Q62-'36 Options - Outlays in $'!Q62</f>
        <v>1329.6320000000003</v>
      </c>
      <c r="R62" s="3">
        <f>'36 Options - Revenues in $'!R62-'36 Options - Outlays in $'!R62</f>
        <v>831.02</v>
      </c>
      <c r="S62" s="3">
        <f>'36 Options - Revenues in $'!S62-'36 Options - Outlays in $'!S62</f>
        <v>3157.8759999999997</v>
      </c>
      <c r="T62" s="3">
        <f>'36 Options - Revenues in $'!T62-'36 Options - Outlays in $'!T62</f>
        <v>1662.0400000000002</v>
      </c>
      <c r="U62" s="3">
        <f>'36 Options - Revenues in $'!U62-'36 Options - Outlays in $'!U62</f>
        <v>1329.6320000000003</v>
      </c>
      <c r="V62" s="3">
        <f>'36 Options - Revenues in $'!V62-'36 Options - Outlays in $'!V62</f>
        <v>1495.836</v>
      </c>
      <c r="W62" s="3">
        <f>'36 Options - Revenues in $'!W62-'36 Options - Outlays in $'!W62</f>
        <v>1495.836</v>
      </c>
      <c r="X62" s="3">
        <f>'36 Options - Revenues in $'!X62-'36 Options - Outlays in $'!X62</f>
        <v>-332.40800000000002</v>
      </c>
      <c r="Y62" s="3">
        <f>'36 Options - Revenues in $'!Y62-'36 Options - Outlays in $'!Y62</f>
        <v>664.81600000000003</v>
      </c>
      <c r="Z62" s="3">
        <f>'36 Options - Revenues in $'!Z62-'36 Options - Outlays in $'!Z62</f>
        <v>498.61200000000002</v>
      </c>
      <c r="AA62" s="3">
        <f>'36 Options - Revenues in $'!AA62-'36 Options - Outlays in $'!AA62</f>
        <v>1163.4280000000001</v>
      </c>
      <c r="AB62" s="3">
        <f>'36 Options - Revenues in $'!AB62-'36 Options - Outlays in $'!AB62</f>
        <v>997.22399999999993</v>
      </c>
      <c r="AC62" s="3">
        <f>'36 Options - Revenues in $'!AC62-'36 Options - Outlays in $'!AC62</f>
        <v>997.22399999999993</v>
      </c>
      <c r="AD62" s="3">
        <f>'36 Options - Revenues in $'!AD62-'36 Options - Outlays in $'!AD62</f>
        <v>332.40800000000002</v>
      </c>
      <c r="AE62" s="3">
        <f>'36 Options - Revenues in $'!AE62-'36 Options - Outlays in $'!AE62</f>
        <v>332.40800000000002</v>
      </c>
      <c r="AF62" s="3">
        <f>'36 Options - Revenues in $'!AF62-'36 Options - Outlays in $'!AF62</f>
        <v>-332.40800000000002</v>
      </c>
      <c r="AG62" s="3">
        <f>'36 Options - Revenues in $'!AG62-'36 Options - Outlays in $'!AG62</f>
        <v>332.40800000000002</v>
      </c>
      <c r="AH62" s="3">
        <f>'36 Options - Revenues in $'!AH62-'36 Options - Outlays in $'!AH62</f>
        <v>-332.40800000000002</v>
      </c>
      <c r="AI62" s="3">
        <f>'36 Options - Revenues in $'!AI62-'36 Options - Outlays in $'!AI62</f>
        <v>0</v>
      </c>
      <c r="AJ62" s="3">
        <f>'36 Options - Revenues in $'!AJ62-'36 Options - Outlays in $'!AJ62</f>
        <v>0</v>
      </c>
      <c r="AK62" s="3">
        <f>'36 Options - Revenues in $'!AK62-'36 Options - Outlays in $'!AK62</f>
        <v>166.20400000000001</v>
      </c>
    </row>
    <row r="63" spans="1:37" x14ac:dyDescent="0.2">
      <c r="A63">
        <f>'36 Options - Outlays in $'!A63</f>
        <v>2071</v>
      </c>
      <c r="B63" s="3">
        <f>'36 Options - Revenues in $'!B63-'36 Options - Outlays in $'!B63</f>
        <v>518.56200000000001</v>
      </c>
      <c r="C63" s="3">
        <f>'36 Options - Revenues in $'!C63-'36 Options - Outlays in $'!C63</f>
        <v>1037.124</v>
      </c>
      <c r="D63" s="3">
        <f>'36 Options - Revenues in $'!D63-'36 Options - Outlays in $'!D63</f>
        <v>1382.8320000000001</v>
      </c>
      <c r="E63" s="3">
        <f>'36 Options - Revenues in $'!E63-'36 Options - Outlays in $'!E63</f>
        <v>518.56200000000001</v>
      </c>
      <c r="F63" s="3">
        <f>'36 Options - Revenues in $'!F63-'36 Options - Outlays in $'!F63</f>
        <v>1037.124</v>
      </c>
      <c r="G63" s="3">
        <f>'36 Options - Revenues in $'!G63-'36 Options - Outlays in $'!G63</f>
        <v>864.27000000000021</v>
      </c>
      <c r="H63" s="3">
        <f>'36 Options - Revenues in $'!H63-'36 Options - Outlays in $'!H63</f>
        <v>1555.6860000000001</v>
      </c>
      <c r="I63" s="3">
        <f>'36 Options - Revenues in $'!I63-'36 Options - Outlays in $'!I63</f>
        <v>2074.248</v>
      </c>
      <c r="J63" s="3">
        <f>'36 Options - Revenues in $'!J63-'36 Options - Outlays in $'!J63</f>
        <v>518.56200000000001</v>
      </c>
      <c r="K63" s="3">
        <f>'36 Options - Revenues in $'!K63-'36 Options - Outlays in $'!K63</f>
        <v>345.70800000000003</v>
      </c>
      <c r="L63" s="3">
        <f>'36 Options - Revenues in $'!L63-'36 Options - Outlays in $'!L63</f>
        <v>345.70800000000003</v>
      </c>
      <c r="M63" s="3">
        <f>'36 Options - Revenues in $'!M63-'36 Options - Outlays in $'!M63</f>
        <v>864.27</v>
      </c>
      <c r="N63" s="3">
        <f>'36 Options - Revenues in $'!N63-'36 Options - Outlays in $'!N63</f>
        <v>518.56200000000001</v>
      </c>
      <c r="O63" s="3">
        <f>'36 Options - Revenues in $'!O63-'36 Options - Outlays in $'!O63</f>
        <v>1382.8320000000001</v>
      </c>
      <c r="P63" s="3">
        <f>'36 Options - Revenues in $'!P63-'36 Options - Outlays in $'!P63</f>
        <v>172.85400000000001</v>
      </c>
      <c r="Q63" s="3">
        <f>'36 Options - Revenues in $'!Q63-'36 Options - Outlays in $'!Q63</f>
        <v>1382.8320000000001</v>
      </c>
      <c r="R63" s="3">
        <f>'36 Options - Revenues in $'!R63-'36 Options - Outlays in $'!R63</f>
        <v>864.27</v>
      </c>
      <c r="S63" s="3">
        <f>'36 Options - Revenues in $'!S63-'36 Options - Outlays in $'!S63</f>
        <v>3284.2260000000001</v>
      </c>
      <c r="T63" s="3">
        <f>'36 Options - Revenues in $'!T63-'36 Options - Outlays in $'!T63</f>
        <v>1901.394</v>
      </c>
      <c r="U63" s="3">
        <f>'36 Options - Revenues in $'!U63-'36 Options - Outlays in $'!U63</f>
        <v>1382.8320000000001</v>
      </c>
      <c r="V63" s="3">
        <f>'36 Options - Revenues in $'!V63-'36 Options - Outlays in $'!V63</f>
        <v>1555.6859999999999</v>
      </c>
      <c r="W63" s="3">
        <f>'36 Options - Revenues in $'!W63-'36 Options - Outlays in $'!W63</f>
        <v>1555.6859999999999</v>
      </c>
      <c r="X63" s="3">
        <f>'36 Options - Revenues in $'!X63-'36 Options - Outlays in $'!X63</f>
        <v>-518.56200000000001</v>
      </c>
      <c r="Y63" s="3">
        <f>'36 Options - Revenues in $'!Y63-'36 Options - Outlays in $'!Y63</f>
        <v>691.41600000000005</v>
      </c>
      <c r="Z63" s="3">
        <f>'36 Options - Revenues in $'!Z63-'36 Options - Outlays in $'!Z63</f>
        <v>518.56200000000001</v>
      </c>
      <c r="AA63" s="3">
        <f>'36 Options - Revenues in $'!AA63-'36 Options - Outlays in $'!AA63</f>
        <v>1209.9780000000001</v>
      </c>
      <c r="AB63" s="3">
        <f>'36 Options - Revenues in $'!AB63-'36 Options - Outlays in $'!AB63</f>
        <v>1037.1239999999998</v>
      </c>
      <c r="AC63" s="3">
        <f>'36 Options - Revenues in $'!AC63-'36 Options - Outlays in $'!AC63</f>
        <v>1037.1239999999998</v>
      </c>
      <c r="AD63" s="3">
        <f>'36 Options - Revenues in $'!AD63-'36 Options - Outlays in $'!AD63</f>
        <v>345.70800000000003</v>
      </c>
      <c r="AE63" s="3">
        <f>'36 Options - Revenues in $'!AE63-'36 Options - Outlays in $'!AE63</f>
        <v>172.85400000000001</v>
      </c>
      <c r="AF63" s="3">
        <f>'36 Options - Revenues in $'!AF63-'36 Options - Outlays in $'!AF63</f>
        <v>-345.70800000000003</v>
      </c>
      <c r="AG63" s="3">
        <f>'36 Options - Revenues in $'!AG63-'36 Options - Outlays in $'!AG63</f>
        <v>345.70800000000003</v>
      </c>
      <c r="AH63" s="3">
        <f>'36 Options - Revenues in $'!AH63-'36 Options - Outlays in $'!AH63</f>
        <v>-345.70800000000003</v>
      </c>
      <c r="AI63" s="3">
        <f>'36 Options - Revenues in $'!AI63-'36 Options - Outlays in $'!AI63</f>
        <v>0</v>
      </c>
      <c r="AJ63" s="3">
        <f>'36 Options - Revenues in $'!AJ63-'36 Options - Outlays in $'!AJ63</f>
        <v>0</v>
      </c>
      <c r="AK63" s="3">
        <f>'36 Options - Revenues in $'!AK63-'36 Options - Outlays in $'!AK63</f>
        <v>172.85400000000001</v>
      </c>
    </row>
    <row r="64" spans="1:37" x14ac:dyDescent="0.2">
      <c r="A64">
        <f>'36 Options - Outlays in $'!A64</f>
        <v>2072</v>
      </c>
      <c r="B64" s="3">
        <f>'36 Options - Revenues in $'!B64-'36 Options - Outlays in $'!B64</f>
        <v>539.346</v>
      </c>
      <c r="C64" s="3">
        <f>'36 Options - Revenues in $'!C64-'36 Options - Outlays in $'!C64</f>
        <v>1078.692</v>
      </c>
      <c r="D64" s="3">
        <f>'36 Options - Revenues in $'!D64-'36 Options - Outlays in $'!D64</f>
        <v>1618.0380000000002</v>
      </c>
      <c r="E64" s="3">
        <f>'36 Options - Revenues in $'!E64-'36 Options - Outlays in $'!E64</f>
        <v>539.346</v>
      </c>
      <c r="F64" s="3">
        <f>'36 Options - Revenues in $'!F64-'36 Options - Outlays in $'!F64</f>
        <v>1078.692</v>
      </c>
      <c r="G64" s="3">
        <f>'36 Options - Revenues in $'!G64-'36 Options - Outlays in $'!G64</f>
        <v>719.12800000000016</v>
      </c>
      <c r="H64" s="3">
        <f>'36 Options - Revenues in $'!H64-'36 Options - Outlays in $'!H64</f>
        <v>1618.038</v>
      </c>
      <c r="I64" s="3">
        <f>'36 Options - Revenues in $'!I64-'36 Options - Outlays in $'!I64</f>
        <v>2157.384</v>
      </c>
      <c r="J64" s="3">
        <f>'36 Options - Revenues in $'!J64-'36 Options - Outlays in $'!J64</f>
        <v>539.346</v>
      </c>
      <c r="K64" s="3">
        <f>'36 Options - Revenues in $'!K64-'36 Options - Outlays in $'!K64</f>
        <v>359.56400000000002</v>
      </c>
      <c r="L64" s="3">
        <f>'36 Options - Revenues in $'!L64-'36 Options - Outlays in $'!L64</f>
        <v>359.56400000000002</v>
      </c>
      <c r="M64" s="3">
        <f>'36 Options - Revenues in $'!M64-'36 Options - Outlays in $'!M64</f>
        <v>898.91</v>
      </c>
      <c r="N64" s="3">
        <f>'36 Options - Revenues in $'!N64-'36 Options - Outlays in $'!N64</f>
        <v>539.346</v>
      </c>
      <c r="O64" s="3">
        <f>'36 Options - Revenues in $'!O64-'36 Options - Outlays in $'!O64</f>
        <v>1438.2560000000003</v>
      </c>
      <c r="P64" s="3">
        <f>'36 Options - Revenues in $'!P64-'36 Options - Outlays in $'!P64</f>
        <v>179.78200000000001</v>
      </c>
      <c r="Q64" s="3">
        <f>'36 Options - Revenues in $'!Q64-'36 Options - Outlays in $'!Q64</f>
        <v>1438.2560000000003</v>
      </c>
      <c r="R64" s="3">
        <f>'36 Options - Revenues in $'!R64-'36 Options - Outlays in $'!R64</f>
        <v>1078.692</v>
      </c>
      <c r="S64" s="3">
        <f>'36 Options - Revenues in $'!S64-'36 Options - Outlays in $'!S64</f>
        <v>3595.64</v>
      </c>
      <c r="T64" s="3">
        <f>'36 Options - Revenues in $'!T64-'36 Options - Outlays in $'!T64</f>
        <v>1977.6020000000001</v>
      </c>
      <c r="U64" s="3">
        <f>'36 Options - Revenues in $'!U64-'36 Options - Outlays in $'!U64</f>
        <v>1618.038</v>
      </c>
      <c r="V64" s="3">
        <f>'36 Options - Revenues in $'!V64-'36 Options - Outlays in $'!V64</f>
        <v>1618.038</v>
      </c>
      <c r="W64" s="3">
        <f>'36 Options - Revenues in $'!W64-'36 Options - Outlays in $'!W64</f>
        <v>1618.038</v>
      </c>
      <c r="X64" s="3">
        <f>'36 Options - Revenues in $'!X64-'36 Options - Outlays in $'!X64</f>
        <v>-359.56400000000002</v>
      </c>
      <c r="Y64" s="3">
        <f>'36 Options - Revenues in $'!Y64-'36 Options - Outlays in $'!Y64</f>
        <v>719.12800000000004</v>
      </c>
      <c r="Z64" s="3">
        <f>'36 Options - Revenues in $'!Z64-'36 Options - Outlays in $'!Z64</f>
        <v>539.346</v>
      </c>
      <c r="AA64" s="3">
        <f>'36 Options - Revenues in $'!AA64-'36 Options - Outlays in $'!AA64</f>
        <v>1258.4740000000002</v>
      </c>
      <c r="AB64" s="3">
        <f>'36 Options - Revenues in $'!AB64-'36 Options - Outlays in $'!AB64</f>
        <v>1258.4740000000002</v>
      </c>
      <c r="AC64" s="3">
        <f>'36 Options - Revenues in $'!AC64-'36 Options - Outlays in $'!AC64</f>
        <v>1078.692</v>
      </c>
      <c r="AD64" s="3">
        <f>'36 Options - Revenues in $'!AD64-'36 Options - Outlays in $'!AD64</f>
        <v>359.56400000000002</v>
      </c>
      <c r="AE64" s="3">
        <f>'36 Options - Revenues in $'!AE64-'36 Options - Outlays in $'!AE64</f>
        <v>179.78200000000001</v>
      </c>
      <c r="AF64" s="3">
        <f>'36 Options - Revenues in $'!AF64-'36 Options - Outlays in $'!AF64</f>
        <v>-359.56400000000002</v>
      </c>
      <c r="AG64" s="3">
        <f>'36 Options - Revenues in $'!AG64-'36 Options - Outlays in $'!AG64</f>
        <v>359.56400000000002</v>
      </c>
      <c r="AH64" s="3">
        <f>'36 Options - Revenues in $'!AH64-'36 Options - Outlays in $'!AH64</f>
        <v>-359.56400000000002</v>
      </c>
      <c r="AI64" s="3">
        <f>'36 Options - Revenues in $'!AI64-'36 Options - Outlays in $'!AI64</f>
        <v>0</v>
      </c>
      <c r="AJ64" s="3">
        <f>'36 Options - Revenues in $'!AJ64-'36 Options - Outlays in $'!AJ64</f>
        <v>0</v>
      </c>
      <c r="AK64" s="3">
        <f>'36 Options - Revenues in $'!AK64-'36 Options - Outlays in $'!AK64</f>
        <v>179.78200000000001</v>
      </c>
    </row>
    <row r="65" spans="1:37" x14ac:dyDescent="0.2">
      <c r="A65">
        <f>'36 Options - Outlays in $'!A65</f>
        <v>2073</v>
      </c>
      <c r="B65" s="3">
        <f>'36 Options - Revenues in $'!B65-'36 Options - Outlays in $'!B65</f>
        <v>561.024</v>
      </c>
      <c r="C65" s="3">
        <f>'36 Options - Revenues in $'!C65-'36 Options - Outlays in $'!C65</f>
        <v>1122.048</v>
      </c>
      <c r="D65" s="3">
        <f>'36 Options - Revenues in $'!D65-'36 Options - Outlays in $'!D65</f>
        <v>1683.0720000000001</v>
      </c>
      <c r="E65" s="3">
        <f>'36 Options - Revenues in $'!E65-'36 Options - Outlays in $'!E65</f>
        <v>561.024</v>
      </c>
      <c r="F65" s="3">
        <f>'36 Options - Revenues in $'!F65-'36 Options - Outlays in $'!F65</f>
        <v>1122.048</v>
      </c>
      <c r="G65" s="3">
        <f>'36 Options - Revenues in $'!G65-'36 Options - Outlays in $'!G65</f>
        <v>748.03200000000038</v>
      </c>
      <c r="H65" s="3">
        <f>'36 Options - Revenues in $'!H65-'36 Options - Outlays in $'!H65</f>
        <v>1683.0720000000001</v>
      </c>
      <c r="I65" s="3">
        <f>'36 Options - Revenues in $'!I65-'36 Options - Outlays in $'!I65</f>
        <v>2057.0880000000002</v>
      </c>
      <c r="J65" s="3">
        <f>'36 Options - Revenues in $'!J65-'36 Options - Outlays in $'!J65</f>
        <v>561.024</v>
      </c>
      <c r="K65" s="3">
        <f>'36 Options - Revenues in $'!K65-'36 Options - Outlays in $'!K65</f>
        <v>374.01600000000002</v>
      </c>
      <c r="L65" s="3">
        <f>'36 Options - Revenues in $'!L65-'36 Options - Outlays in $'!L65</f>
        <v>374.01600000000002</v>
      </c>
      <c r="M65" s="3">
        <f>'36 Options - Revenues in $'!M65-'36 Options - Outlays in $'!M65</f>
        <v>935.04</v>
      </c>
      <c r="N65" s="3">
        <f>'36 Options - Revenues in $'!N65-'36 Options - Outlays in $'!N65</f>
        <v>561.024</v>
      </c>
      <c r="O65" s="3">
        <f>'36 Options - Revenues in $'!O65-'36 Options - Outlays in $'!O65</f>
        <v>1496.0640000000001</v>
      </c>
      <c r="P65" s="3">
        <f>'36 Options - Revenues in $'!P65-'36 Options - Outlays in $'!P65</f>
        <v>187.00800000000001</v>
      </c>
      <c r="Q65" s="3">
        <f>'36 Options - Revenues in $'!Q65-'36 Options - Outlays in $'!Q65</f>
        <v>1496.0640000000001</v>
      </c>
      <c r="R65" s="3">
        <f>'36 Options - Revenues in $'!R65-'36 Options - Outlays in $'!R65</f>
        <v>1122.048</v>
      </c>
      <c r="S65" s="3">
        <f>'36 Options - Revenues in $'!S65-'36 Options - Outlays in $'!S65</f>
        <v>3740.1600000000003</v>
      </c>
      <c r="T65" s="3">
        <f>'36 Options - Revenues in $'!T65-'36 Options - Outlays in $'!T65</f>
        <v>2057.0880000000002</v>
      </c>
      <c r="U65" s="3">
        <f>'36 Options - Revenues in $'!U65-'36 Options - Outlays in $'!U65</f>
        <v>1683.0719999999999</v>
      </c>
      <c r="V65" s="3">
        <f>'36 Options - Revenues in $'!V65-'36 Options - Outlays in $'!V65</f>
        <v>1870.0800000000002</v>
      </c>
      <c r="W65" s="3">
        <f>'36 Options - Revenues in $'!W65-'36 Options - Outlays in $'!W65</f>
        <v>1683.0719999999999</v>
      </c>
      <c r="X65" s="3">
        <f>'36 Options - Revenues in $'!X65-'36 Options - Outlays in $'!X65</f>
        <v>-561.024</v>
      </c>
      <c r="Y65" s="3">
        <f>'36 Options - Revenues in $'!Y65-'36 Options - Outlays in $'!Y65</f>
        <v>748.03200000000004</v>
      </c>
      <c r="Z65" s="3">
        <f>'36 Options - Revenues in $'!Z65-'36 Options - Outlays in $'!Z65</f>
        <v>561.024</v>
      </c>
      <c r="AA65" s="3">
        <f>'36 Options - Revenues in $'!AA65-'36 Options - Outlays in $'!AA65</f>
        <v>1309.056</v>
      </c>
      <c r="AB65" s="3">
        <f>'36 Options - Revenues in $'!AB65-'36 Options - Outlays in $'!AB65</f>
        <v>1309.056</v>
      </c>
      <c r="AC65" s="3">
        <f>'36 Options - Revenues in $'!AC65-'36 Options - Outlays in $'!AC65</f>
        <v>1122.0479999999998</v>
      </c>
      <c r="AD65" s="3">
        <f>'36 Options - Revenues in $'!AD65-'36 Options - Outlays in $'!AD65</f>
        <v>374.01600000000002</v>
      </c>
      <c r="AE65" s="3">
        <f>'36 Options - Revenues in $'!AE65-'36 Options - Outlays in $'!AE65</f>
        <v>187.00800000000001</v>
      </c>
      <c r="AF65" s="3">
        <f>'36 Options - Revenues in $'!AF65-'36 Options - Outlays in $'!AF65</f>
        <v>-374.01600000000002</v>
      </c>
      <c r="AG65" s="3">
        <f>'36 Options - Revenues in $'!AG65-'36 Options - Outlays in $'!AG65</f>
        <v>374.01600000000002</v>
      </c>
      <c r="AH65" s="3">
        <f>'36 Options - Revenues in $'!AH65-'36 Options - Outlays in $'!AH65</f>
        <v>-374.01600000000002</v>
      </c>
      <c r="AI65" s="3">
        <f>'36 Options - Revenues in $'!AI65-'36 Options - Outlays in $'!AI65</f>
        <v>0</v>
      </c>
      <c r="AJ65" s="3">
        <f>'36 Options - Revenues in $'!AJ65-'36 Options - Outlays in $'!AJ65</f>
        <v>0</v>
      </c>
      <c r="AK65" s="3">
        <f>'36 Options - Revenues in $'!AK65-'36 Options - Outlays in $'!AK65</f>
        <v>187.00800000000001</v>
      </c>
    </row>
    <row r="66" spans="1:37" x14ac:dyDescent="0.2">
      <c r="A66">
        <f>'36 Options - Outlays in $'!A66</f>
        <v>2074</v>
      </c>
      <c r="B66" s="3">
        <f>'36 Options - Revenues in $'!B66-'36 Options - Outlays in $'!B66</f>
        <v>583.63200000000006</v>
      </c>
      <c r="C66" s="3">
        <f>'36 Options - Revenues in $'!C66-'36 Options - Outlays in $'!C66</f>
        <v>1167.2640000000001</v>
      </c>
      <c r="D66" s="3">
        <f>'36 Options - Revenues in $'!D66-'36 Options - Outlays in $'!D66</f>
        <v>1750.8960000000002</v>
      </c>
      <c r="E66" s="3">
        <f>'36 Options - Revenues in $'!E66-'36 Options - Outlays in $'!E66</f>
        <v>583.63200000000006</v>
      </c>
      <c r="F66" s="3">
        <f>'36 Options - Revenues in $'!F66-'36 Options - Outlays in $'!F66</f>
        <v>1167.2640000000001</v>
      </c>
      <c r="G66" s="3">
        <f>'36 Options - Revenues in $'!G66-'36 Options - Outlays in $'!G66</f>
        <v>778.17600000000061</v>
      </c>
      <c r="H66" s="3">
        <f>'36 Options - Revenues in $'!H66-'36 Options - Outlays in $'!H66</f>
        <v>1750.8960000000004</v>
      </c>
      <c r="I66" s="3">
        <f>'36 Options - Revenues in $'!I66-'36 Options - Outlays in $'!I66</f>
        <v>2334.5280000000002</v>
      </c>
      <c r="J66" s="3">
        <f>'36 Options - Revenues in $'!J66-'36 Options - Outlays in $'!J66</f>
        <v>583.63200000000006</v>
      </c>
      <c r="K66" s="3">
        <f>'36 Options - Revenues in $'!K66-'36 Options - Outlays in $'!K66</f>
        <v>389.08800000000002</v>
      </c>
      <c r="L66" s="3">
        <f>'36 Options - Revenues in $'!L66-'36 Options - Outlays in $'!L66</f>
        <v>389.08800000000002</v>
      </c>
      <c r="M66" s="3">
        <f>'36 Options - Revenues in $'!M66-'36 Options - Outlays in $'!M66</f>
        <v>972.72</v>
      </c>
      <c r="N66" s="3">
        <f>'36 Options - Revenues in $'!N66-'36 Options - Outlays in $'!N66</f>
        <v>583.63200000000006</v>
      </c>
      <c r="O66" s="3">
        <f>'36 Options - Revenues in $'!O66-'36 Options - Outlays in $'!O66</f>
        <v>1556.3520000000001</v>
      </c>
      <c r="P66" s="3">
        <f>'36 Options - Revenues in $'!P66-'36 Options - Outlays in $'!P66</f>
        <v>194.54400000000001</v>
      </c>
      <c r="Q66" s="3">
        <f>'36 Options - Revenues in $'!Q66-'36 Options - Outlays in $'!Q66</f>
        <v>1556.3520000000001</v>
      </c>
      <c r="R66" s="3">
        <f>'36 Options - Revenues in $'!R66-'36 Options - Outlays in $'!R66</f>
        <v>1167.2640000000001</v>
      </c>
      <c r="S66" s="3">
        <f>'36 Options - Revenues in $'!S66-'36 Options - Outlays in $'!S66</f>
        <v>4085.4240000000009</v>
      </c>
      <c r="T66" s="3">
        <f>'36 Options - Revenues in $'!T66-'36 Options - Outlays in $'!T66</f>
        <v>2334.5280000000002</v>
      </c>
      <c r="U66" s="3">
        <f>'36 Options - Revenues in $'!U66-'36 Options - Outlays in $'!U66</f>
        <v>1750.896</v>
      </c>
      <c r="V66" s="3">
        <f>'36 Options - Revenues in $'!V66-'36 Options - Outlays in $'!V66</f>
        <v>1945.4400000000003</v>
      </c>
      <c r="W66" s="3">
        <f>'36 Options - Revenues in $'!W66-'36 Options - Outlays in $'!W66</f>
        <v>1945.4400000000003</v>
      </c>
      <c r="X66" s="3">
        <f>'36 Options - Revenues in $'!X66-'36 Options - Outlays in $'!X66</f>
        <v>-583.63200000000006</v>
      </c>
      <c r="Y66" s="3">
        <f>'36 Options - Revenues in $'!Y66-'36 Options - Outlays in $'!Y66</f>
        <v>778.17600000000004</v>
      </c>
      <c r="Z66" s="3">
        <f>'36 Options - Revenues in $'!Z66-'36 Options - Outlays in $'!Z66</f>
        <v>583.63200000000006</v>
      </c>
      <c r="AA66" s="3">
        <f>'36 Options - Revenues in $'!AA66-'36 Options - Outlays in $'!AA66</f>
        <v>1361.808</v>
      </c>
      <c r="AB66" s="3">
        <f>'36 Options - Revenues in $'!AB66-'36 Options - Outlays in $'!AB66</f>
        <v>1361.808</v>
      </c>
      <c r="AC66" s="3">
        <f>'36 Options - Revenues in $'!AC66-'36 Options - Outlays in $'!AC66</f>
        <v>1167.2639999999997</v>
      </c>
      <c r="AD66" s="3">
        <f>'36 Options - Revenues in $'!AD66-'36 Options - Outlays in $'!AD66</f>
        <v>389.08800000000002</v>
      </c>
      <c r="AE66" s="3">
        <f>'36 Options - Revenues in $'!AE66-'36 Options - Outlays in $'!AE66</f>
        <v>194.54400000000001</v>
      </c>
      <c r="AF66" s="3">
        <f>'36 Options - Revenues in $'!AF66-'36 Options - Outlays in $'!AF66</f>
        <v>-389.08800000000002</v>
      </c>
      <c r="AG66" s="3">
        <f>'36 Options - Revenues in $'!AG66-'36 Options - Outlays in $'!AG66</f>
        <v>389.08800000000002</v>
      </c>
      <c r="AH66" s="3">
        <f>'36 Options - Revenues in $'!AH66-'36 Options - Outlays in $'!AH66</f>
        <v>-389.08800000000002</v>
      </c>
      <c r="AI66" s="3">
        <f>'36 Options - Revenues in $'!AI66-'36 Options - Outlays in $'!AI66</f>
        <v>0</v>
      </c>
      <c r="AJ66" s="3">
        <f>'36 Options - Revenues in $'!AJ66-'36 Options - Outlays in $'!AJ66</f>
        <v>0</v>
      </c>
      <c r="AK66" s="3">
        <f>'36 Options - Revenues in $'!AK66-'36 Options - Outlays in $'!AK66</f>
        <v>194.54400000000001</v>
      </c>
    </row>
    <row r="67" spans="1:37" x14ac:dyDescent="0.2">
      <c r="A67">
        <f>'36 Options - Outlays in $'!A67</f>
        <v>2075</v>
      </c>
      <c r="B67" s="3">
        <f>'36 Options - Revenues in $'!B67-'36 Options - Outlays in $'!B67</f>
        <v>607.23</v>
      </c>
      <c r="C67" s="3">
        <f>'36 Options - Revenues in $'!C67-'36 Options - Outlays in $'!C67</f>
        <v>1214.46</v>
      </c>
      <c r="D67" s="3">
        <f>'36 Options - Revenues in $'!D67-'36 Options - Outlays in $'!D67</f>
        <v>1821.6900000000003</v>
      </c>
      <c r="E67" s="3">
        <f>'36 Options - Revenues in $'!E67-'36 Options - Outlays in $'!E67</f>
        <v>607.23</v>
      </c>
      <c r="F67" s="3">
        <f>'36 Options - Revenues in $'!F67-'36 Options - Outlays in $'!F67</f>
        <v>1214.46</v>
      </c>
      <c r="G67" s="3">
        <f>'36 Options - Revenues in $'!G67-'36 Options - Outlays in $'!G67</f>
        <v>809.64000000000033</v>
      </c>
      <c r="H67" s="3">
        <f>'36 Options - Revenues in $'!H67-'36 Options - Outlays in $'!H67</f>
        <v>1821.6900000000003</v>
      </c>
      <c r="I67" s="3">
        <f>'36 Options - Revenues in $'!I67-'36 Options - Outlays in $'!I67</f>
        <v>2428.92</v>
      </c>
      <c r="J67" s="3">
        <f>'36 Options - Revenues in $'!J67-'36 Options - Outlays in $'!J67</f>
        <v>607.23</v>
      </c>
      <c r="K67" s="3">
        <f>'36 Options - Revenues in $'!K67-'36 Options - Outlays in $'!K67</f>
        <v>404.82</v>
      </c>
      <c r="L67" s="3">
        <f>'36 Options - Revenues in $'!L67-'36 Options - Outlays in $'!L67</f>
        <v>404.82</v>
      </c>
      <c r="M67" s="3">
        <f>'36 Options - Revenues in $'!M67-'36 Options - Outlays in $'!M67</f>
        <v>1012.0500000000001</v>
      </c>
      <c r="N67" s="3">
        <f>'36 Options - Revenues in $'!N67-'36 Options - Outlays in $'!N67</f>
        <v>607.23</v>
      </c>
      <c r="O67" s="3">
        <f>'36 Options - Revenues in $'!O67-'36 Options - Outlays in $'!O67</f>
        <v>1619.2800000000002</v>
      </c>
      <c r="P67" s="3">
        <f>'36 Options - Revenues in $'!P67-'36 Options - Outlays in $'!P67</f>
        <v>202.41</v>
      </c>
      <c r="Q67" s="3">
        <f>'36 Options - Revenues in $'!Q67-'36 Options - Outlays in $'!Q67</f>
        <v>1821.69</v>
      </c>
      <c r="R67" s="3">
        <f>'36 Options - Revenues in $'!R67-'36 Options - Outlays in $'!R67</f>
        <v>1214.46</v>
      </c>
      <c r="S67" s="3">
        <f>'36 Options - Revenues in $'!S67-'36 Options - Outlays in $'!S67</f>
        <v>4453.0200000000004</v>
      </c>
      <c r="T67" s="3">
        <f>'36 Options - Revenues in $'!T67-'36 Options - Outlays in $'!T67</f>
        <v>2428.9200000000005</v>
      </c>
      <c r="U67" s="3">
        <f>'36 Options - Revenues in $'!U67-'36 Options - Outlays in $'!U67</f>
        <v>1821.69</v>
      </c>
      <c r="V67" s="3">
        <f>'36 Options - Revenues in $'!V67-'36 Options - Outlays in $'!V67</f>
        <v>2024.1000000000001</v>
      </c>
      <c r="W67" s="3">
        <f>'36 Options - Revenues in $'!W67-'36 Options - Outlays in $'!W67</f>
        <v>2024.1000000000001</v>
      </c>
      <c r="X67" s="3">
        <f>'36 Options - Revenues in $'!X67-'36 Options - Outlays in $'!X67</f>
        <v>-404.82</v>
      </c>
      <c r="Y67" s="3">
        <f>'36 Options - Revenues in $'!Y67-'36 Options - Outlays in $'!Y67</f>
        <v>809.64</v>
      </c>
      <c r="Z67" s="3">
        <f>'36 Options - Revenues in $'!Z67-'36 Options - Outlays in $'!Z67</f>
        <v>607.23</v>
      </c>
      <c r="AA67" s="3">
        <f>'36 Options - Revenues in $'!AA67-'36 Options - Outlays in $'!AA67</f>
        <v>1416.87</v>
      </c>
      <c r="AB67" s="3">
        <f>'36 Options - Revenues in $'!AB67-'36 Options - Outlays in $'!AB67</f>
        <v>1416.87</v>
      </c>
      <c r="AC67" s="3">
        <f>'36 Options - Revenues in $'!AC67-'36 Options - Outlays in $'!AC67</f>
        <v>1214.4599999999998</v>
      </c>
      <c r="AD67" s="3">
        <f>'36 Options - Revenues in $'!AD67-'36 Options - Outlays in $'!AD67</f>
        <v>404.82</v>
      </c>
      <c r="AE67" s="3">
        <f>'36 Options - Revenues in $'!AE67-'36 Options - Outlays in $'!AE67</f>
        <v>202.41</v>
      </c>
      <c r="AF67" s="3">
        <f>'36 Options - Revenues in $'!AF67-'36 Options - Outlays in $'!AF67</f>
        <v>-404.82</v>
      </c>
      <c r="AG67" s="3">
        <f>'36 Options - Revenues in $'!AG67-'36 Options - Outlays in $'!AG67</f>
        <v>404.82</v>
      </c>
      <c r="AH67" s="3">
        <f>'36 Options - Revenues in $'!AH67-'36 Options - Outlays in $'!AH67</f>
        <v>-404.82</v>
      </c>
      <c r="AI67" s="3">
        <f>'36 Options - Revenues in $'!AI67-'36 Options - Outlays in $'!AI67</f>
        <v>0</v>
      </c>
      <c r="AJ67" s="3">
        <f>'36 Options - Revenues in $'!AJ67-'36 Options - Outlays in $'!AJ67</f>
        <v>0</v>
      </c>
      <c r="AK67" s="3">
        <f>'36 Options - Revenues in $'!AK67-'36 Options - Outlays in $'!AK67</f>
        <v>202.41</v>
      </c>
    </row>
    <row r="68" spans="1:37" x14ac:dyDescent="0.2">
      <c r="A68">
        <f>'36 Options - Outlays in $'!A68</f>
        <v>2076</v>
      </c>
      <c r="B68" s="3">
        <f>'36 Options - Revenues in $'!B68-'36 Options - Outlays in $'!B68</f>
        <v>631.86599999999999</v>
      </c>
      <c r="C68" s="3">
        <f>'36 Options - Revenues in $'!C68-'36 Options - Outlays in $'!C68</f>
        <v>1263.732</v>
      </c>
      <c r="D68" s="3">
        <f>'36 Options - Revenues in $'!D68-'36 Options - Outlays in $'!D68</f>
        <v>1895.5980000000002</v>
      </c>
      <c r="E68" s="3">
        <f>'36 Options - Revenues in $'!E68-'36 Options - Outlays in $'!E68</f>
        <v>631.86599999999999</v>
      </c>
      <c r="F68" s="3">
        <f>'36 Options - Revenues in $'!F68-'36 Options - Outlays in $'!F68</f>
        <v>1263.732</v>
      </c>
      <c r="G68" s="3">
        <f>'36 Options - Revenues in $'!G68-'36 Options - Outlays in $'!G68</f>
        <v>842.48800000000028</v>
      </c>
      <c r="H68" s="3">
        <f>'36 Options - Revenues in $'!H68-'36 Options - Outlays in $'!H68</f>
        <v>1895.598</v>
      </c>
      <c r="I68" s="3">
        <f>'36 Options - Revenues in $'!I68-'36 Options - Outlays in $'!I68</f>
        <v>2527.4639999999999</v>
      </c>
      <c r="J68" s="3">
        <f>'36 Options - Revenues in $'!J68-'36 Options - Outlays in $'!J68</f>
        <v>631.86599999999999</v>
      </c>
      <c r="K68" s="3">
        <f>'36 Options - Revenues in $'!K68-'36 Options - Outlays in $'!K68</f>
        <v>421.24400000000003</v>
      </c>
      <c r="L68" s="3">
        <f>'36 Options - Revenues in $'!L68-'36 Options - Outlays in $'!L68</f>
        <v>421.24400000000003</v>
      </c>
      <c r="M68" s="3">
        <f>'36 Options - Revenues in $'!M68-'36 Options - Outlays in $'!M68</f>
        <v>1053.1100000000001</v>
      </c>
      <c r="N68" s="3">
        <f>'36 Options - Revenues in $'!N68-'36 Options - Outlays in $'!N68</f>
        <v>631.86599999999999</v>
      </c>
      <c r="O68" s="3">
        <f>'36 Options - Revenues in $'!O68-'36 Options - Outlays in $'!O68</f>
        <v>1684.9760000000001</v>
      </c>
      <c r="P68" s="3">
        <f>'36 Options - Revenues in $'!P68-'36 Options - Outlays in $'!P68</f>
        <v>210.62200000000001</v>
      </c>
      <c r="Q68" s="3">
        <f>'36 Options - Revenues in $'!Q68-'36 Options - Outlays in $'!Q68</f>
        <v>1895.5980000000002</v>
      </c>
      <c r="R68" s="3">
        <f>'36 Options - Revenues in $'!R68-'36 Options - Outlays in $'!R68</f>
        <v>1263.732</v>
      </c>
      <c r="S68" s="3">
        <f>'36 Options - Revenues in $'!S68-'36 Options - Outlays in $'!S68</f>
        <v>4633.6839999999993</v>
      </c>
      <c r="T68" s="3">
        <f>'36 Options - Revenues in $'!T68-'36 Options - Outlays in $'!T68</f>
        <v>2527.4640000000004</v>
      </c>
      <c r="U68" s="3">
        <f>'36 Options - Revenues in $'!U68-'36 Options - Outlays in $'!U68</f>
        <v>2106.2200000000003</v>
      </c>
      <c r="V68" s="3">
        <f>'36 Options - Revenues in $'!V68-'36 Options - Outlays in $'!V68</f>
        <v>2316.8420000000001</v>
      </c>
      <c r="W68" s="3">
        <f>'36 Options - Revenues in $'!W68-'36 Options - Outlays in $'!W68</f>
        <v>2106.2200000000003</v>
      </c>
      <c r="X68" s="3">
        <f>'36 Options - Revenues in $'!X68-'36 Options - Outlays in $'!X68</f>
        <v>-631.86599999999999</v>
      </c>
      <c r="Y68" s="3">
        <f>'36 Options - Revenues in $'!Y68-'36 Options - Outlays in $'!Y68</f>
        <v>842.48800000000006</v>
      </c>
      <c r="Z68" s="3">
        <f>'36 Options - Revenues in $'!Z68-'36 Options - Outlays in $'!Z68</f>
        <v>631.86599999999999</v>
      </c>
      <c r="AA68" s="3">
        <f>'36 Options - Revenues in $'!AA68-'36 Options - Outlays in $'!AA68</f>
        <v>1474.354</v>
      </c>
      <c r="AB68" s="3">
        <f>'36 Options - Revenues in $'!AB68-'36 Options - Outlays in $'!AB68</f>
        <v>1684.9760000000001</v>
      </c>
      <c r="AC68" s="3">
        <f>'36 Options - Revenues in $'!AC68-'36 Options - Outlays in $'!AC68</f>
        <v>1263.7319999999997</v>
      </c>
      <c r="AD68" s="3">
        <f>'36 Options - Revenues in $'!AD68-'36 Options - Outlays in $'!AD68</f>
        <v>421.24400000000003</v>
      </c>
      <c r="AE68" s="3">
        <f>'36 Options - Revenues in $'!AE68-'36 Options - Outlays in $'!AE68</f>
        <v>210.62200000000001</v>
      </c>
      <c r="AF68" s="3">
        <f>'36 Options - Revenues in $'!AF68-'36 Options - Outlays in $'!AF68</f>
        <v>-421.24400000000003</v>
      </c>
      <c r="AG68" s="3">
        <f>'36 Options - Revenues in $'!AG68-'36 Options - Outlays in $'!AG68</f>
        <v>421.24400000000003</v>
      </c>
      <c r="AH68" s="3">
        <f>'36 Options - Revenues in $'!AH68-'36 Options - Outlays in $'!AH68</f>
        <v>-421.24400000000003</v>
      </c>
      <c r="AI68" s="3">
        <f>'36 Options - Revenues in $'!AI68-'36 Options - Outlays in $'!AI68</f>
        <v>0</v>
      </c>
      <c r="AJ68" s="3">
        <f>'36 Options - Revenues in $'!AJ68-'36 Options - Outlays in $'!AJ68</f>
        <v>0</v>
      </c>
      <c r="AK68" s="3">
        <f>'36 Options - Revenues in $'!AK68-'36 Options - Outlays in $'!AK68</f>
        <v>210.62200000000001</v>
      </c>
    </row>
    <row r="69" spans="1:37" x14ac:dyDescent="0.2">
      <c r="A69">
        <f>'36 Options - Outlays in $'!A69</f>
        <v>2077</v>
      </c>
      <c r="B69" s="3">
        <f>'36 Options - Revenues in $'!B69-'36 Options - Outlays in $'!B69</f>
        <v>657.57900000000006</v>
      </c>
      <c r="C69" s="3">
        <f>'36 Options - Revenues in $'!C69-'36 Options - Outlays in $'!C69</f>
        <v>1315.1580000000001</v>
      </c>
      <c r="D69" s="3">
        <f>'36 Options - Revenues in $'!D69-'36 Options - Outlays in $'!D69</f>
        <v>1972.7370000000003</v>
      </c>
      <c r="E69" s="3">
        <f>'36 Options - Revenues in $'!E69-'36 Options - Outlays in $'!E69</f>
        <v>657.57900000000006</v>
      </c>
      <c r="F69" s="3">
        <f>'36 Options - Revenues in $'!F69-'36 Options - Outlays in $'!F69</f>
        <v>1315.1580000000001</v>
      </c>
      <c r="G69" s="3">
        <f>'36 Options - Revenues in $'!G69-'36 Options - Outlays in $'!G69</f>
        <v>876.77200000000016</v>
      </c>
      <c r="H69" s="3">
        <f>'36 Options - Revenues in $'!H69-'36 Options - Outlays in $'!H69</f>
        <v>1972.7370000000001</v>
      </c>
      <c r="I69" s="3">
        <f>'36 Options - Revenues in $'!I69-'36 Options - Outlays in $'!I69</f>
        <v>2630.3160000000003</v>
      </c>
      <c r="J69" s="3">
        <f>'36 Options - Revenues in $'!J69-'36 Options - Outlays in $'!J69</f>
        <v>657.57900000000006</v>
      </c>
      <c r="K69" s="3">
        <f>'36 Options - Revenues in $'!K69-'36 Options - Outlays in $'!K69</f>
        <v>438.38600000000002</v>
      </c>
      <c r="L69" s="3">
        <f>'36 Options - Revenues in $'!L69-'36 Options - Outlays in $'!L69</f>
        <v>438.38600000000002</v>
      </c>
      <c r="M69" s="3">
        <f>'36 Options - Revenues in $'!M69-'36 Options - Outlays in $'!M69</f>
        <v>1095.9649999999999</v>
      </c>
      <c r="N69" s="3">
        <f>'36 Options - Revenues in $'!N69-'36 Options - Outlays in $'!N69</f>
        <v>657.57900000000006</v>
      </c>
      <c r="O69" s="3">
        <f>'36 Options - Revenues in $'!O69-'36 Options - Outlays in $'!O69</f>
        <v>1753.5440000000003</v>
      </c>
      <c r="P69" s="3">
        <f>'36 Options - Revenues in $'!P69-'36 Options - Outlays in $'!P69</f>
        <v>219.19300000000001</v>
      </c>
      <c r="Q69" s="3">
        <f>'36 Options - Revenues in $'!Q69-'36 Options - Outlays in $'!Q69</f>
        <v>1972.7369999999999</v>
      </c>
      <c r="R69" s="3">
        <f>'36 Options - Revenues in $'!R69-'36 Options - Outlays in $'!R69</f>
        <v>1315.1580000000001</v>
      </c>
      <c r="S69" s="3">
        <f>'36 Options - Revenues in $'!S69-'36 Options - Outlays in $'!S69</f>
        <v>4822.2460000000001</v>
      </c>
      <c r="T69" s="3">
        <f>'36 Options - Revenues in $'!T69-'36 Options - Outlays in $'!T69</f>
        <v>2849.5089999999996</v>
      </c>
      <c r="U69" s="3">
        <f>'36 Options - Revenues in $'!U69-'36 Options - Outlays in $'!U69</f>
        <v>2191.9299999999998</v>
      </c>
      <c r="V69" s="3">
        <f>'36 Options - Revenues in $'!V69-'36 Options - Outlays in $'!V69</f>
        <v>2411.123</v>
      </c>
      <c r="W69" s="3">
        <f>'36 Options - Revenues in $'!W69-'36 Options - Outlays in $'!W69</f>
        <v>2191.9299999999998</v>
      </c>
      <c r="X69" s="3">
        <f>'36 Options - Revenues in $'!X69-'36 Options - Outlays in $'!X69</f>
        <v>-657.57900000000006</v>
      </c>
      <c r="Y69" s="3">
        <f>'36 Options - Revenues in $'!Y69-'36 Options - Outlays in $'!Y69</f>
        <v>876.77200000000005</v>
      </c>
      <c r="Z69" s="3">
        <f>'36 Options - Revenues in $'!Z69-'36 Options - Outlays in $'!Z69</f>
        <v>657.57900000000006</v>
      </c>
      <c r="AA69" s="3">
        <f>'36 Options - Revenues in $'!AA69-'36 Options - Outlays in $'!AA69</f>
        <v>1534.3510000000001</v>
      </c>
      <c r="AB69" s="3">
        <f>'36 Options - Revenues in $'!AB69-'36 Options - Outlays in $'!AB69</f>
        <v>1753.5440000000003</v>
      </c>
      <c r="AC69" s="3">
        <f>'36 Options - Revenues in $'!AC69-'36 Options - Outlays in $'!AC69</f>
        <v>1534.3510000000001</v>
      </c>
      <c r="AD69" s="3">
        <f>'36 Options - Revenues in $'!AD69-'36 Options - Outlays in $'!AD69</f>
        <v>438.38600000000002</v>
      </c>
      <c r="AE69" s="3">
        <f>'36 Options - Revenues in $'!AE69-'36 Options - Outlays in $'!AE69</f>
        <v>219.19300000000001</v>
      </c>
      <c r="AF69" s="3">
        <f>'36 Options - Revenues in $'!AF69-'36 Options - Outlays in $'!AF69</f>
        <v>-438.38600000000002</v>
      </c>
      <c r="AG69" s="3">
        <f>'36 Options - Revenues in $'!AG69-'36 Options - Outlays in $'!AG69</f>
        <v>438.38600000000002</v>
      </c>
      <c r="AH69" s="3">
        <f>'36 Options - Revenues in $'!AH69-'36 Options - Outlays in $'!AH69</f>
        <v>-438.38600000000002</v>
      </c>
      <c r="AI69" s="3">
        <f>'36 Options - Revenues in $'!AI69-'36 Options - Outlays in $'!AI69</f>
        <v>0</v>
      </c>
      <c r="AJ69" s="3">
        <f>'36 Options - Revenues in $'!AJ69-'36 Options - Outlays in $'!AJ69</f>
        <v>0</v>
      </c>
      <c r="AK69" s="3">
        <f>'36 Options - Revenues in $'!AK69-'36 Options - Outlays in $'!AK69</f>
        <v>219.19300000000001</v>
      </c>
    </row>
    <row r="70" spans="1:37" x14ac:dyDescent="0.2">
      <c r="A70">
        <f>'36 Options - Outlays in $'!A70</f>
        <v>2078</v>
      </c>
      <c r="B70" s="3">
        <f>'36 Options - Revenues in $'!B70-'36 Options - Outlays in $'!B70</f>
        <v>684.40800000000002</v>
      </c>
      <c r="C70" s="3">
        <f>'36 Options - Revenues in $'!C70-'36 Options - Outlays in $'!C70</f>
        <v>1368.816</v>
      </c>
      <c r="D70" s="3">
        <f>'36 Options - Revenues in $'!D70-'36 Options - Outlays in $'!D70</f>
        <v>2053.2240000000002</v>
      </c>
      <c r="E70" s="3">
        <f>'36 Options - Revenues in $'!E70-'36 Options - Outlays in $'!E70</f>
        <v>684.40800000000002</v>
      </c>
      <c r="F70" s="3">
        <f>'36 Options - Revenues in $'!F70-'36 Options - Outlays in $'!F70</f>
        <v>1368.816</v>
      </c>
      <c r="G70" s="3">
        <f>'36 Options - Revenues in $'!G70-'36 Options - Outlays in $'!G70</f>
        <v>912.54400000000032</v>
      </c>
      <c r="H70" s="3">
        <f>'36 Options - Revenues in $'!H70-'36 Options - Outlays in $'!H70</f>
        <v>2053.2240000000002</v>
      </c>
      <c r="I70" s="3">
        <f>'36 Options - Revenues in $'!I70-'36 Options - Outlays in $'!I70</f>
        <v>2737.6320000000001</v>
      </c>
      <c r="J70" s="3">
        <f>'36 Options - Revenues in $'!J70-'36 Options - Outlays in $'!J70</f>
        <v>684.40800000000002</v>
      </c>
      <c r="K70" s="3">
        <f>'36 Options - Revenues in $'!K70-'36 Options - Outlays in $'!K70</f>
        <v>456.27199999999999</v>
      </c>
      <c r="L70" s="3">
        <f>'36 Options - Revenues in $'!L70-'36 Options - Outlays in $'!L70</f>
        <v>456.27199999999999</v>
      </c>
      <c r="M70" s="3">
        <f>'36 Options - Revenues in $'!M70-'36 Options - Outlays in $'!M70</f>
        <v>1140.68</v>
      </c>
      <c r="N70" s="3">
        <f>'36 Options - Revenues in $'!N70-'36 Options - Outlays in $'!N70</f>
        <v>684.40800000000002</v>
      </c>
      <c r="O70" s="3">
        <f>'36 Options - Revenues in $'!O70-'36 Options - Outlays in $'!O70</f>
        <v>1825.0880000000002</v>
      </c>
      <c r="P70" s="3">
        <f>'36 Options - Revenues in $'!P70-'36 Options - Outlays in $'!P70</f>
        <v>228.136</v>
      </c>
      <c r="Q70" s="3">
        <f>'36 Options - Revenues in $'!Q70-'36 Options - Outlays in $'!Q70</f>
        <v>2281.36</v>
      </c>
      <c r="R70" s="3">
        <f>'36 Options - Revenues in $'!R70-'36 Options - Outlays in $'!R70</f>
        <v>1368.816</v>
      </c>
      <c r="S70" s="3">
        <f>'36 Options - Revenues in $'!S70-'36 Options - Outlays in $'!S70</f>
        <v>5018.9920000000002</v>
      </c>
      <c r="T70" s="3">
        <f>'36 Options - Revenues in $'!T70-'36 Options - Outlays in $'!T70</f>
        <v>2965.7679999999996</v>
      </c>
      <c r="U70" s="3">
        <f>'36 Options - Revenues in $'!U70-'36 Options - Outlays in $'!U70</f>
        <v>2281.36</v>
      </c>
      <c r="V70" s="3">
        <f>'36 Options - Revenues in $'!V70-'36 Options - Outlays in $'!V70</f>
        <v>2509.4960000000001</v>
      </c>
      <c r="W70" s="3">
        <f>'36 Options - Revenues in $'!W70-'36 Options - Outlays in $'!W70</f>
        <v>2281.36</v>
      </c>
      <c r="X70" s="3">
        <f>'36 Options - Revenues in $'!X70-'36 Options - Outlays in $'!X70</f>
        <v>-684.40800000000002</v>
      </c>
      <c r="Y70" s="3">
        <f>'36 Options - Revenues in $'!Y70-'36 Options - Outlays in $'!Y70</f>
        <v>912.54399999999998</v>
      </c>
      <c r="Z70" s="3">
        <f>'36 Options - Revenues in $'!Z70-'36 Options - Outlays in $'!Z70</f>
        <v>684.40800000000002</v>
      </c>
      <c r="AA70" s="3">
        <f>'36 Options - Revenues in $'!AA70-'36 Options - Outlays in $'!AA70</f>
        <v>1596.952</v>
      </c>
      <c r="AB70" s="3">
        <f>'36 Options - Revenues in $'!AB70-'36 Options - Outlays in $'!AB70</f>
        <v>1825.0880000000002</v>
      </c>
      <c r="AC70" s="3">
        <f>'36 Options - Revenues in $'!AC70-'36 Options - Outlays in $'!AC70</f>
        <v>1596.952</v>
      </c>
      <c r="AD70" s="3">
        <f>'36 Options - Revenues in $'!AD70-'36 Options - Outlays in $'!AD70</f>
        <v>456.27199999999999</v>
      </c>
      <c r="AE70" s="3">
        <f>'36 Options - Revenues in $'!AE70-'36 Options - Outlays in $'!AE70</f>
        <v>228.136</v>
      </c>
      <c r="AF70" s="3">
        <f>'36 Options - Revenues in $'!AF70-'36 Options - Outlays in $'!AF70</f>
        <v>-456.27199999999999</v>
      </c>
      <c r="AG70" s="3">
        <f>'36 Options - Revenues in $'!AG70-'36 Options - Outlays in $'!AG70</f>
        <v>456.27199999999999</v>
      </c>
      <c r="AH70" s="3">
        <f>'36 Options - Revenues in $'!AH70-'36 Options - Outlays in $'!AH70</f>
        <v>-456.27199999999999</v>
      </c>
      <c r="AI70" s="3">
        <f>'36 Options - Revenues in $'!AI70-'36 Options - Outlays in $'!AI70</f>
        <v>0</v>
      </c>
      <c r="AJ70" s="3">
        <f>'36 Options - Revenues in $'!AJ70-'36 Options - Outlays in $'!AJ70</f>
        <v>0</v>
      </c>
      <c r="AK70" s="3">
        <f>'36 Options - Revenues in $'!AK70-'36 Options - Outlays in $'!AK70</f>
        <v>228.136</v>
      </c>
    </row>
    <row r="71" spans="1:37" x14ac:dyDescent="0.2">
      <c r="A71">
        <f>'36 Options - Outlays in $'!A71</f>
        <v>2079</v>
      </c>
      <c r="B71" s="3">
        <f>'36 Options - Revenues in $'!B71-'36 Options - Outlays in $'!B71</f>
        <v>712.40100000000007</v>
      </c>
      <c r="C71" s="3">
        <f>'36 Options - Revenues in $'!C71-'36 Options - Outlays in $'!C71</f>
        <v>1662.2690000000002</v>
      </c>
      <c r="D71" s="3">
        <f>'36 Options - Revenues in $'!D71-'36 Options - Outlays in $'!D71</f>
        <v>2374.6700000000005</v>
      </c>
      <c r="E71" s="3">
        <f>'36 Options - Revenues in $'!E71-'36 Options - Outlays in $'!E71</f>
        <v>712.40100000000007</v>
      </c>
      <c r="F71" s="3">
        <f>'36 Options - Revenues in $'!F71-'36 Options - Outlays in $'!F71</f>
        <v>1424.8020000000001</v>
      </c>
      <c r="G71" s="3">
        <f>'36 Options - Revenues in $'!G71-'36 Options - Outlays in $'!G71</f>
        <v>949.86800000000039</v>
      </c>
      <c r="H71" s="3">
        <f>'36 Options - Revenues in $'!H71-'36 Options - Outlays in $'!H71</f>
        <v>2137.203</v>
      </c>
      <c r="I71" s="3">
        <f>'36 Options - Revenues in $'!I71-'36 Options - Outlays in $'!I71</f>
        <v>2612.1370000000002</v>
      </c>
      <c r="J71" s="3">
        <f>'36 Options - Revenues in $'!J71-'36 Options - Outlays in $'!J71</f>
        <v>712.40100000000007</v>
      </c>
      <c r="K71" s="3">
        <f>'36 Options - Revenues in $'!K71-'36 Options - Outlays in $'!K71</f>
        <v>474.93400000000003</v>
      </c>
      <c r="L71" s="3">
        <f>'36 Options - Revenues in $'!L71-'36 Options - Outlays in $'!L71</f>
        <v>474.93400000000003</v>
      </c>
      <c r="M71" s="3">
        <f>'36 Options - Revenues in $'!M71-'36 Options - Outlays in $'!M71</f>
        <v>1187.335</v>
      </c>
      <c r="N71" s="3">
        <f>'36 Options - Revenues in $'!N71-'36 Options - Outlays in $'!N71</f>
        <v>712.40100000000007</v>
      </c>
      <c r="O71" s="3">
        <f>'36 Options - Revenues in $'!O71-'36 Options - Outlays in $'!O71</f>
        <v>1899.7360000000003</v>
      </c>
      <c r="P71" s="3">
        <f>'36 Options - Revenues in $'!P71-'36 Options - Outlays in $'!P71</f>
        <v>237.46700000000001</v>
      </c>
      <c r="Q71" s="3">
        <f>'36 Options - Revenues in $'!Q71-'36 Options - Outlays in $'!Q71</f>
        <v>2374.67</v>
      </c>
      <c r="R71" s="3">
        <f>'36 Options - Revenues in $'!R71-'36 Options - Outlays in $'!R71</f>
        <v>1662.2689999999998</v>
      </c>
      <c r="S71" s="3">
        <f>'36 Options - Revenues in $'!S71-'36 Options - Outlays in $'!S71</f>
        <v>5461.741</v>
      </c>
      <c r="T71" s="3">
        <f>'36 Options - Revenues in $'!T71-'36 Options - Outlays in $'!T71</f>
        <v>3087.0709999999995</v>
      </c>
      <c r="U71" s="3">
        <f>'36 Options - Revenues in $'!U71-'36 Options - Outlays in $'!U71</f>
        <v>2374.67</v>
      </c>
      <c r="V71" s="3">
        <f>'36 Options - Revenues in $'!V71-'36 Options - Outlays in $'!V71</f>
        <v>2612.1370000000002</v>
      </c>
      <c r="W71" s="3">
        <f>'36 Options - Revenues in $'!W71-'36 Options - Outlays in $'!W71</f>
        <v>2374.67</v>
      </c>
      <c r="X71" s="3">
        <f>'36 Options - Revenues in $'!X71-'36 Options - Outlays in $'!X71</f>
        <v>-474.93400000000003</v>
      </c>
      <c r="Y71" s="3">
        <f>'36 Options - Revenues in $'!Y71-'36 Options - Outlays in $'!Y71</f>
        <v>949.86800000000005</v>
      </c>
      <c r="Z71" s="3">
        <f>'36 Options - Revenues in $'!Z71-'36 Options - Outlays in $'!Z71</f>
        <v>712.40100000000007</v>
      </c>
      <c r="AA71" s="3">
        <f>'36 Options - Revenues in $'!AA71-'36 Options - Outlays in $'!AA71</f>
        <v>1662.269</v>
      </c>
      <c r="AB71" s="3">
        <f>'36 Options - Revenues in $'!AB71-'36 Options - Outlays in $'!AB71</f>
        <v>1899.7360000000003</v>
      </c>
      <c r="AC71" s="3">
        <f>'36 Options - Revenues in $'!AC71-'36 Options - Outlays in $'!AC71</f>
        <v>1662.269</v>
      </c>
      <c r="AD71" s="3">
        <f>'36 Options - Revenues in $'!AD71-'36 Options - Outlays in $'!AD71</f>
        <v>474.93400000000003</v>
      </c>
      <c r="AE71" s="3">
        <f>'36 Options - Revenues in $'!AE71-'36 Options - Outlays in $'!AE71</f>
        <v>474.93400000000003</v>
      </c>
      <c r="AF71" s="3">
        <f>'36 Options - Revenues in $'!AF71-'36 Options - Outlays in $'!AF71</f>
        <v>-474.93400000000003</v>
      </c>
      <c r="AG71" s="3">
        <f>'36 Options - Revenues in $'!AG71-'36 Options - Outlays in $'!AG71</f>
        <v>474.93400000000003</v>
      </c>
      <c r="AH71" s="3">
        <f>'36 Options - Revenues in $'!AH71-'36 Options - Outlays in $'!AH71</f>
        <v>-474.93400000000003</v>
      </c>
      <c r="AI71" s="3">
        <f>'36 Options - Revenues in $'!AI71-'36 Options - Outlays in $'!AI71</f>
        <v>0</v>
      </c>
      <c r="AJ71" s="3">
        <f>'36 Options - Revenues in $'!AJ71-'36 Options - Outlays in $'!AJ71</f>
        <v>0</v>
      </c>
      <c r="AK71" s="3">
        <f>'36 Options - Revenues in $'!AK71-'36 Options - Outlays in $'!AK71</f>
        <v>237.46700000000001</v>
      </c>
    </row>
    <row r="72" spans="1:37" x14ac:dyDescent="0.2">
      <c r="A72">
        <f>'36 Options - Outlays in $'!A72</f>
        <v>2080</v>
      </c>
      <c r="B72" s="3">
        <f>'36 Options - Revenues in $'!B72-'36 Options - Outlays in $'!B72</f>
        <v>741.56399999999996</v>
      </c>
      <c r="C72" s="3">
        <f>'36 Options - Revenues in $'!C72-'36 Options - Outlays in $'!C72</f>
        <v>1483.1279999999999</v>
      </c>
      <c r="D72" s="3">
        <f>'36 Options - Revenues in $'!D72-'36 Options - Outlays in $'!D72</f>
        <v>2224.6920000000005</v>
      </c>
      <c r="E72" s="3">
        <f>'36 Options - Revenues in $'!E72-'36 Options - Outlays in $'!E72</f>
        <v>741.56399999999996</v>
      </c>
      <c r="F72" s="3">
        <f>'36 Options - Revenues in $'!F72-'36 Options - Outlays in $'!F72</f>
        <v>1235.94</v>
      </c>
      <c r="G72" s="3">
        <f>'36 Options - Revenues in $'!G72-'36 Options - Outlays in $'!G72</f>
        <v>988.75200000000041</v>
      </c>
      <c r="H72" s="3">
        <f>'36 Options - Revenues in $'!H72-'36 Options - Outlays in $'!H72</f>
        <v>2224.692</v>
      </c>
      <c r="I72" s="3">
        <f>'36 Options - Revenues in $'!I72-'36 Options - Outlays in $'!I72</f>
        <v>2719.0680000000002</v>
      </c>
      <c r="J72" s="3">
        <f>'36 Options - Revenues in $'!J72-'36 Options - Outlays in $'!J72</f>
        <v>741.56399999999996</v>
      </c>
      <c r="K72" s="3">
        <f>'36 Options - Revenues in $'!K72-'36 Options - Outlays in $'!K72</f>
        <v>494.37600000000003</v>
      </c>
      <c r="L72" s="3">
        <f>'36 Options - Revenues in $'!L72-'36 Options - Outlays in $'!L72</f>
        <v>494.37600000000003</v>
      </c>
      <c r="M72" s="3">
        <f>'36 Options - Revenues in $'!M72-'36 Options - Outlays in $'!M72</f>
        <v>1235.94</v>
      </c>
      <c r="N72" s="3">
        <f>'36 Options - Revenues in $'!N72-'36 Options - Outlays in $'!N72</f>
        <v>741.56399999999996</v>
      </c>
      <c r="O72" s="3">
        <f>'36 Options - Revenues in $'!O72-'36 Options - Outlays in $'!O72</f>
        <v>1977.5040000000004</v>
      </c>
      <c r="P72" s="3">
        <f>'36 Options - Revenues in $'!P72-'36 Options - Outlays in $'!P72</f>
        <v>247.18800000000002</v>
      </c>
      <c r="Q72" s="3">
        <f>'36 Options - Revenues in $'!Q72-'36 Options - Outlays in $'!Q72</f>
        <v>2471.88</v>
      </c>
      <c r="R72" s="3">
        <f>'36 Options - Revenues in $'!R72-'36 Options - Outlays in $'!R72</f>
        <v>1483.1279999999997</v>
      </c>
      <c r="S72" s="3">
        <f>'36 Options - Revenues in $'!S72-'36 Options - Outlays in $'!S72</f>
        <v>5685.3240000000005</v>
      </c>
      <c r="T72" s="3">
        <f>'36 Options - Revenues in $'!T72-'36 Options - Outlays in $'!T72</f>
        <v>3460.6319999999996</v>
      </c>
      <c r="U72" s="3">
        <f>'36 Options - Revenues in $'!U72-'36 Options - Outlays in $'!U72</f>
        <v>2471.88</v>
      </c>
      <c r="V72" s="3">
        <f>'36 Options - Revenues in $'!V72-'36 Options - Outlays in $'!V72</f>
        <v>2966.2560000000003</v>
      </c>
      <c r="W72" s="3">
        <f>'36 Options - Revenues in $'!W72-'36 Options - Outlays in $'!W72</f>
        <v>2471.88</v>
      </c>
      <c r="X72" s="3">
        <f>'36 Options - Revenues in $'!X72-'36 Options - Outlays in $'!X72</f>
        <v>-741.56399999999996</v>
      </c>
      <c r="Y72" s="3">
        <f>'36 Options - Revenues in $'!Y72-'36 Options - Outlays in $'!Y72</f>
        <v>988.75200000000007</v>
      </c>
      <c r="Z72" s="3">
        <f>'36 Options - Revenues in $'!Z72-'36 Options - Outlays in $'!Z72</f>
        <v>741.56399999999996</v>
      </c>
      <c r="AA72" s="3">
        <f>'36 Options - Revenues in $'!AA72-'36 Options - Outlays in $'!AA72</f>
        <v>1730.316</v>
      </c>
      <c r="AB72" s="3">
        <f>'36 Options - Revenues in $'!AB72-'36 Options - Outlays in $'!AB72</f>
        <v>1977.5040000000004</v>
      </c>
      <c r="AC72" s="3">
        <f>'36 Options - Revenues in $'!AC72-'36 Options - Outlays in $'!AC72</f>
        <v>1730.316</v>
      </c>
      <c r="AD72" s="3">
        <f>'36 Options - Revenues in $'!AD72-'36 Options - Outlays in $'!AD72</f>
        <v>494.37600000000003</v>
      </c>
      <c r="AE72" s="3">
        <f>'36 Options - Revenues in $'!AE72-'36 Options - Outlays in $'!AE72</f>
        <v>247.18800000000002</v>
      </c>
      <c r="AF72" s="3">
        <f>'36 Options - Revenues in $'!AF72-'36 Options - Outlays in $'!AF72</f>
        <v>-494.37600000000003</v>
      </c>
      <c r="AG72" s="3">
        <f>'36 Options - Revenues in $'!AG72-'36 Options - Outlays in $'!AG72</f>
        <v>494.37600000000003</v>
      </c>
      <c r="AH72" s="3">
        <f>'36 Options - Revenues in $'!AH72-'36 Options - Outlays in $'!AH72</f>
        <v>-494.37600000000003</v>
      </c>
      <c r="AI72" s="3">
        <f>'36 Options - Revenues in $'!AI72-'36 Options - Outlays in $'!AI72</f>
        <v>0</v>
      </c>
      <c r="AJ72" s="3">
        <f>'36 Options - Revenues in $'!AJ72-'36 Options - Outlays in $'!AJ72</f>
        <v>0</v>
      </c>
      <c r="AK72" s="3">
        <f>'36 Options - Revenues in $'!AK72-'36 Options - Outlays in $'!AK72</f>
        <v>247.18800000000002</v>
      </c>
    </row>
    <row r="73" spans="1:37" x14ac:dyDescent="0.2">
      <c r="A73">
        <f>'36 Options - Outlays in $'!A73</f>
        <v>2081</v>
      </c>
      <c r="B73" s="3">
        <f>'36 Options - Revenues in $'!B73-'36 Options - Outlays in $'!B73</f>
        <v>771.94500000000005</v>
      </c>
      <c r="C73" s="3">
        <f>'36 Options - Revenues in $'!C73-'36 Options - Outlays in $'!C73</f>
        <v>1543.89</v>
      </c>
      <c r="D73" s="3">
        <f>'36 Options - Revenues in $'!D73-'36 Options - Outlays in $'!D73</f>
        <v>2315.8350000000005</v>
      </c>
      <c r="E73" s="3">
        <f>'36 Options - Revenues in $'!E73-'36 Options - Outlays in $'!E73</f>
        <v>771.94500000000005</v>
      </c>
      <c r="F73" s="3">
        <f>'36 Options - Revenues in $'!F73-'36 Options - Outlays in $'!F73</f>
        <v>1543.89</v>
      </c>
      <c r="G73" s="3">
        <f>'36 Options - Revenues in $'!G73-'36 Options - Outlays in $'!G73</f>
        <v>1029.2600000000002</v>
      </c>
      <c r="H73" s="3">
        <f>'36 Options - Revenues in $'!H73-'36 Options - Outlays in $'!H73</f>
        <v>2315.835</v>
      </c>
      <c r="I73" s="3">
        <f>'36 Options - Revenues in $'!I73-'36 Options - Outlays in $'!I73</f>
        <v>2830.4650000000001</v>
      </c>
      <c r="J73" s="3">
        <f>'36 Options - Revenues in $'!J73-'36 Options - Outlays in $'!J73</f>
        <v>771.94500000000005</v>
      </c>
      <c r="K73" s="3">
        <f>'36 Options - Revenues in $'!K73-'36 Options - Outlays in $'!K73</f>
        <v>514.63</v>
      </c>
      <c r="L73" s="3">
        <f>'36 Options - Revenues in $'!L73-'36 Options - Outlays in $'!L73</f>
        <v>514.63</v>
      </c>
      <c r="M73" s="3">
        <f>'36 Options - Revenues in $'!M73-'36 Options - Outlays in $'!M73</f>
        <v>1286.575</v>
      </c>
      <c r="N73" s="3">
        <f>'36 Options - Revenues in $'!N73-'36 Options - Outlays in $'!N73</f>
        <v>771.94500000000005</v>
      </c>
      <c r="O73" s="3">
        <f>'36 Options - Revenues in $'!O73-'36 Options - Outlays in $'!O73</f>
        <v>2058.5200000000004</v>
      </c>
      <c r="P73" s="3">
        <f>'36 Options - Revenues in $'!P73-'36 Options - Outlays in $'!P73</f>
        <v>257.315</v>
      </c>
      <c r="Q73" s="3">
        <f>'36 Options - Revenues in $'!Q73-'36 Options - Outlays in $'!Q73</f>
        <v>2573.15</v>
      </c>
      <c r="R73" s="3">
        <f>'36 Options - Revenues in $'!R73-'36 Options - Outlays in $'!R73</f>
        <v>1543.8899999999999</v>
      </c>
      <c r="S73" s="3">
        <f>'36 Options - Revenues in $'!S73-'36 Options - Outlays in $'!S73</f>
        <v>5918.2449999999999</v>
      </c>
      <c r="T73" s="3">
        <f>'36 Options - Revenues in $'!T73-'36 Options - Outlays in $'!T73</f>
        <v>3602.41</v>
      </c>
      <c r="U73" s="3">
        <f>'36 Options - Revenues in $'!U73-'36 Options - Outlays in $'!U73</f>
        <v>2830.4650000000001</v>
      </c>
      <c r="V73" s="3">
        <f>'36 Options - Revenues in $'!V73-'36 Options - Outlays in $'!V73</f>
        <v>3087.78</v>
      </c>
      <c r="W73" s="3">
        <f>'36 Options - Revenues in $'!W73-'36 Options - Outlays in $'!W73</f>
        <v>2573.15</v>
      </c>
      <c r="X73" s="3">
        <f>'36 Options - Revenues in $'!X73-'36 Options - Outlays in $'!X73</f>
        <v>-771.94500000000005</v>
      </c>
      <c r="Y73" s="3">
        <f>'36 Options - Revenues in $'!Y73-'36 Options - Outlays in $'!Y73</f>
        <v>1029.26</v>
      </c>
      <c r="Z73" s="3">
        <f>'36 Options - Revenues in $'!Z73-'36 Options - Outlays in $'!Z73</f>
        <v>771.94500000000005</v>
      </c>
      <c r="AA73" s="3">
        <f>'36 Options - Revenues in $'!AA73-'36 Options - Outlays in $'!AA73</f>
        <v>1801.2049999999999</v>
      </c>
      <c r="AB73" s="3">
        <f>'36 Options - Revenues in $'!AB73-'36 Options - Outlays in $'!AB73</f>
        <v>2058.5200000000004</v>
      </c>
      <c r="AC73" s="3">
        <f>'36 Options - Revenues in $'!AC73-'36 Options - Outlays in $'!AC73</f>
        <v>1801.2049999999999</v>
      </c>
      <c r="AD73" s="3">
        <f>'36 Options - Revenues in $'!AD73-'36 Options - Outlays in $'!AD73</f>
        <v>514.63</v>
      </c>
      <c r="AE73" s="3">
        <f>'36 Options - Revenues in $'!AE73-'36 Options - Outlays in $'!AE73</f>
        <v>257.315</v>
      </c>
      <c r="AF73" s="3">
        <f>'36 Options - Revenues in $'!AF73-'36 Options - Outlays in $'!AF73</f>
        <v>-514.63</v>
      </c>
      <c r="AG73" s="3">
        <f>'36 Options - Revenues in $'!AG73-'36 Options - Outlays in $'!AG73</f>
        <v>514.63</v>
      </c>
      <c r="AH73" s="3">
        <f>'36 Options - Revenues in $'!AH73-'36 Options - Outlays in $'!AH73</f>
        <v>-514.63</v>
      </c>
      <c r="AI73" s="3">
        <f>'36 Options - Revenues in $'!AI73-'36 Options - Outlays in $'!AI73</f>
        <v>0</v>
      </c>
      <c r="AJ73" s="3">
        <f>'36 Options - Revenues in $'!AJ73-'36 Options - Outlays in $'!AJ73</f>
        <v>0</v>
      </c>
      <c r="AK73" s="3">
        <f>'36 Options - Revenues in $'!AK73-'36 Options - Outlays in $'!AK73</f>
        <v>257.315</v>
      </c>
    </row>
    <row r="74" spans="1:37" x14ac:dyDescent="0.2">
      <c r="A74">
        <f>'36 Options - Outlays in $'!A74</f>
        <v>2082</v>
      </c>
      <c r="B74" s="3">
        <f>'36 Options - Revenues in $'!B74-'36 Options - Outlays in $'!B74</f>
        <v>803.62200000000007</v>
      </c>
      <c r="C74" s="3">
        <f>'36 Options - Revenues in $'!C74-'36 Options - Outlays in $'!C74</f>
        <v>1875.1180000000002</v>
      </c>
      <c r="D74" s="3">
        <f>'36 Options - Revenues in $'!D74-'36 Options - Outlays in $'!D74</f>
        <v>2678.7400000000007</v>
      </c>
      <c r="E74" s="3">
        <f>'36 Options - Revenues in $'!E74-'36 Options - Outlays in $'!E74</f>
        <v>803.62200000000007</v>
      </c>
      <c r="F74" s="3">
        <f>'36 Options - Revenues in $'!F74-'36 Options - Outlays in $'!F74</f>
        <v>1339.3700000000001</v>
      </c>
      <c r="G74" s="3">
        <f>'36 Options - Revenues in $'!G74-'36 Options - Outlays in $'!G74</f>
        <v>1071.4960000000008</v>
      </c>
      <c r="H74" s="3">
        <f>'36 Options - Revenues in $'!H74-'36 Options - Outlays in $'!H74</f>
        <v>2410.8660000000004</v>
      </c>
      <c r="I74" s="3">
        <f>'36 Options - Revenues in $'!I74-'36 Options - Outlays in $'!I74</f>
        <v>2946.6140000000005</v>
      </c>
      <c r="J74" s="3">
        <f>'36 Options - Revenues in $'!J74-'36 Options - Outlays in $'!J74</f>
        <v>803.62200000000007</v>
      </c>
      <c r="K74" s="3">
        <f>'36 Options - Revenues in $'!K74-'36 Options - Outlays in $'!K74</f>
        <v>535.74800000000005</v>
      </c>
      <c r="L74" s="3">
        <f>'36 Options - Revenues in $'!L74-'36 Options - Outlays in $'!L74</f>
        <v>535.74800000000005</v>
      </c>
      <c r="M74" s="3">
        <f>'36 Options - Revenues in $'!M74-'36 Options - Outlays in $'!M74</f>
        <v>1339.3700000000001</v>
      </c>
      <c r="N74" s="3">
        <f>'36 Options - Revenues in $'!N74-'36 Options - Outlays in $'!N74</f>
        <v>803.62200000000007</v>
      </c>
      <c r="O74" s="3">
        <f>'36 Options - Revenues in $'!O74-'36 Options - Outlays in $'!O74</f>
        <v>2142.9920000000002</v>
      </c>
      <c r="P74" s="3">
        <f>'36 Options - Revenues in $'!P74-'36 Options - Outlays in $'!P74</f>
        <v>267.87400000000002</v>
      </c>
      <c r="Q74" s="3">
        <f>'36 Options - Revenues in $'!Q74-'36 Options - Outlays in $'!Q74</f>
        <v>2946.6140000000005</v>
      </c>
      <c r="R74" s="3">
        <f>'36 Options - Revenues in $'!R74-'36 Options - Outlays in $'!R74</f>
        <v>1607.2439999999997</v>
      </c>
      <c r="S74" s="3">
        <f>'36 Options - Revenues in $'!S74-'36 Options - Outlays in $'!S74</f>
        <v>6428.9760000000006</v>
      </c>
      <c r="T74" s="3">
        <f>'36 Options - Revenues in $'!T74-'36 Options - Outlays in $'!T74</f>
        <v>3750.2359999999999</v>
      </c>
      <c r="U74" s="3">
        <f>'36 Options - Revenues in $'!U74-'36 Options - Outlays in $'!U74</f>
        <v>2946.6140000000005</v>
      </c>
      <c r="V74" s="3">
        <f>'36 Options - Revenues in $'!V74-'36 Options - Outlays in $'!V74</f>
        <v>3214.4880000000003</v>
      </c>
      <c r="W74" s="3">
        <f>'36 Options - Revenues in $'!W74-'36 Options - Outlays in $'!W74</f>
        <v>2678.7400000000007</v>
      </c>
      <c r="X74" s="3">
        <f>'36 Options - Revenues in $'!X74-'36 Options - Outlays in $'!X74</f>
        <v>-535.74800000000005</v>
      </c>
      <c r="Y74" s="3">
        <f>'36 Options - Revenues in $'!Y74-'36 Options - Outlays in $'!Y74</f>
        <v>1071.4960000000001</v>
      </c>
      <c r="Z74" s="3">
        <f>'36 Options - Revenues in $'!Z74-'36 Options - Outlays in $'!Z74</f>
        <v>803.62200000000007</v>
      </c>
      <c r="AA74" s="3">
        <f>'36 Options - Revenues in $'!AA74-'36 Options - Outlays in $'!AA74</f>
        <v>1875.1180000000002</v>
      </c>
      <c r="AB74" s="3">
        <f>'36 Options - Revenues in $'!AB74-'36 Options - Outlays in $'!AB74</f>
        <v>2410.866</v>
      </c>
      <c r="AC74" s="3">
        <f>'36 Options - Revenues in $'!AC74-'36 Options - Outlays in $'!AC74</f>
        <v>1875.1180000000002</v>
      </c>
      <c r="AD74" s="3">
        <f>'36 Options - Revenues in $'!AD74-'36 Options - Outlays in $'!AD74</f>
        <v>803.62200000000007</v>
      </c>
      <c r="AE74" s="3">
        <f>'36 Options - Revenues in $'!AE74-'36 Options - Outlays in $'!AE74</f>
        <v>535.74800000000005</v>
      </c>
      <c r="AF74" s="3">
        <f>'36 Options - Revenues in $'!AF74-'36 Options - Outlays in $'!AF74</f>
        <v>-535.74800000000005</v>
      </c>
      <c r="AG74" s="3">
        <f>'36 Options - Revenues in $'!AG74-'36 Options - Outlays in $'!AG74</f>
        <v>535.74800000000005</v>
      </c>
      <c r="AH74" s="3">
        <f>'36 Options - Revenues in $'!AH74-'36 Options - Outlays in $'!AH74</f>
        <v>-535.74800000000005</v>
      </c>
      <c r="AI74" s="3">
        <f>'36 Options - Revenues in $'!AI74-'36 Options - Outlays in $'!AI74</f>
        <v>0</v>
      </c>
      <c r="AJ74" s="3">
        <f>'36 Options - Revenues in $'!AJ74-'36 Options - Outlays in $'!AJ74</f>
        <v>0</v>
      </c>
      <c r="AK74" s="3">
        <f>'36 Options - Revenues in $'!AK74-'36 Options - Outlays in $'!AK74</f>
        <v>267.87400000000002</v>
      </c>
    </row>
    <row r="75" spans="1:37" x14ac:dyDescent="0.2">
      <c r="A75">
        <f>'36 Options - Outlays in $'!A75</f>
        <v>2083</v>
      </c>
      <c r="B75" s="3">
        <f>'36 Options - Revenues in $'!B75-'36 Options - Outlays in $'!B75</f>
        <v>836.62200000000007</v>
      </c>
      <c r="C75" s="3">
        <f>'36 Options - Revenues in $'!C75-'36 Options - Outlays in $'!C75</f>
        <v>1952.1180000000002</v>
      </c>
      <c r="D75" s="3">
        <f>'36 Options - Revenues in $'!D75-'36 Options - Outlays in $'!D75</f>
        <v>2509.8660000000004</v>
      </c>
      <c r="E75" s="3">
        <f>'36 Options - Revenues in $'!E75-'36 Options - Outlays in $'!E75</f>
        <v>836.62200000000007</v>
      </c>
      <c r="F75" s="3">
        <f>'36 Options - Revenues in $'!F75-'36 Options - Outlays in $'!F75</f>
        <v>1394.3700000000001</v>
      </c>
      <c r="G75" s="3">
        <f>'36 Options - Revenues in $'!G75-'36 Options - Outlays in $'!G75</f>
        <v>1115.4960000000008</v>
      </c>
      <c r="H75" s="3">
        <f>'36 Options - Revenues in $'!H75-'36 Options - Outlays in $'!H75</f>
        <v>2509.8660000000004</v>
      </c>
      <c r="I75" s="3">
        <f>'36 Options - Revenues in $'!I75-'36 Options - Outlays in $'!I75</f>
        <v>3067.6140000000005</v>
      </c>
      <c r="J75" s="3">
        <f>'36 Options - Revenues in $'!J75-'36 Options - Outlays in $'!J75</f>
        <v>836.62200000000007</v>
      </c>
      <c r="K75" s="3">
        <f>'36 Options - Revenues in $'!K75-'36 Options - Outlays in $'!K75</f>
        <v>557.74800000000005</v>
      </c>
      <c r="L75" s="3">
        <f>'36 Options - Revenues in $'!L75-'36 Options - Outlays in $'!L75</f>
        <v>557.74800000000005</v>
      </c>
      <c r="M75" s="3">
        <f>'36 Options - Revenues in $'!M75-'36 Options - Outlays in $'!M75</f>
        <v>1394.3700000000001</v>
      </c>
      <c r="N75" s="3">
        <f>'36 Options - Revenues in $'!N75-'36 Options - Outlays in $'!N75</f>
        <v>836.62200000000007</v>
      </c>
      <c r="O75" s="3">
        <f>'36 Options - Revenues in $'!O75-'36 Options - Outlays in $'!O75</f>
        <v>2230.9920000000002</v>
      </c>
      <c r="P75" s="3">
        <f>'36 Options - Revenues in $'!P75-'36 Options - Outlays in $'!P75</f>
        <v>278.87400000000002</v>
      </c>
      <c r="Q75" s="3">
        <f>'36 Options - Revenues in $'!Q75-'36 Options - Outlays in $'!Q75</f>
        <v>3067.6140000000005</v>
      </c>
      <c r="R75" s="3">
        <f>'36 Options - Revenues in $'!R75-'36 Options - Outlays in $'!R75</f>
        <v>1673.2439999999997</v>
      </c>
      <c r="S75" s="3">
        <f>'36 Options - Revenues in $'!S75-'36 Options - Outlays in $'!S75</f>
        <v>6692.9760000000006</v>
      </c>
      <c r="T75" s="3">
        <f>'36 Options - Revenues in $'!T75-'36 Options - Outlays in $'!T75</f>
        <v>3904.2359999999999</v>
      </c>
      <c r="U75" s="3">
        <f>'36 Options - Revenues in $'!U75-'36 Options - Outlays in $'!U75</f>
        <v>3067.6140000000005</v>
      </c>
      <c r="V75" s="3">
        <f>'36 Options - Revenues in $'!V75-'36 Options - Outlays in $'!V75</f>
        <v>3346.4880000000003</v>
      </c>
      <c r="W75" s="3">
        <f>'36 Options - Revenues in $'!W75-'36 Options - Outlays in $'!W75</f>
        <v>2788.7400000000007</v>
      </c>
      <c r="X75" s="3">
        <f>'36 Options - Revenues in $'!X75-'36 Options - Outlays in $'!X75</f>
        <v>-836.62200000000007</v>
      </c>
      <c r="Y75" s="3">
        <f>'36 Options - Revenues in $'!Y75-'36 Options - Outlays in $'!Y75</f>
        <v>1115.4960000000001</v>
      </c>
      <c r="Z75" s="3">
        <f>'36 Options - Revenues in $'!Z75-'36 Options - Outlays in $'!Z75</f>
        <v>836.62200000000007</v>
      </c>
      <c r="AA75" s="3">
        <f>'36 Options - Revenues in $'!AA75-'36 Options - Outlays in $'!AA75</f>
        <v>1952.1180000000002</v>
      </c>
      <c r="AB75" s="3">
        <f>'36 Options - Revenues in $'!AB75-'36 Options - Outlays in $'!AB75</f>
        <v>2509.866</v>
      </c>
      <c r="AC75" s="3">
        <f>'36 Options - Revenues in $'!AC75-'36 Options - Outlays in $'!AC75</f>
        <v>1952.1180000000002</v>
      </c>
      <c r="AD75" s="3">
        <f>'36 Options - Revenues in $'!AD75-'36 Options - Outlays in $'!AD75</f>
        <v>557.74800000000005</v>
      </c>
      <c r="AE75" s="3">
        <f>'36 Options - Revenues in $'!AE75-'36 Options - Outlays in $'!AE75</f>
        <v>278.87400000000002</v>
      </c>
      <c r="AF75" s="3">
        <f>'36 Options - Revenues in $'!AF75-'36 Options - Outlays in $'!AF75</f>
        <v>-557.74800000000005</v>
      </c>
      <c r="AG75" s="3">
        <f>'36 Options - Revenues in $'!AG75-'36 Options - Outlays in $'!AG75</f>
        <v>557.74800000000005</v>
      </c>
      <c r="AH75" s="3">
        <f>'36 Options - Revenues in $'!AH75-'36 Options - Outlays in $'!AH75</f>
        <v>-557.74800000000005</v>
      </c>
      <c r="AI75" s="3">
        <f>'36 Options - Revenues in $'!AI75-'36 Options - Outlays in $'!AI75</f>
        <v>0</v>
      </c>
      <c r="AJ75" s="3">
        <f>'36 Options - Revenues in $'!AJ75-'36 Options - Outlays in $'!AJ75</f>
        <v>0</v>
      </c>
      <c r="AK75" s="3">
        <f>'36 Options - Revenues in $'!AK75-'36 Options - Outlays in $'!AK75</f>
        <v>278.87400000000002</v>
      </c>
    </row>
    <row r="76" spans="1:37" x14ac:dyDescent="0.2">
      <c r="A76">
        <f>'36 Options - Outlays in $'!A76</f>
        <v>2084</v>
      </c>
      <c r="B76" s="3">
        <f>'36 Options - Revenues in $'!B76-'36 Options - Outlays in $'!B76</f>
        <v>871.01099999999997</v>
      </c>
      <c r="C76" s="3">
        <f>'36 Options - Revenues in $'!C76-'36 Options - Outlays in $'!C76</f>
        <v>1742.0219999999999</v>
      </c>
      <c r="D76" s="3">
        <f>'36 Options - Revenues in $'!D76-'36 Options - Outlays in $'!D76</f>
        <v>2613.0330000000004</v>
      </c>
      <c r="E76" s="3">
        <f>'36 Options - Revenues in $'!E76-'36 Options - Outlays in $'!E76</f>
        <v>871.01099999999997</v>
      </c>
      <c r="F76" s="3">
        <f>'36 Options - Revenues in $'!F76-'36 Options - Outlays in $'!F76</f>
        <v>1451.6849999999999</v>
      </c>
      <c r="G76" s="3">
        <f>'36 Options - Revenues in $'!G76-'36 Options - Outlays in $'!G76</f>
        <v>1161.3480000000006</v>
      </c>
      <c r="H76" s="3">
        <f>'36 Options - Revenues in $'!H76-'36 Options - Outlays in $'!H76</f>
        <v>2613.0330000000004</v>
      </c>
      <c r="I76" s="3">
        <f>'36 Options - Revenues in $'!I76-'36 Options - Outlays in $'!I76</f>
        <v>3193.7069999999999</v>
      </c>
      <c r="J76" s="3">
        <f>'36 Options - Revenues in $'!J76-'36 Options - Outlays in $'!J76</f>
        <v>871.01099999999997</v>
      </c>
      <c r="K76" s="3">
        <f>'36 Options - Revenues in $'!K76-'36 Options - Outlays in $'!K76</f>
        <v>580.67399999999998</v>
      </c>
      <c r="L76" s="3">
        <f>'36 Options - Revenues in $'!L76-'36 Options - Outlays in $'!L76</f>
        <v>580.67399999999998</v>
      </c>
      <c r="M76" s="3">
        <f>'36 Options - Revenues in $'!M76-'36 Options - Outlays in $'!M76</f>
        <v>1451.6849999999999</v>
      </c>
      <c r="N76" s="3">
        <f>'36 Options - Revenues in $'!N76-'36 Options - Outlays in $'!N76</f>
        <v>871.01099999999997</v>
      </c>
      <c r="O76" s="3">
        <f>'36 Options - Revenues in $'!O76-'36 Options - Outlays in $'!O76</f>
        <v>2322.6960000000004</v>
      </c>
      <c r="P76" s="3">
        <f>'36 Options - Revenues in $'!P76-'36 Options - Outlays in $'!P76</f>
        <v>290.33699999999999</v>
      </c>
      <c r="Q76" s="3">
        <f>'36 Options - Revenues in $'!Q76-'36 Options - Outlays in $'!Q76</f>
        <v>3193.7069999999999</v>
      </c>
      <c r="R76" s="3">
        <f>'36 Options - Revenues in $'!R76-'36 Options - Outlays in $'!R76</f>
        <v>1742.0219999999997</v>
      </c>
      <c r="S76" s="3">
        <f>'36 Options - Revenues in $'!S76-'36 Options - Outlays in $'!S76</f>
        <v>7258.4250000000011</v>
      </c>
      <c r="T76" s="3">
        <f>'36 Options - Revenues in $'!T76-'36 Options - Outlays in $'!T76</f>
        <v>4355.0550000000003</v>
      </c>
      <c r="U76" s="3">
        <f>'36 Options - Revenues in $'!U76-'36 Options - Outlays in $'!U76</f>
        <v>3193.7069999999999</v>
      </c>
      <c r="V76" s="3">
        <f>'36 Options - Revenues in $'!V76-'36 Options - Outlays in $'!V76</f>
        <v>3774.3809999999994</v>
      </c>
      <c r="W76" s="3">
        <f>'36 Options - Revenues in $'!W76-'36 Options - Outlays in $'!W76</f>
        <v>2903.3700000000003</v>
      </c>
      <c r="X76" s="3">
        <f>'36 Options - Revenues in $'!X76-'36 Options - Outlays in $'!X76</f>
        <v>-871.01099999999997</v>
      </c>
      <c r="Y76" s="3">
        <f>'36 Options - Revenues in $'!Y76-'36 Options - Outlays in $'!Y76</f>
        <v>1161.348</v>
      </c>
      <c r="Z76" s="3">
        <f>'36 Options - Revenues in $'!Z76-'36 Options - Outlays in $'!Z76</f>
        <v>871.01099999999997</v>
      </c>
      <c r="AA76" s="3">
        <f>'36 Options - Revenues in $'!AA76-'36 Options - Outlays in $'!AA76</f>
        <v>2032.3589999999999</v>
      </c>
      <c r="AB76" s="3">
        <f>'36 Options - Revenues in $'!AB76-'36 Options - Outlays in $'!AB76</f>
        <v>2613.0329999999999</v>
      </c>
      <c r="AC76" s="3">
        <f>'36 Options - Revenues in $'!AC76-'36 Options - Outlays in $'!AC76</f>
        <v>2322.6960000000004</v>
      </c>
      <c r="AD76" s="3">
        <f>'36 Options - Revenues in $'!AD76-'36 Options - Outlays in $'!AD76</f>
        <v>580.67399999999998</v>
      </c>
      <c r="AE76" s="3">
        <f>'36 Options - Revenues in $'!AE76-'36 Options - Outlays in $'!AE76</f>
        <v>290.33699999999999</v>
      </c>
      <c r="AF76" s="3">
        <f>'36 Options - Revenues in $'!AF76-'36 Options - Outlays in $'!AF76</f>
        <v>-580.67399999999998</v>
      </c>
      <c r="AG76" s="3">
        <f>'36 Options - Revenues in $'!AG76-'36 Options - Outlays in $'!AG76</f>
        <v>580.67399999999998</v>
      </c>
      <c r="AH76" s="3">
        <f>'36 Options - Revenues in $'!AH76-'36 Options - Outlays in $'!AH76</f>
        <v>-580.67399999999998</v>
      </c>
      <c r="AI76" s="3">
        <f>'36 Options - Revenues in $'!AI76-'36 Options - Outlays in $'!AI76</f>
        <v>0</v>
      </c>
      <c r="AJ76" s="3">
        <f>'36 Options - Revenues in $'!AJ76-'36 Options - Outlays in $'!AJ76</f>
        <v>0</v>
      </c>
      <c r="AK76" s="3">
        <f>'36 Options - Revenues in $'!AK76-'36 Options - Outlays in $'!AK76</f>
        <v>290.33699999999999</v>
      </c>
    </row>
    <row r="77" spans="1:37" x14ac:dyDescent="0.2">
      <c r="A77">
        <f>'36 Options - Outlays in $'!A77</f>
        <v>2085</v>
      </c>
      <c r="B77" s="3">
        <f>'36 Options - Revenues in $'!B77-'36 Options - Outlays in $'!B77</f>
        <v>906.81600000000003</v>
      </c>
      <c r="C77" s="3">
        <f>'36 Options - Revenues in $'!C77-'36 Options - Outlays in $'!C77</f>
        <v>1813.6320000000001</v>
      </c>
      <c r="D77" s="3">
        <f>'36 Options - Revenues in $'!D77-'36 Options - Outlays in $'!D77</f>
        <v>2720.4480000000003</v>
      </c>
      <c r="E77" s="3">
        <f>'36 Options - Revenues in $'!E77-'36 Options - Outlays in $'!E77</f>
        <v>906.81600000000003</v>
      </c>
      <c r="F77" s="3">
        <f>'36 Options - Revenues in $'!F77-'36 Options - Outlays in $'!F77</f>
        <v>1511.3600000000001</v>
      </c>
      <c r="G77" s="3">
        <f>'36 Options - Revenues in $'!G77-'36 Options - Outlays in $'!G77</f>
        <v>1209.0880000000002</v>
      </c>
      <c r="H77" s="3">
        <f>'36 Options - Revenues in $'!H77-'36 Options - Outlays in $'!H77</f>
        <v>2720.4480000000003</v>
      </c>
      <c r="I77" s="3">
        <f>'36 Options - Revenues in $'!I77-'36 Options - Outlays in $'!I77</f>
        <v>3324.9920000000002</v>
      </c>
      <c r="J77" s="3">
        <f>'36 Options - Revenues in $'!J77-'36 Options - Outlays in $'!J77</f>
        <v>906.81600000000003</v>
      </c>
      <c r="K77" s="3">
        <f>'36 Options - Revenues in $'!K77-'36 Options - Outlays in $'!K77</f>
        <v>604.54399999999998</v>
      </c>
      <c r="L77" s="3">
        <f>'36 Options - Revenues in $'!L77-'36 Options - Outlays in $'!L77</f>
        <v>604.54399999999998</v>
      </c>
      <c r="M77" s="3">
        <f>'36 Options - Revenues in $'!M77-'36 Options - Outlays in $'!M77</f>
        <v>1511.3600000000001</v>
      </c>
      <c r="N77" s="3">
        <f>'36 Options - Revenues in $'!N77-'36 Options - Outlays in $'!N77</f>
        <v>906.81600000000003</v>
      </c>
      <c r="O77" s="3">
        <f>'36 Options - Revenues in $'!O77-'36 Options - Outlays in $'!O77</f>
        <v>2418.1760000000004</v>
      </c>
      <c r="P77" s="3">
        <f>'36 Options - Revenues in $'!P77-'36 Options - Outlays in $'!P77</f>
        <v>302.27199999999999</v>
      </c>
      <c r="Q77" s="3">
        <f>'36 Options - Revenues in $'!Q77-'36 Options - Outlays in $'!Q77</f>
        <v>3324.9920000000002</v>
      </c>
      <c r="R77" s="3">
        <f>'36 Options - Revenues in $'!R77-'36 Options - Outlays in $'!R77</f>
        <v>1813.6320000000001</v>
      </c>
      <c r="S77" s="3">
        <f>'36 Options - Revenues in $'!S77-'36 Options - Outlays in $'!S77</f>
        <v>7859.0720000000001</v>
      </c>
      <c r="T77" s="3">
        <f>'36 Options - Revenues in $'!T77-'36 Options - Outlays in $'!T77</f>
        <v>4534.08</v>
      </c>
      <c r="U77" s="3">
        <f>'36 Options - Revenues in $'!U77-'36 Options - Outlays in $'!U77</f>
        <v>3324.9920000000002</v>
      </c>
      <c r="V77" s="3">
        <f>'36 Options - Revenues in $'!V77-'36 Options - Outlays in $'!V77</f>
        <v>3929.5360000000001</v>
      </c>
      <c r="W77" s="3">
        <f>'36 Options - Revenues in $'!W77-'36 Options - Outlays in $'!W77</f>
        <v>3022.7200000000003</v>
      </c>
      <c r="X77" s="3">
        <f>'36 Options - Revenues in $'!X77-'36 Options - Outlays in $'!X77</f>
        <v>-906.81600000000003</v>
      </c>
      <c r="Y77" s="3">
        <f>'36 Options - Revenues in $'!Y77-'36 Options - Outlays in $'!Y77</f>
        <v>1209.088</v>
      </c>
      <c r="Z77" s="3">
        <f>'36 Options - Revenues in $'!Z77-'36 Options - Outlays in $'!Z77</f>
        <v>906.81600000000003</v>
      </c>
      <c r="AA77" s="3">
        <f>'36 Options - Revenues in $'!AA77-'36 Options - Outlays in $'!AA77</f>
        <v>2115.904</v>
      </c>
      <c r="AB77" s="3">
        <f>'36 Options - Revenues in $'!AB77-'36 Options - Outlays in $'!AB77</f>
        <v>2720.4480000000003</v>
      </c>
      <c r="AC77" s="3">
        <f>'36 Options - Revenues in $'!AC77-'36 Options - Outlays in $'!AC77</f>
        <v>2418.1760000000004</v>
      </c>
      <c r="AD77" s="3">
        <f>'36 Options - Revenues in $'!AD77-'36 Options - Outlays in $'!AD77</f>
        <v>906.81600000000003</v>
      </c>
      <c r="AE77" s="3">
        <f>'36 Options - Revenues in $'!AE77-'36 Options - Outlays in $'!AE77</f>
        <v>302.27199999999999</v>
      </c>
      <c r="AF77" s="3">
        <f>'36 Options - Revenues in $'!AF77-'36 Options - Outlays in $'!AF77</f>
        <v>-604.54399999999998</v>
      </c>
      <c r="AG77" s="3">
        <f>'36 Options - Revenues in $'!AG77-'36 Options - Outlays in $'!AG77</f>
        <v>604.54399999999998</v>
      </c>
      <c r="AH77" s="3">
        <f>'36 Options - Revenues in $'!AH77-'36 Options - Outlays in $'!AH77</f>
        <v>-604.54399999999998</v>
      </c>
      <c r="AI77" s="3">
        <f>'36 Options - Revenues in $'!AI77-'36 Options - Outlays in $'!AI77</f>
        <v>0</v>
      </c>
      <c r="AJ77" s="3">
        <f>'36 Options - Revenues in $'!AJ77-'36 Options - Outlays in $'!AJ77</f>
        <v>0</v>
      </c>
      <c r="AK77" s="3">
        <f>'36 Options - Revenues in $'!AK77-'36 Options - Outlays in $'!AK77</f>
        <v>302.27199999999999</v>
      </c>
    </row>
    <row r="78" spans="1:37" x14ac:dyDescent="0.2">
      <c r="A78">
        <f>'36 Options - Outlays in $'!A78</f>
        <v>2086</v>
      </c>
      <c r="B78" s="3">
        <f>'36 Options - Revenues in $'!B78-'36 Options - Outlays in $'!B78</f>
        <v>944.06700000000001</v>
      </c>
      <c r="C78" s="3">
        <f>'36 Options - Revenues in $'!C78-'36 Options - Outlays in $'!C78</f>
        <v>1888.134</v>
      </c>
      <c r="D78" s="3">
        <f>'36 Options - Revenues in $'!D78-'36 Options - Outlays in $'!D78</f>
        <v>2832.2010000000005</v>
      </c>
      <c r="E78" s="3">
        <f>'36 Options - Revenues in $'!E78-'36 Options - Outlays in $'!E78</f>
        <v>629.37799999999993</v>
      </c>
      <c r="F78" s="3">
        <f>'36 Options - Revenues in $'!F78-'36 Options - Outlays in $'!F78</f>
        <v>1573.4449999999999</v>
      </c>
      <c r="G78" s="3">
        <f>'36 Options - Revenues in $'!G78-'36 Options - Outlays in $'!G78</f>
        <v>1258.7560000000003</v>
      </c>
      <c r="H78" s="3">
        <f>'36 Options - Revenues in $'!H78-'36 Options - Outlays in $'!H78</f>
        <v>2832.201</v>
      </c>
      <c r="I78" s="3">
        <f>'36 Options - Revenues in $'!I78-'36 Options - Outlays in $'!I78</f>
        <v>3461.5789999999997</v>
      </c>
      <c r="J78" s="3">
        <f>'36 Options - Revenues in $'!J78-'36 Options - Outlays in $'!J78</f>
        <v>944.06700000000001</v>
      </c>
      <c r="K78" s="3">
        <f>'36 Options - Revenues in $'!K78-'36 Options - Outlays in $'!K78</f>
        <v>629.37800000000004</v>
      </c>
      <c r="L78" s="3">
        <f>'36 Options - Revenues in $'!L78-'36 Options - Outlays in $'!L78</f>
        <v>629.37800000000004</v>
      </c>
      <c r="M78" s="3">
        <f>'36 Options - Revenues in $'!M78-'36 Options - Outlays in $'!M78</f>
        <v>1573.4449999999999</v>
      </c>
      <c r="N78" s="3">
        <f>'36 Options - Revenues in $'!N78-'36 Options - Outlays in $'!N78</f>
        <v>944.06700000000001</v>
      </c>
      <c r="O78" s="3">
        <f>'36 Options - Revenues in $'!O78-'36 Options - Outlays in $'!O78</f>
        <v>2517.5120000000006</v>
      </c>
      <c r="P78" s="3">
        <f>'36 Options - Revenues in $'!P78-'36 Options - Outlays in $'!P78</f>
        <v>314.68900000000002</v>
      </c>
      <c r="Q78" s="3">
        <f>'36 Options - Revenues in $'!Q78-'36 Options - Outlays in $'!Q78</f>
        <v>3776.2680000000005</v>
      </c>
      <c r="R78" s="3">
        <f>'36 Options - Revenues in $'!R78-'36 Options - Outlays in $'!R78</f>
        <v>2202.8230000000003</v>
      </c>
      <c r="S78" s="3">
        <f>'36 Options - Revenues in $'!S78-'36 Options - Outlays in $'!S78</f>
        <v>8181.9139999999998</v>
      </c>
      <c r="T78" s="3">
        <f>'36 Options - Revenues in $'!T78-'36 Options - Outlays in $'!T78</f>
        <v>4720.335</v>
      </c>
      <c r="U78" s="3">
        <f>'36 Options - Revenues in $'!U78-'36 Options - Outlays in $'!U78</f>
        <v>3776.2680000000005</v>
      </c>
      <c r="V78" s="3">
        <f>'36 Options - Revenues in $'!V78-'36 Options - Outlays in $'!V78</f>
        <v>4090.9569999999999</v>
      </c>
      <c r="W78" s="3">
        <f>'36 Options - Revenues in $'!W78-'36 Options - Outlays in $'!W78</f>
        <v>3146.8900000000003</v>
      </c>
      <c r="X78" s="3">
        <f>'36 Options - Revenues in $'!X78-'36 Options - Outlays in $'!X78</f>
        <v>-944.06700000000001</v>
      </c>
      <c r="Y78" s="3">
        <f>'36 Options - Revenues in $'!Y78-'36 Options - Outlays in $'!Y78</f>
        <v>1258.7560000000001</v>
      </c>
      <c r="Z78" s="3">
        <f>'36 Options - Revenues in $'!Z78-'36 Options - Outlays in $'!Z78</f>
        <v>944.06700000000001</v>
      </c>
      <c r="AA78" s="3">
        <f>'36 Options - Revenues in $'!AA78-'36 Options - Outlays in $'!AA78</f>
        <v>2202.8230000000003</v>
      </c>
      <c r="AB78" s="3">
        <f>'36 Options - Revenues in $'!AB78-'36 Options - Outlays in $'!AB78</f>
        <v>3146.8900000000003</v>
      </c>
      <c r="AC78" s="3">
        <f>'36 Options - Revenues in $'!AC78-'36 Options - Outlays in $'!AC78</f>
        <v>2517.5120000000006</v>
      </c>
      <c r="AD78" s="3">
        <f>'36 Options - Revenues in $'!AD78-'36 Options - Outlays in $'!AD78</f>
        <v>629.37800000000004</v>
      </c>
      <c r="AE78" s="3">
        <f>'36 Options - Revenues in $'!AE78-'36 Options - Outlays in $'!AE78</f>
        <v>314.68900000000002</v>
      </c>
      <c r="AF78" s="3">
        <f>'36 Options - Revenues in $'!AF78-'36 Options - Outlays in $'!AF78</f>
        <v>-629.37800000000004</v>
      </c>
      <c r="AG78" s="3">
        <f>'36 Options - Revenues in $'!AG78-'36 Options - Outlays in $'!AG78</f>
        <v>629.37800000000004</v>
      </c>
      <c r="AH78" s="3">
        <f>'36 Options - Revenues in $'!AH78-'36 Options - Outlays in $'!AH78</f>
        <v>-629.37800000000004</v>
      </c>
      <c r="AI78" s="3">
        <f>'36 Options - Revenues in $'!AI78-'36 Options - Outlays in $'!AI78</f>
        <v>0</v>
      </c>
      <c r="AJ78" s="3">
        <f>'36 Options - Revenues in $'!AJ78-'36 Options - Outlays in $'!AJ78</f>
        <v>0</v>
      </c>
      <c r="AK78" s="3">
        <f>'36 Options - Revenues in $'!AK78-'36 Options - Outlays in $'!AK78</f>
        <v>314.68900000000002</v>
      </c>
    </row>
    <row r="79" spans="1:37" x14ac:dyDescent="0.2">
      <c r="A79">
        <f>'36 Options - Outlays in $'!A79</f>
        <v>2087</v>
      </c>
      <c r="B79" s="3">
        <f>'36 Options - Revenues in $'!B79-'36 Options - Outlays in $'!B79</f>
        <v>982.78800000000001</v>
      </c>
      <c r="C79" s="3">
        <f>'36 Options - Revenues in $'!C79-'36 Options - Outlays in $'!C79</f>
        <v>1965.576</v>
      </c>
      <c r="D79" s="3">
        <f>'36 Options - Revenues in $'!D79-'36 Options - Outlays in $'!D79</f>
        <v>3275.9600000000005</v>
      </c>
      <c r="E79" s="3">
        <f>'36 Options - Revenues in $'!E79-'36 Options - Outlays in $'!E79</f>
        <v>655.19200000000001</v>
      </c>
      <c r="F79" s="3">
        <f>'36 Options - Revenues in $'!F79-'36 Options - Outlays in $'!F79</f>
        <v>1637.98</v>
      </c>
      <c r="G79" s="3">
        <f>'36 Options - Revenues in $'!G79-'36 Options - Outlays in $'!G79</f>
        <v>1310.3840000000009</v>
      </c>
      <c r="H79" s="3">
        <f>'36 Options - Revenues in $'!H79-'36 Options - Outlays in $'!H79</f>
        <v>2948.3640000000005</v>
      </c>
      <c r="I79" s="3">
        <f>'36 Options - Revenues in $'!I79-'36 Options - Outlays in $'!I79</f>
        <v>3603.556</v>
      </c>
      <c r="J79" s="3">
        <f>'36 Options - Revenues in $'!J79-'36 Options - Outlays in $'!J79</f>
        <v>982.78800000000001</v>
      </c>
      <c r="K79" s="3">
        <f>'36 Options - Revenues in $'!K79-'36 Options - Outlays in $'!K79</f>
        <v>655.19200000000001</v>
      </c>
      <c r="L79" s="3">
        <f>'36 Options - Revenues in $'!L79-'36 Options - Outlays in $'!L79</f>
        <v>655.19200000000001</v>
      </c>
      <c r="M79" s="3">
        <f>'36 Options - Revenues in $'!M79-'36 Options - Outlays in $'!M79</f>
        <v>1965.576</v>
      </c>
      <c r="N79" s="3">
        <f>'36 Options - Revenues in $'!N79-'36 Options - Outlays in $'!N79</f>
        <v>982.78800000000001</v>
      </c>
      <c r="O79" s="3">
        <f>'36 Options - Revenues in $'!O79-'36 Options - Outlays in $'!O79</f>
        <v>2620.7680000000005</v>
      </c>
      <c r="P79" s="3">
        <f>'36 Options - Revenues in $'!P79-'36 Options - Outlays in $'!P79</f>
        <v>327.596</v>
      </c>
      <c r="Q79" s="3">
        <f>'36 Options - Revenues in $'!Q79-'36 Options - Outlays in $'!Q79</f>
        <v>3931.1520000000005</v>
      </c>
      <c r="R79" s="3">
        <f>'36 Options - Revenues in $'!R79-'36 Options - Outlays in $'!R79</f>
        <v>2293.172</v>
      </c>
      <c r="S79" s="3">
        <f>'36 Options - Revenues in $'!S79-'36 Options - Outlays in $'!S79</f>
        <v>8845.0920000000006</v>
      </c>
      <c r="T79" s="3">
        <f>'36 Options - Revenues in $'!T79-'36 Options - Outlays in $'!T79</f>
        <v>5241.5360000000001</v>
      </c>
      <c r="U79" s="3">
        <f>'36 Options - Revenues in $'!U79-'36 Options - Outlays in $'!U79</f>
        <v>3931.1520000000005</v>
      </c>
      <c r="V79" s="3">
        <f>'36 Options - Revenues in $'!V79-'36 Options - Outlays in $'!V79</f>
        <v>4586.3439999999991</v>
      </c>
      <c r="W79" s="3">
        <f>'36 Options - Revenues in $'!W79-'36 Options - Outlays in $'!W79</f>
        <v>3275.9600000000005</v>
      </c>
      <c r="X79" s="3">
        <f>'36 Options - Revenues in $'!X79-'36 Options - Outlays in $'!X79</f>
        <v>-982.78800000000001</v>
      </c>
      <c r="Y79" s="3">
        <f>'36 Options - Revenues in $'!Y79-'36 Options - Outlays in $'!Y79</f>
        <v>1310.384</v>
      </c>
      <c r="Z79" s="3">
        <f>'36 Options - Revenues in $'!Z79-'36 Options - Outlays in $'!Z79</f>
        <v>982.78800000000001</v>
      </c>
      <c r="AA79" s="3">
        <f>'36 Options - Revenues in $'!AA79-'36 Options - Outlays in $'!AA79</f>
        <v>2293.172</v>
      </c>
      <c r="AB79" s="3">
        <f>'36 Options - Revenues in $'!AB79-'36 Options - Outlays in $'!AB79</f>
        <v>3275.9600000000005</v>
      </c>
      <c r="AC79" s="3">
        <f>'36 Options - Revenues in $'!AC79-'36 Options - Outlays in $'!AC79</f>
        <v>2620.7680000000005</v>
      </c>
      <c r="AD79" s="3">
        <f>'36 Options - Revenues in $'!AD79-'36 Options - Outlays in $'!AD79</f>
        <v>982.78800000000001</v>
      </c>
      <c r="AE79" s="3">
        <f>'36 Options - Revenues in $'!AE79-'36 Options - Outlays in $'!AE79</f>
        <v>327.596</v>
      </c>
      <c r="AF79" s="3">
        <f>'36 Options - Revenues in $'!AF79-'36 Options - Outlays in $'!AF79</f>
        <v>-655.19200000000001</v>
      </c>
      <c r="AG79" s="3">
        <f>'36 Options - Revenues in $'!AG79-'36 Options - Outlays in $'!AG79</f>
        <v>655.19200000000001</v>
      </c>
      <c r="AH79" s="3">
        <f>'36 Options - Revenues in $'!AH79-'36 Options - Outlays in $'!AH79</f>
        <v>-655.19200000000001</v>
      </c>
      <c r="AI79" s="3">
        <f>'36 Options - Revenues in $'!AI79-'36 Options - Outlays in $'!AI79</f>
        <v>0</v>
      </c>
      <c r="AJ79" s="3">
        <f>'36 Options - Revenues in $'!AJ79-'36 Options - Outlays in $'!AJ79</f>
        <v>0</v>
      </c>
      <c r="AK79" s="3">
        <f>'36 Options - Revenues in $'!AK79-'36 Options - Outlays in $'!AK79</f>
        <v>327.596</v>
      </c>
    </row>
    <row r="80" spans="1:37" x14ac:dyDescent="0.2">
      <c r="A80">
        <f>'36 Options - Outlays in $'!A80</f>
        <v>2088</v>
      </c>
      <c r="B80" s="3">
        <f>'36 Options - Revenues in $'!B80-'36 Options - Outlays in $'!B80</f>
        <v>1023.006</v>
      </c>
      <c r="C80" s="3">
        <f>'36 Options - Revenues in $'!C80-'36 Options - Outlays in $'!C80</f>
        <v>2046.0119999999999</v>
      </c>
      <c r="D80" s="3">
        <f>'36 Options - Revenues in $'!D80-'36 Options - Outlays in $'!D80</f>
        <v>3410.0200000000004</v>
      </c>
      <c r="E80" s="3">
        <f>'36 Options - Revenues in $'!E80-'36 Options - Outlays in $'!E80</f>
        <v>1023.006</v>
      </c>
      <c r="F80" s="3">
        <f>'36 Options - Revenues in $'!F80-'36 Options - Outlays in $'!F80</f>
        <v>1705.01</v>
      </c>
      <c r="G80" s="3">
        <f>'36 Options - Revenues in $'!G80-'36 Options - Outlays in $'!G80</f>
        <v>1364.0080000000007</v>
      </c>
      <c r="H80" s="3">
        <f>'36 Options - Revenues in $'!H80-'36 Options - Outlays in $'!H80</f>
        <v>3069.0180000000005</v>
      </c>
      <c r="I80" s="3">
        <f>'36 Options - Revenues in $'!I80-'36 Options - Outlays in $'!I80</f>
        <v>3751.0219999999999</v>
      </c>
      <c r="J80" s="3">
        <f>'36 Options - Revenues in $'!J80-'36 Options - Outlays in $'!J80</f>
        <v>1023.006</v>
      </c>
      <c r="K80" s="3">
        <f>'36 Options - Revenues in $'!K80-'36 Options - Outlays in $'!K80</f>
        <v>682.00400000000002</v>
      </c>
      <c r="L80" s="3">
        <f>'36 Options - Revenues in $'!L80-'36 Options - Outlays in $'!L80</f>
        <v>682.00400000000002</v>
      </c>
      <c r="M80" s="3">
        <f>'36 Options - Revenues in $'!M80-'36 Options - Outlays in $'!M80</f>
        <v>2046.0119999999999</v>
      </c>
      <c r="N80" s="3">
        <f>'36 Options - Revenues in $'!N80-'36 Options - Outlays in $'!N80</f>
        <v>1023.006</v>
      </c>
      <c r="O80" s="3">
        <f>'36 Options - Revenues in $'!O80-'36 Options - Outlays in $'!O80</f>
        <v>2728.0160000000005</v>
      </c>
      <c r="P80" s="3">
        <f>'36 Options - Revenues in $'!P80-'36 Options - Outlays in $'!P80</f>
        <v>341.00200000000001</v>
      </c>
      <c r="Q80" s="3">
        <f>'36 Options - Revenues in $'!Q80-'36 Options - Outlays in $'!Q80</f>
        <v>4092.0240000000008</v>
      </c>
      <c r="R80" s="3">
        <f>'36 Options - Revenues in $'!R80-'36 Options - Outlays in $'!R80</f>
        <v>2387.0140000000001</v>
      </c>
      <c r="S80" s="3">
        <f>'36 Options - Revenues in $'!S80-'36 Options - Outlays in $'!S80</f>
        <v>9207.0539999999983</v>
      </c>
      <c r="T80" s="3">
        <f>'36 Options - Revenues in $'!T80-'36 Options - Outlays in $'!T80</f>
        <v>5456.0320000000002</v>
      </c>
      <c r="U80" s="3">
        <f>'36 Options - Revenues in $'!U80-'36 Options - Outlays in $'!U80</f>
        <v>4092.0240000000008</v>
      </c>
      <c r="V80" s="3">
        <f>'36 Options - Revenues in $'!V80-'36 Options - Outlays in $'!V80</f>
        <v>4774.0279999999993</v>
      </c>
      <c r="W80" s="3">
        <f>'36 Options - Revenues in $'!W80-'36 Options - Outlays in $'!W80</f>
        <v>3410.0200000000004</v>
      </c>
      <c r="X80" s="3">
        <f>'36 Options - Revenues in $'!X80-'36 Options - Outlays in $'!X80</f>
        <v>-1023.006</v>
      </c>
      <c r="Y80" s="3">
        <f>'36 Options - Revenues in $'!Y80-'36 Options - Outlays in $'!Y80</f>
        <v>1364.008</v>
      </c>
      <c r="Z80" s="3">
        <f>'36 Options - Revenues in $'!Z80-'36 Options - Outlays in $'!Z80</f>
        <v>1023.006</v>
      </c>
      <c r="AA80" s="3">
        <f>'36 Options - Revenues in $'!AA80-'36 Options - Outlays in $'!AA80</f>
        <v>2387.0140000000001</v>
      </c>
      <c r="AB80" s="3">
        <f>'36 Options - Revenues in $'!AB80-'36 Options - Outlays in $'!AB80</f>
        <v>3410.0200000000004</v>
      </c>
      <c r="AC80" s="3">
        <f>'36 Options - Revenues in $'!AC80-'36 Options - Outlays in $'!AC80</f>
        <v>2728.0160000000005</v>
      </c>
      <c r="AD80" s="3">
        <f>'36 Options - Revenues in $'!AD80-'36 Options - Outlays in $'!AD80</f>
        <v>1023.006</v>
      </c>
      <c r="AE80" s="3">
        <f>'36 Options - Revenues in $'!AE80-'36 Options - Outlays in $'!AE80</f>
        <v>682.00400000000002</v>
      </c>
      <c r="AF80" s="3">
        <f>'36 Options - Revenues in $'!AF80-'36 Options - Outlays in $'!AF80</f>
        <v>-682.00400000000002</v>
      </c>
      <c r="AG80" s="3">
        <f>'36 Options - Revenues in $'!AG80-'36 Options - Outlays in $'!AG80</f>
        <v>682.00400000000002</v>
      </c>
      <c r="AH80" s="3">
        <f>'36 Options - Revenues in $'!AH80-'36 Options - Outlays in $'!AH80</f>
        <v>-682.00400000000002</v>
      </c>
      <c r="AI80" s="3">
        <f>'36 Options - Revenues in $'!AI80-'36 Options - Outlays in $'!AI80</f>
        <v>0</v>
      </c>
      <c r="AJ80" s="3">
        <f>'36 Options - Revenues in $'!AJ80-'36 Options - Outlays in $'!AJ80</f>
        <v>0</v>
      </c>
      <c r="AK80" s="3">
        <f>'36 Options - Revenues in $'!AK80-'36 Options - Outlays in $'!AK80</f>
        <v>341.00200000000001</v>
      </c>
    </row>
    <row r="81" spans="1:37" x14ac:dyDescent="0.2">
      <c r="A81">
        <f>'36 Options - Outlays in $'!A81</f>
        <v>2089</v>
      </c>
      <c r="B81" s="3">
        <f>'36 Options - Revenues in $'!B81-'36 Options - Outlays in $'!B81</f>
        <v>1064.7719999999999</v>
      </c>
      <c r="C81" s="3">
        <f>'36 Options - Revenues in $'!C81-'36 Options - Outlays in $'!C81</f>
        <v>2129.5439999999999</v>
      </c>
      <c r="D81" s="3">
        <f>'36 Options - Revenues in $'!D81-'36 Options - Outlays in $'!D81</f>
        <v>3549.2400000000002</v>
      </c>
      <c r="E81" s="3">
        <f>'36 Options - Revenues in $'!E81-'36 Options - Outlays in $'!E81</f>
        <v>709.84799999999973</v>
      </c>
      <c r="F81" s="3">
        <f>'36 Options - Revenues in $'!F81-'36 Options - Outlays in $'!F81</f>
        <v>1774.6200000000001</v>
      </c>
      <c r="G81" s="3">
        <f>'36 Options - Revenues in $'!G81-'36 Options - Outlays in $'!G81</f>
        <v>1419.6960000000004</v>
      </c>
      <c r="H81" s="3">
        <f>'36 Options - Revenues in $'!H81-'36 Options - Outlays in $'!H81</f>
        <v>3194.3160000000003</v>
      </c>
      <c r="I81" s="3">
        <f>'36 Options - Revenues in $'!I81-'36 Options - Outlays in $'!I81</f>
        <v>3904.1640000000002</v>
      </c>
      <c r="J81" s="3">
        <f>'36 Options - Revenues in $'!J81-'36 Options - Outlays in $'!J81</f>
        <v>1064.7719999999999</v>
      </c>
      <c r="K81" s="3">
        <f>'36 Options - Revenues in $'!K81-'36 Options - Outlays in $'!K81</f>
        <v>709.84800000000007</v>
      </c>
      <c r="L81" s="3">
        <f>'36 Options - Revenues in $'!L81-'36 Options - Outlays in $'!L81</f>
        <v>709.84800000000007</v>
      </c>
      <c r="M81" s="3">
        <f>'36 Options - Revenues in $'!M81-'36 Options - Outlays in $'!M81</f>
        <v>2129.5439999999999</v>
      </c>
      <c r="N81" s="3">
        <f>'36 Options - Revenues in $'!N81-'36 Options - Outlays in $'!N81</f>
        <v>1064.7719999999999</v>
      </c>
      <c r="O81" s="3">
        <f>'36 Options - Revenues in $'!O81-'36 Options - Outlays in $'!O81</f>
        <v>2839.3920000000003</v>
      </c>
      <c r="P81" s="3">
        <f>'36 Options - Revenues in $'!P81-'36 Options - Outlays in $'!P81</f>
        <v>354.92400000000004</v>
      </c>
      <c r="Q81" s="3">
        <f>'36 Options - Revenues in $'!Q81-'36 Options - Outlays in $'!Q81</f>
        <v>4614.0119999999997</v>
      </c>
      <c r="R81" s="3">
        <f>'36 Options - Revenues in $'!R81-'36 Options - Outlays in $'!R81</f>
        <v>2484.4680000000003</v>
      </c>
      <c r="S81" s="3">
        <f>'36 Options - Revenues in $'!S81-'36 Options - Outlays in $'!S81</f>
        <v>9937.8719999999994</v>
      </c>
      <c r="T81" s="3">
        <f>'36 Options - Revenues in $'!T81-'36 Options - Outlays in $'!T81</f>
        <v>5678.7840000000006</v>
      </c>
      <c r="U81" s="3">
        <f>'36 Options - Revenues in $'!U81-'36 Options - Outlays in $'!U81</f>
        <v>4259.0880000000006</v>
      </c>
      <c r="V81" s="3">
        <f>'36 Options - Revenues in $'!V81-'36 Options - Outlays in $'!V81</f>
        <v>4968.9359999999997</v>
      </c>
      <c r="W81" s="3">
        <f>'36 Options - Revenues in $'!W81-'36 Options - Outlays in $'!W81</f>
        <v>3549.2400000000002</v>
      </c>
      <c r="X81" s="3">
        <f>'36 Options - Revenues in $'!X81-'36 Options - Outlays in $'!X81</f>
        <v>-1064.7719999999999</v>
      </c>
      <c r="Y81" s="3">
        <f>'36 Options - Revenues in $'!Y81-'36 Options - Outlays in $'!Y81</f>
        <v>1419.6960000000001</v>
      </c>
      <c r="Z81" s="3">
        <f>'36 Options - Revenues in $'!Z81-'36 Options - Outlays in $'!Z81</f>
        <v>1064.7719999999999</v>
      </c>
      <c r="AA81" s="3">
        <f>'36 Options - Revenues in $'!AA81-'36 Options - Outlays in $'!AA81</f>
        <v>2839.3920000000003</v>
      </c>
      <c r="AB81" s="3">
        <f>'36 Options - Revenues in $'!AB81-'36 Options - Outlays in $'!AB81</f>
        <v>3549.2400000000002</v>
      </c>
      <c r="AC81" s="3">
        <f>'36 Options - Revenues in $'!AC81-'36 Options - Outlays in $'!AC81</f>
        <v>3194.3160000000003</v>
      </c>
      <c r="AD81" s="3">
        <f>'36 Options - Revenues in $'!AD81-'36 Options - Outlays in $'!AD81</f>
        <v>1064.7719999999999</v>
      </c>
      <c r="AE81" s="3">
        <f>'36 Options - Revenues in $'!AE81-'36 Options - Outlays in $'!AE81</f>
        <v>354.92400000000004</v>
      </c>
      <c r="AF81" s="3">
        <f>'36 Options - Revenues in $'!AF81-'36 Options - Outlays in $'!AF81</f>
        <v>-709.84800000000007</v>
      </c>
      <c r="AG81" s="3">
        <f>'36 Options - Revenues in $'!AG81-'36 Options - Outlays in $'!AG81</f>
        <v>709.84800000000007</v>
      </c>
      <c r="AH81" s="3">
        <f>'36 Options - Revenues in $'!AH81-'36 Options - Outlays in $'!AH81</f>
        <v>-709.84800000000007</v>
      </c>
      <c r="AI81" s="3">
        <f>'36 Options - Revenues in $'!AI81-'36 Options - Outlays in $'!AI81</f>
        <v>0</v>
      </c>
      <c r="AJ81" s="3">
        <f>'36 Options - Revenues in $'!AJ81-'36 Options - Outlays in $'!AJ81</f>
        <v>0</v>
      </c>
      <c r="AK81" s="3">
        <f>'36 Options - Revenues in $'!AK81-'36 Options - Outlays in $'!AK81</f>
        <v>354.92400000000004</v>
      </c>
    </row>
    <row r="82" spans="1:37" x14ac:dyDescent="0.2">
      <c r="A82">
        <f>'36 Options - Outlays in $'!A82</f>
        <v>2090</v>
      </c>
      <c r="B82" s="3">
        <f>'36 Options - Revenues in $'!B82-'36 Options - Outlays in $'!B82</f>
        <v>1108.146</v>
      </c>
      <c r="C82" s="3">
        <f>'36 Options - Revenues in $'!C82-'36 Options - Outlays in $'!C82</f>
        <v>2216.2919999999999</v>
      </c>
      <c r="D82" s="3">
        <f>'36 Options - Revenues in $'!D82-'36 Options - Outlays in $'!D82</f>
        <v>3693.8200000000006</v>
      </c>
      <c r="E82" s="3">
        <f>'36 Options - Revenues in $'!E82-'36 Options - Outlays in $'!E82</f>
        <v>738.7639999999999</v>
      </c>
      <c r="F82" s="3">
        <f>'36 Options - Revenues in $'!F82-'36 Options - Outlays in $'!F82</f>
        <v>1846.91</v>
      </c>
      <c r="G82" s="3">
        <f>'36 Options - Revenues in $'!G82-'36 Options - Outlays in $'!G82</f>
        <v>1477.5280000000007</v>
      </c>
      <c r="H82" s="3">
        <f>'36 Options - Revenues in $'!H82-'36 Options - Outlays in $'!H82</f>
        <v>3324.4380000000001</v>
      </c>
      <c r="I82" s="3">
        <f>'36 Options - Revenues in $'!I82-'36 Options - Outlays in $'!I82</f>
        <v>4063.2020000000002</v>
      </c>
      <c r="J82" s="3">
        <f>'36 Options - Revenues in $'!J82-'36 Options - Outlays in $'!J82</f>
        <v>1108.146</v>
      </c>
      <c r="K82" s="3">
        <f>'36 Options - Revenues in $'!K82-'36 Options - Outlays in $'!K82</f>
        <v>738.76400000000001</v>
      </c>
      <c r="L82" s="3">
        <f>'36 Options - Revenues in $'!L82-'36 Options - Outlays in $'!L82</f>
        <v>738.76400000000001</v>
      </c>
      <c r="M82" s="3">
        <f>'36 Options - Revenues in $'!M82-'36 Options - Outlays in $'!M82</f>
        <v>2216.2919999999999</v>
      </c>
      <c r="N82" s="3">
        <f>'36 Options - Revenues in $'!N82-'36 Options - Outlays in $'!N82</f>
        <v>1108.146</v>
      </c>
      <c r="O82" s="3">
        <f>'36 Options - Revenues in $'!O82-'36 Options - Outlays in $'!O82</f>
        <v>2955.0560000000005</v>
      </c>
      <c r="P82" s="3">
        <f>'36 Options - Revenues in $'!P82-'36 Options - Outlays in $'!P82</f>
        <v>369.38200000000001</v>
      </c>
      <c r="Q82" s="3">
        <f>'36 Options - Revenues in $'!Q82-'36 Options - Outlays in $'!Q82</f>
        <v>4801.9659999999994</v>
      </c>
      <c r="R82" s="3">
        <f>'36 Options - Revenues in $'!R82-'36 Options - Outlays in $'!R82</f>
        <v>2585.674</v>
      </c>
      <c r="S82" s="3">
        <f>'36 Options - Revenues in $'!S82-'36 Options - Outlays in $'!S82</f>
        <v>10342.696</v>
      </c>
      <c r="T82" s="3">
        <f>'36 Options - Revenues in $'!T82-'36 Options - Outlays in $'!T82</f>
        <v>5910.112000000001</v>
      </c>
      <c r="U82" s="3">
        <f>'36 Options - Revenues in $'!U82-'36 Options - Outlays in $'!U82</f>
        <v>4432.5840000000007</v>
      </c>
      <c r="V82" s="3">
        <f>'36 Options - Revenues in $'!V82-'36 Options - Outlays in $'!V82</f>
        <v>5171.348</v>
      </c>
      <c r="W82" s="3">
        <f>'36 Options - Revenues in $'!W82-'36 Options - Outlays in $'!W82</f>
        <v>3693.82</v>
      </c>
      <c r="X82" s="3">
        <f>'36 Options - Revenues in $'!X82-'36 Options - Outlays in $'!X82</f>
        <v>-1108.146</v>
      </c>
      <c r="Y82" s="3">
        <f>'36 Options - Revenues in $'!Y82-'36 Options - Outlays in $'!Y82</f>
        <v>1477.528</v>
      </c>
      <c r="Z82" s="3">
        <f>'36 Options - Revenues in $'!Z82-'36 Options - Outlays in $'!Z82</f>
        <v>1108.146</v>
      </c>
      <c r="AA82" s="3">
        <f>'36 Options - Revenues in $'!AA82-'36 Options - Outlays in $'!AA82</f>
        <v>2955.0560000000005</v>
      </c>
      <c r="AB82" s="3">
        <f>'36 Options - Revenues in $'!AB82-'36 Options - Outlays in $'!AB82</f>
        <v>3693.82</v>
      </c>
      <c r="AC82" s="3">
        <f>'36 Options - Revenues in $'!AC82-'36 Options - Outlays in $'!AC82</f>
        <v>3324.4380000000001</v>
      </c>
      <c r="AD82" s="3">
        <f>'36 Options - Revenues in $'!AD82-'36 Options - Outlays in $'!AD82</f>
        <v>1108.146</v>
      </c>
      <c r="AE82" s="3">
        <f>'36 Options - Revenues in $'!AE82-'36 Options - Outlays in $'!AE82</f>
        <v>369.38200000000001</v>
      </c>
      <c r="AF82" s="3">
        <f>'36 Options - Revenues in $'!AF82-'36 Options - Outlays in $'!AF82</f>
        <v>-738.76400000000001</v>
      </c>
      <c r="AG82" s="3">
        <f>'36 Options - Revenues in $'!AG82-'36 Options - Outlays in $'!AG82</f>
        <v>738.76400000000001</v>
      </c>
      <c r="AH82" s="3">
        <f>'36 Options - Revenues in $'!AH82-'36 Options - Outlays in $'!AH82</f>
        <v>-738.76400000000001</v>
      </c>
      <c r="AI82" s="3">
        <f>'36 Options - Revenues in $'!AI82-'36 Options - Outlays in $'!AI82</f>
        <v>0</v>
      </c>
      <c r="AJ82" s="3">
        <f>'36 Options - Revenues in $'!AJ82-'36 Options - Outlays in $'!AJ82</f>
        <v>0</v>
      </c>
      <c r="AK82" s="3">
        <f>'36 Options - Revenues in $'!AK82-'36 Options - Outlays in $'!AK82</f>
        <v>369.38200000000001</v>
      </c>
    </row>
    <row r="83" spans="1:37" x14ac:dyDescent="0.2">
      <c r="A83">
        <f>'36 Options - Outlays in $'!A83</f>
        <v>2091</v>
      </c>
      <c r="B83" s="3">
        <f>'36 Options - Revenues in $'!B83-'36 Options - Outlays in $'!B83</f>
        <v>1153.1970000000001</v>
      </c>
      <c r="C83" s="3">
        <f>'36 Options - Revenues in $'!C83-'36 Options - Outlays in $'!C83</f>
        <v>2306.3940000000002</v>
      </c>
      <c r="D83" s="3">
        <f>'36 Options - Revenues in $'!D83-'36 Options - Outlays in $'!D83</f>
        <v>3843.9900000000002</v>
      </c>
      <c r="E83" s="3">
        <f>'36 Options - Revenues in $'!E83-'36 Options - Outlays in $'!E83</f>
        <v>768.79800000000023</v>
      </c>
      <c r="F83" s="3">
        <f>'36 Options - Revenues in $'!F83-'36 Options - Outlays in $'!F83</f>
        <v>1921.9950000000001</v>
      </c>
      <c r="G83" s="3">
        <f>'36 Options - Revenues in $'!G83-'36 Options - Outlays in $'!G83</f>
        <v>1537.5960000000005</v>
      </c>
      <c r="H83" s="3">
        <f>'36 Options - Revenues in $'!H83-'36 Options - Outlays in $'!H83</f>
        <v>3459.5910000000003</v>
      </c>
      <c r="I83" s="3">
        <f>'36 Options - Revenues in $'!I83-'36 Options - Outlays in $'!I83</f>
        <v>4228.3890000000001</v>
      </c>
      <c r="J83" s="3">
        <f>'36 Options - Revenues in $'!J83-'36 Options - Outlays in $'!J83</f>
        <v>1153.1970000000001</v>
      </c>
      <c r="K83" s="3">
        <f>'36 Options - Revenues in $'!K83-'36 Options - Outlays in $'!K83</f>
        <v>768.798</v>
      </c>
      <c r="L83" s="3">
        <f>'36 Options - Revenues in $'!L83-'36 Options - Outlays in $'!L83</f>
        <v>768.798</v>
      </c>
      <c r="M83" s="3">
        <f>'36 Options - Revenues in $'!M83-'36 Options - Outlays in $'!M83</f>
        <v>2306.3940000000002</v>
      </c>
      <c r="N83" s="3">
        <f>'36 Options - Revenues in $'!N83-'36 Options - Outlays in $'!N83</f>
        <v>1153.1970000000001</v>
      </c>
      <c r="O83" s="3">
        <f>'36 Options - Revenues in $'!O83-'36 Options - Outlays in $'!O83</f>
        <v>3075.1920000000005</v>
      </c>
      <c r="P83" s="3">
        <f>'36 Options - Revenues in $'!P83-'36 Options - Outlays in $'!P83</f>
        <v>384.399</v>
      </c>
      <c r="Q83" s="3">
        <f>'36 Options - Revenues in $'!Q83-'36 Options - Outlays in $'!Q83</f>
        <v>4997.186999999999</v>
      </c>
      <c r="R83" s="3">
        <f>'36 Options - Revenues in $'!R83-'36 Options - Outlays in $'!R83</f>
        <v>2690.7930000000001</v>
      </c>
      <c r="S83" s="3">
        <f>'36 Options - Revenues in $'!S83-'36 Options - Outlays in $'!S83</f>
        <v>10763.171999999999</v>
      </c>
      <c r="T83" s="3">
        <f>'36 Options - Revenues in $'!T83-'36 Options - Outlays in $'!T83</f>
        <v>6150.384</v>
      </c>
      <c r="U83" s="3">
        <f>'36 Options - Revenues in $'!U83-'36 Options - Outlays in $'!U83</f>
        <v>4612.7880000000005</v>
      </c>
      <c r="V83" s="3">
        <f>'36 Options - Revenues in $'!V83-'36 Options - Outlays in $'!V83</f>
        <v>5381.5859999999993</v>
      </c>
      <c r="W83" s="3">
        <f>'36 Options - Revenues in $'!W83-'36 Options - Outlays in $'!W83</f>
        <v>3843.9900000000002</v>
      </c>
      <c r="X83" s="3">
        <f>'36 Options - Revenues in $'!X83-'36 Options - Outlays in $'!X83</f>
        <v>-1153.1970000000001</v>
      </c>
      <c r="Y83" s="3">
        <f>'36 Options - Revenues in $'!Y83-'36 Options - Outlays in $'!Y83</f>
        <v>1537.596</v>
      </c>
      <c r="Z83" s="3">
        <f>'36 Options - Revenues in $'!Z83-'36 Options - Outlays in $'!Z83</f>
        <v>1153.1970000000001</v>
      </c>
      <c r="AA83" s="3">
        <f>'36 Options - Revenues in $'!AA83-'36 Options - Outlays in $'!AA83</f>
        <v>3075.1920000000005</v>
      </c>
      <c r="AB83" s="3">
        <f>'36 Options - Revenues in $'!AB83-'36 Options - Outlays in $'!AB83</f>
        <v>3843.9900000000002</v>
      </c>
      <c r="AC83" s="3">
        <f>'36 Options - Revenues in $'!AC83-'36 Options - Outlays in $'!AC83</f>
        <v>3459.5910000000003</v>
      </c>
      <c r="AD83" s="3">
        <f>'36 Options - Revenues in $'!AD83-'36 Options - Outlays in $'!AD83</f>
        <v>1153.1970000000001</v>
      </c>
      <c r="AE83" s="3">
        <f>'36 Options - Revenues in $'!AE83-'36 Options - Outlays in $'!AE83</f>
        <v>384.399</v>
      </c>
      <c r="AF83" s="3">
        <f>'36 Options - Revenues in $'!AF83-'36 Options - Outlays in $'!AF83</f>
        <v>-768.798</v>
      </c>
      <c r="AG83" s="3">
        <f>'36 Options - Revenues in $'!AG83-'36 Options - Outlays in $'!AG83</f>
        <v>768.798</v>
      </c>
      <c r="AH83" s="3">
        <f>'36 Options - Revenues in $'!AH83-'36 Options - Outlays in $'!AH83</f>
        <v>-768.798</v>
      </c>
      <c r="AI83" s="3">
        <f>'36 Options - Revenues in $'!AI83-'36 Options - Outlays in $'!AI83</f>
        <v>0</v>
      </c>
      <c r="AJ83" s="3">
        <f>'36 Options - Revenues in $'!AJ83-'36 Options - Outlays in $'!AJ83</f>
        <v>0</v>
      </c>
      <c r="AK83" s="3">
        <f>'36 Options - Revenues in $'!AK83-'36 Options - Outlays in $'!AK83</f>
        <v>384.399</v>
      </c>
    </row>
    <row r="84" spans="1:37" x14ac:dyDescent="0.2">
      <c r="A84">
        <f>'36 Options - Outlays in $'!A84</f>
        <v>2092</v>
      </c>
      <c r="B84" s="3">
        <f>'36 Options - Revenues in $'!B84-'36 Options - Outlays in $'!B84</f>
        <v>1199.9670000000001</v>
      </c>
      <c r="C84" s="3">
        <f>'36 Options - Revenues in $'!C84-'36 Options - Outlays in $'!C84</f>
        <v>2399.9340000000002</v>
      </c>
      <c r="D84" s="3">
        <f>'36 Options - Revenues in $'!D84-'36 Options - Outlays in $'!D84</f>
        <v>3999.8900000000003</v>
      </c>
      <c r="E84" s="3">
        <f>'36 Options - Revenues in $'!E84-'36 Options - Outlays in $'!E84</f>
        <v>799.97800000000007</v>
      </c>
      <c r="F84" s="3">
        <f>'36 Options - Revenues in $'!F84-'36 Options - Outlays in $'!F84</f>
        <v>1999.9449999999999</v>
      </c>
      <c r="G84" s="3">
        <f>'36 Options - Revenues in $'!G84-'36 Options - Outlays in $'!G84</f>
        <v>1599.956000000001</v>
      </c>
      <c r="H84" s="3">
        <f>'36 Options - Revenues in $'!H84-'36 Options - Outlays in $'!H84</f>
        <v>3599.9010000000007</v>
      </c>
      <c r="I84" s="3">
        <f>'36 Options - Revenues in $'!I84-'36 Options - Outlays in $'!I84</f>
        <v>4399.8789999999999</v>
      </c>
      <c r="J84" s="3">
        <f>'36 Options - Revenues in $'!J84-'36 Options - Outlays in $'!J84</f>
        <v>1199.9670000000001</v>
      </c>
      <c r="K84" s="3">
        <f>'36 Options - Revenues in $'!K84-'36 Options - Outlays in $'!K84</f>
        <v>799.97800000000007</v>
      </c>
      <c r="L84" s="3">
        <f>'36 Options - Revenues in $'!L84-'36 Options - Outlays in $'!L84</f>
        <v>799.97800000000007</v>
      </c>
      <c r="M84" s="3">
        <f>'36 Options - Revenues in $'!M84-'36 Options - Outlays in $'!M84</f>
        <v>2399.9340000000002</v>
      </c>
      <c r="N84" s="3">
        <f>'36 Options - Revenues in $'!N84-'36 Options - Outlays in $'!N84</f>
        <v>1199.9670000000001</v>
      </c>
      <c r="O84" s="3">
        <f>'36 Options - Revenues in $'!O84-'36 Options - Outlays in $'!O84</f>
        <v>3199.9120000000003</v>
      </c>
      <c r="P84" s="3">
        <f>'36 Options - Revenues in $'!P84-'36 Options - Outlays in $'!P84</f>
        <v>399.98900000000003</v>
      </c>
      <c r="Q84" s="3">
        <f>'36 Options - Revenues in $'!Q84-'36 Options - Outlays in $'!Q84</f>
        <v>5199.857</v>
      </c>
      <c r="R84" s="3">
        <f>'36 Options - Revenues in $'!R84-'36 Options - Outlays in $'!R84</f>
        <v>2799.9230000000002</v>
      </c>
      <c r="S84" s="3">
        <f>'36 Options - Revenues in $'!S84-'36 Options - Outlays in $'!S84</f>
        <v>11199.691999999999</v>
      </c>
      <c r="T84" s="3">
        <f>'36 Options - Revenues in $'!T84-'36 Options - Outlays in $'!T84</f>
        <v>6399.8240000000005</v>
      </c>
      <c r="U84" s="3">
        <f>'36 Options - Revenues in $'!U84-'36 Options - Outlays in $'!U84</f>
        <v>4799.8680000000004</v>
      </c>
      <c r="V84" s="3">
        <f>'36 Options - Revenues in $'!V84-'36 Options - Outlays in $'!V84</f>
        <v>5599.8459999999995</v>
      </c>
      <c r="W84" s="3">
        <f>'36 Options - Revenues in $'!W84-'36 Options - Outlays in $'!W84</f>
        <v>3999.8900000000008</v>
      </c>
      <c r="X84" s="3">
        <f>'36 Options - Revenues in $'!X84-'36 Options - Outlays in $'!X84</f>
        <v>-1199.9670000000001</v>
      </c>
      <c r="Y84" s="3">
        <f>'36 Options - Revenues in $'!Y84-'36 Options - Outlays in $'!Y84</f>
        <v>1599.9560000000001</v>
      </c>
      <c r="Z84" s="3">
        <f>'36 Options - Revenues in $'!Z84-'36 Options - Outlays in $'!Z84</f>
        <v>1199.9670000000001</v>
      </c>
      <c r="AA84" s="3">
        <f>'36 Options - Revenues in $'!AA84-'36 Options - Outlays in $'!AA84</f>
        <v>3199.9120000000003</v>
      </c>
      <c r="AB84" s="3">
        <f>'36 Options - Revenues in $'!AB84-'36 Options - Outlays in $'!AB84</f>
        <v>3999.8900000000008</v>
      </c>
      <c r="AC84" s="3">
        <f>'36 Options - Revenues in $'!AC84-'36 Options - Outlays in $'!AC84</f>
        <v>3599.9009999999998</v>
      </c>
      <c r="AD84" s="3">
        <f>'36 Options - Revenues in $'!AD84-'36 Options - Outlays in $'!AD84</f>
        <v>1199.9670000000001</v>
      </c>
      <c r="AE84" s="3">
        <f>'36 Options - Revenues in $'!AE84-'36 Options - Outlays in $'!AE84</f>
        <v>399.98900000000003</v>
      </c>
      <c r="AF84" s="3">
        <f>'36 Options - Revenues in $'!AF84-'36 Options - Outlays in $'!AF84</f>
        <v>-799.97800000000007</v>
      </c>
      <c r="AG84" s="3">
        <f>'36 Options - Revenues in $'!AG84-'36 Options - Outlays in $'!AG84</f>
        <v>799.97800000000007</v>
      </c>
      <c r="AH84" s="3">
        <f>'36 Options - Revenues in $'!AH84-'36 Options - Outlays in $'!AH84</f>
        <v>-799.97800000000007</v>
      </c>
      <c r="AI84" s="3">
        <f>'36 Options - Revenues in $'!AI84-'36 Options - Outlays in $'!AI84</f>
        <v>0</v>
      </c>
      <c r="AJ84" s="3">
        <f>'36 Options - Revenues in $'!AJ84-'36 Options - Outlays in $'!AJ84</f>
        <v>0</v>
      </c>
      <c r="AK84" s="3">
        <f>'36 Options - Revenues in $'!AK84-'36 Options - Outlays in $'!AK84</f>
        <v>399.98900000000003</v>
      </c>
    </row>
    <row r="85" spans="1:37" x14ac:dyDescent="0.2">
      <c r="A85">
        <f>'36 Options - Outlays in $'!A85</f>
        <v>2093</v>
      </c>
      <c r="B85" s="3">
        <f>'36 Options - Revenues in $'!B85-'36 Options - Outlays in $'!B85</f>
        <v>1248.528</v>
      </c>
      <c r="C85" s="3">
        <f>'36 Options - Revenues in $'!C85-'36 Options - Outlays in $'!C85</f>
        <v>2497.056</v>
      </c>
      <c r="D85" s="3">
        <f>'36 Options - Revenues in $'!D85-'36 Options - Outlays in $'!D85</f>
        <v>4161.76</v>
      </c>
      <c r="E85" s="3">
        <f>'36 Options - Revenues in $'!E85-'36 Options - Outlays in $'!E85</f>
        <v>832.35200000000009</v>
      </c>
      <c r="F85" s="3">
        <f>'36 Options - Revenues in $'!F85-'36 Options - Outlays in $'!F85</f>
        <v>2080.88</v>
      </c>
      <c r="G85" s="3">
        <f>'36 Options - Revenues in $'!G85-'36 Options - Outlays in $'!G85</f>
        <v>1664.7040000000011</v>
      </c>
      <c r="H85" s="3">
        <f>'36 Options - Revenues in $'!H85-'36 Options - Outlays in $'!H85</f>
        <v>3745.5840000000007</v>
      </c>
      <c r="I85" s="3">
        <f>'36 Options - Revenues in $'!I85-'36 Options - Outlays in $'!I85</f>
        <v>4577.9360000000006</v>
      </c>
      <c r="J85" s="3">
        <f>'36 Options - Revenues in $'!J85-'36 Options - Outlays in $'!J85</f>
        <v>1248.528</v>
      </c>
      <c r="K85" s="3">
        <f>'36 Options - Revenues in $'!K85-'36 Options - Outlays in $'!K85</f>
        <v>832.35199999999998</v>
      </c>
      <c r="L85" s="3">
        <f>'36 Options - Revenues in $'!L85-'36 Options - Outlays in $'!L85</f>
        <v>832.35199999999998</v>
      </c>
      <c r="M85" s="3">
        <f>'36 Options - Revenues in $'!M85-'36 Options - Outlays in $'!M85</f>
        <v>2497.056</v>
      </c>
      <c r="N85" s="3">
        <f>'36 Options - Revenues in $'!N85-'36 Options - Outlays in $'!N85</f>
        <v>1248.528</v>
      </c>
      <c r="O85" s="3">
        <f>'36 Options - Revenues in $'!O85-'36 Options - Outlays in $'!O85</f>
        <v>3329.4080000000004</v>
      </c>
      <c r="P85" s="3">
        <f>'36 Options - Revenues in $'!P85-'36 Options - Outlays in $'!P85</f>
        <v>416.17599999999999</v>
      </c>
      <c r="Q85" s="3">
        <f>'36 Options - Revenues in $'!Q85-'36 Options - Outlays in $'!Q85</f>
        <v>5410.2879999999986</v>
      </c>
      <c r="R85" s="3">
        <f>'36 Options - Revenues in $'!R85-'36 Options - Outlays in $'!R85</f>
        <v>2913.232</v>
      </c>
      <c r="S85" s="3">
        <f>'36 Options - Revenues in $'!S85-'36 Options - Outlays in $'!S85</f>
        <v>11652.927999999998</v>
      </c>
      <c r="T85" s="3">
        <f>'36 Options - Revenues in $'!T85-'36 Options - Outlays in $'!T85</f>
        <v>6658.8159999999998</v>
      </c>
      <c r="U85" s="3">
        <f>'36 Options - Revenues in $'!U85-'36 Options - Outlays in $'!U85</f>
        <v>4994.1120000000001</v>
      </c>
      <c r="V85" s="3">
        <f>'36 Options - Revenues in $'!V85-'36 Options - Outlays in $'!V85</f>
        <v>5826.463999999999</v>
      </c>
      <c r="W85" s="3">
        <f>'36 Options - Revenues in $'!W85-'36 Options - Outlays in $'!W85</f>
        <v>4161.76</v>
      </c>
      <c r="X85" s="3">
        <f>'36 Options - Revenues in $'!X85-'36 Options - Outlays in $'!X85</f>
        <v>-1248.528</v>
      </c>
      <c r="Y85" s="3">
        <f>'36 Options - Revenues in $'!Y85-'36 Options - Outlays in $'!Y85</f>
        <v>1664.704</v>
      </c>
      <c r="Z85" s="3">
        <f>'36 Options - Revenues in $'!Z85-'36 Options - Outlays in $'!Z85</f>
        <v>1248.528</v>
      </c>
      <c r="AA85" s="3">
        <f>'36 Options - Revenues in $'!AA85-'36 Options - Outlays in $'!AA85</f>
        <v>3329.4080000000004</v>
      </c>
      <c r="AB85" s="3">
        <f>'36 Options - Revenues in $'!AB85-'36 Options - Outlays in $'!AB85</f>
        <v>4161.76</v>
      </c>
      <c r="AC85" s="3">
        <f>'36 Options - Revenues in $'!AC85-'36 Options - Outlays in $'!AC85</f>
        <v>3745.5840000000003</v>
      </c>
      <c r="AD85" s="3">
        <f>'36 Options - Revenues in $'!AD85-'36 Options - Outlays in $'!AD85</f>
        <v>1248.528</v>
      </c>
      <c r="AE85" s="3">
        <f>'36 Options - Revenues in $'!AE85-'36 Options - Outlays in $'!AE85</f>
        <v>416.17599999999999</v>
      </c>
      <c r="AF85" s="3">
        <f>'36 Options - Revenues in $'!AF85-'36 Options - Outlays in $'!AF85</f>
        <v>-832.35199999999998</v>
      </c>
      <c r="AG85" s="3">
        <f>'36 Options - Revenues in $'!AG85-'36 Options - Outlays in $'!AG85</f>
        <v>832.35199999999998</v>
      </c>
      <c r="AH85" s="3">
        <f>'36 Options - Revenues in $'!AH85-'36 Options - Outlays in $'!AH85</f>
        <v>-832.35199999999998</v>
      </c>
      <c r="AI85" s="3">
        <f>'36 Options - Revenues in $'!AI85-'36 Options - Outlays in $'!AI85</f>
        <v>0</v>
      </c>
      <c r="AJ85" s="3">
        <f>'36 Options - Revenues in $'!AJ85-'36 Options - Outlays in $'!AJ85</f>
        <v>0</v>
      </c>
      <c r="AK85" s="3">
        <f>'36 Options - Revenues in $'!AK85-'36 Options - Outlays in $'!AK85</f>
        <v>416.17599999999999</v>
      </c>
    </row>
    <row r="86" spans="1:37" x14ac:dyDescent="0.2">
      <c r="A86">
        <f>'36 Options - Outlays in $'!A86</f>
        <v>2094</v>
      </c>
      <c r="B86" s="3">
        <f>'36 Options - Revenues in $'!B86-'36 Options - Outlays in $'!B86</f>
        <v>1298.94</v>
      </c>
      <c r="C86" s="3">
        <f>'36 Options - Revenues in $'!C86-'36 Options - Outlays in $'!C86</f>
        <v>2597.88</v>
      </c>
      <c r="D86" s="3">
        <f>'36 Options - Revenues in $'!D86-'36 Options - Outlays in $'!D86</f>
        <v>4329.8000000000011</v>
      </c>
      <c r="E86" s="3">
        <f>'36 Options - Revenues in $'!E86-'36 Options - Outlays in $'!E86</f>
        <v>865.96</v>
      </c>
      <c r="F86" s="3">
        <f>'36 Options - Revenues in $'!F86-'36 Options - Outlays in $'!F86</f>
        <v>2164.9</v>
      </c>
      <c r="G86" s="3">
        <f>'36 Options - Revenues in $'!G86-'36 Options - Outlays in $'!G86</f>
        <v>1731.920000000001</v>
      </c>
      <c r="H86" s="3">
        <f>'36 Options - Revenues in $'!H86-'36 Options - Outlays in $'!H86</f>
        <v>3896.8200000000006</v>
      </c>
      <c r="I86" s="3">
        <f>'36 Options - Revenues in $'!I86-'36 Options - Outlays in $'!I86</f>
        <v>4762.7800000000007</v>
      </c>
      <c r="J86" s="3">
        <f>'36 Options - Revenues in $'!J86-'36 Options - Outlays in $'!J86</f>
        <v>1298.94</v>
      </c>
      <c r="K86" s="3">
        <f>'36 Options - Revenues in $'!K86-'36 Options - Outlays in $'!K86</f>
        <v>865.96</v>
      </c>
      <c r="L86" s="3">
        <f>'36 Options - Revenues in $'!L86-'36 Options - Outlays in $'!L86</f>
        <v>865.96</v>
      </c>
      <c r="M86" s="3">
        <f>'36 Options - Revenues in $'!M86-'36 Options - Outlays in $'!M86</f>
        <v>2597.88</v>
      </c>
      <c r="N86" s="3">
        <f>'36 Options - Revenues in $'!N86-'36 Options - Outlays in $'!N86</f>
        <v>1298.94</v>
      </c>
      <c r="O86" s="3">
        <f>'36 Options - Revenues in $'!O86-'36 Options - Outlays in $'!O86</f>
        <v>3463.8400000000006</v>
      </c>
      <c r="P86" s="3">
        <f>'36 Options - Revenues in $'!P86-'36 Options - Outlays in $'!P86</f>
        <v>432.98</v>
      </c>
      <c r="Q86" s="3">
        <f>'36 Options - Revenues in $'!Q86-'36 Options - Outlays in $'!Q86</f>
        <v>5628.74</v>
      </c>
      <c r="R86" s="3">
        <f>'36 Options - Revenues in $'!R86-'36 Options - Outlays in $'!R86</f>
        <v>3030.86</v>
      </c>
      <c r="S86" s="3">
        <f>'36 Options - Revenues in $'!S86-'36 Options - Outlays in $'!S86</f>
        <v>12123.439999999999</v>
      </c>
      <c r="T86" s="3">
        <f>'36 Options - Revenues in $'!T86-'36 Options - Outlays in $'!T86</f>
        <v>6927.68</v>
      </c>
      <c r="U86" s="3">
        <f>'36 Options - Revenues in $'!U86-'36 Options - Outlays in $'!U86</f>
        <v>5195.76</v>
      </c>
      <c r="V86" s="3">
        <f>'36 Options - Revenues in $'!V86-'36 Options - Outlays in $'!V86</f>
        <v>6061.7199999999993</v>
      </c>
      <c r="W86" s="3">
        <f>'36 Options - Revenues in $'!W86-'36 Options - Outlays in $'!W86</f>
        <v>4329.8000000000011</v>
      </c>
      <c r="X86" s="3">
        <f>'36 Options - Revenues in $'!X86-'36 Options - Outlays in $'!X86</f>
        <v>-1298.94</v>
      </c>
      <c r="Y86" s="3">
        <f>'36 Options - Revenues in $'!Y86-'36 Options - Outlays in $'!Y86</f>
        <v>1731.92</v>
      </c>
      <c r="Z86" s="3">
        <f>'36 Options - Revenues in $'!Z86-'36 Options - Outlays in $'!Z86</f>
        <v>1298.94</v>
      </c>
      <c r="AA86" s="3">
        <f>'36 Options - Revenues in $'!AA86-'36 Options - Outlays in $'!AA86</f>
        <v>3463.8400000000006</v>
      </c>
      <c r="AB86" s="3">
        <f>'36 Options - Revenues in $'!AB86-'36 Options - Outlays in $'!AB86</f>
        <v>4329.8000000000011</v>
      </c>
      <c r="AC86" s="3">
        <f>'36 Options - Revenues in $'!AC86-'36 Options - Outlays in $'!AC86</f>
        <v>3896.82</v>
      </c>
      <c r="AD86" s="3">
        <f>'36 Options - Revenues in $'!AD86-'36 Options - Outlays in $'!AD86</f>
        <v>1298.94</v>
      </c>
      <c r="AE86" s="3">
        <f>'36 Options - Revenues in $'!AE86-'36 Options - Outlays in $'!AE86</f>
        <v>432.98</v>
      </c>
      <c r="AF86" s="3">
        <f>'36 Options - Revenues in $'!AF86-'36 Options - Outlays in $'!AF86</f>
        <v>-865.96</v>
      </c>
      <c r="AG86" s="3">
        <f>'36 Options - Revenues in $'!AG86-'36 Options - Outlays in $'!AG86</f>
        <v>865.96</v>
      </c>
      <c r="AH86" s="3">
        <f>'36 Options - Revenues in $'!AH86-'36 Options - Outlays in $'!AH86</f>
        <v>-865.96</v>
      </c>
      <c r="AI86" s="3">
        <f>'36 Options - Revenues in $'!AI86-'36 Options - Outlays in $'!AI86</f>
        <v>0</v>
      </c>
      <c r="AJ86" s="3">
        <f>'36 Options - Revenues in $'!AJ86-'36 Options - Outlays in $'!AJ86</f>
        <v>0</v>
      </c>
      <c r="AK86" s="3">
        <f>'36 Options - Revenues in $'!AK86-'36 Options - Outlays in $'!AK86</f>
        <v>432.98</v>
      </c>
    </row>
    <row r="87" spans="1:37" x14ac:dyDescent="0.2">
      <c r="A87">
        <f>'36 Options - Outlays in $'!A87</f>
        <v>2095</v>
      </c>
      <c r="B87" s="3">
        <f>'36 Options - Revenues in $'!B87-'36 Options - Outlays in $'!B87</f>
        <v>1351.2750000000001</v>
      </c>
      <c r="C87" s="3">
        <f>'36 Options - Revenues in $'!C87-'36 Options - Outlays in $'!C87</f>
        <v>2702.55</v>
      </c>
      <c r="D87" s="3">
        <f>'36 Options - Revenues in $'!D87-'36 Options - Outlays in $'!D87</f>
        <v>4504.25</v>
      </c>
      <c r="E87" s="3">
        <f>'36 Options - Revenues in $'!E87-'36 Options - Outlays in $'!E87</f>
        <v>900.85000000000014</v>
      </c>
      <c r="F87" s="3">
        <f>'36 Options - Revenues in $'!F87-'36 Options - Outlays in $'!F87</f>
        <v>2252.125</v>
      </c>
      <c r="G87" s="3">
        <f>'36 Options - Revenues in $'!G87-'36 Options - Outlays in $'!G87</f>
        <v>1801.7000000000007</v>
      </c>
      <c r="H87" s="3">
        <f>'36 Options - Revenues in $'!H87-'36 Options - Outlays in $'!H87</f>
        <v>4053.8250000000003</v>
      </c>
      <c r="I87" s="3">
        <f>'36 Options - Revenues in $'!I87-'36 Options - Outlays in $'!I87</f>
        <v>4954.6750000000002</v>
      </c>
      <c r="J87" s="3">
        <f>'36 Options - Revenues in $'!J87-'36 Options - Outlays in $'!J87</f>
        <v>1351.2750000000001</v>
      </c>
      <c r="K87" s="3">
        <f>'36 Options - Revenues in $'!K87-'36 Options - Outlays in $'!K87</f>
        <v>900.85</v>
      </c>
      <c r="L87" s="3">
        <f>'36 Options - Revenues in $'!L87-'36 Options - Outlays in $'!L87</f>
        <v>900.85</v>
      </c>
      <c r="M87" s="3">
        <f>'36 Options - Revenues in $'!M87-'36 Options - Outlays in $'!M87</f>
        <v>2702.55</v>
      </c>
      <c r="N87" s="3">
        <f>'36 Options - Revenues in $'!N87-'36 Options - Outlays in $'!N87</f>
        <v>1351.2750000000001</v>
      </c>
      <c r="O87" s="3">
        <f>'36 Options - Revenues in $'!O87-'36 Options - Outlays in $'!O87</f>
        <v>3603.4</v>
      </c>
      <c r="P87" s="3">
        <f>'36 Options - Revenues in $'!P87-'36 Options - Outlays in $'!P87</f>
        <v>450.42500000000001</v>
      </c>
      <c r="Q87" s="3">
        <f>'36 Options - Revenues in $'!Q87-'36 Options - Outlays in $'!Q87</f>
        <v>5855.5249999999987</v>
      </c>
      <c r="R87" s="3">
        <f>'36 Options - Revenues in $'!R87-'36 Options - Outlays in $'!R87</f>
        <v>3152.9749999999999</v>
      </c>
      <c r="S87" s="3">
        <f>'36 Options - Revenues in $'!S87-'36 Options - Outlays in $'!S87</f>
        <v>12611.9</v>
      </c>
      <c r="T87" s="3">
        <f>'36 Options - Revenues in $'!T87-'36 Options - Outlays in $'!T87</f>
        <v>7206.8</v>
      </c>
      <c r="U87" s="3">
        <f>'36 Options - Revenues in $'!U87-'36 Options - Outlays in $'!U87</f>
        <v>5405.1</v>
      </c>
      <c r="V87" s="3">
        <f>'36 Options - Revenues in $'!V87-'36 Options - Outlays in $'!V87</f>
        <v>6305.95</v>
      </c>
      <c r="W87" s="3">
        <f>'36 Options - Revenues in $'!W87-'36 Options - Outlays in $'!W87</f>
        <v>4504.25</v>
      </c>
      <c r="X87" s="3">
        <f>'36 Options - Revenues in $'!X87-'36 Options - Outlays in $'!X87</f>
        <v>-1351.2750000000001</v>
      </c>
      <c r="Y87" s="3">
        <f>'36 Options - Revenues in $'!Y87-'36 Options - Outlays in $'!Y87</f>
        <v>1801.7</v>
      </c>
      <c r="Z87" s="3">
        <f>'36 Options - Revenues in $'!Z87-'36 Options - Outlays in $'!Z87</f>
        <v>1351.2750000000001</v>
      </c>
      <c r="AA87" s="3">
        <f>'36 Options - Revenues in $'!AA87-'36 Options - Outlays in $'!AA87</f>
        <v>3603.4</v>
      </c>
      <c r="AB87" s="3">
        <f>'36 Options - Revenues in $'!AB87-'36 Options - Outlays in $'!AB87</f>
        <v>4504.25</v>
      </c>
      <c r="AC87" s="3">
        <f>'36 Options - Revenues in $'!AC87-'36 Options - Outlays in $'!AC87</f>
        <v>4053.8249999999998</v>
      </c>
      <c r="AD87" s="3">
        <f>'36 Options - Revenues in $'!AD87-'36 Options - Outlays in $'!AD87</f>
        <v>1351.2750000000001</v>
      </c>
      <c r="AE87" s="3">
        <f>'36 Options - Revenues in $'!AE87-'36 Options - Outlays in $'!AE87</f>
        <v>450.42500000000001</v>
      </c>
      <c r="AF87" s="3">
        <f>'36 Options - Revenues in $'!AF87-'36 Options - Outlays in $'!AF87</f>
        <v>-900.85</v>
      </c>
      <c r="AG87" s="3">
        <f>'36 Options - Revenues in $'!AG87-'36 Options - Outlays in $'!AG87</f>
        <v>900.85</v>
      </c>
      <c r="AH87" s="3">
        <f>'36 Options - Revenues in $'!AH87-'36 Options - Outlays in $'!AH87</f>
        <v>-900.85</v>
      </c>
      <c r="AI87" s="3">
        <f>'36 Options - Revenues in $'!AI87-'36 Options - Outlays in $'!AI87</f>
        <v>0</v>
      </c>
      <c r="AJ87" s="3">
        <f>'36 Options - Revenues in $'!AJ87-'36 Options - Outlays in $'!AJ87</f>
        <v>0</v>
      </c>
      <c r="AK87" s="3">
        <f>'36 Options - Revenues in $'!AK87-'36 Options - Outlays in $'!AK87</f>
        <v>450.42500000000001</v>
      </c>
    </row>
    <row r="88" spans="1:37" x14ac:dyDescent="0.2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</row>
  </sheetData>
  <sheetProtection algorithmName="SHA-512" hashValue="4ZEPXiiLcGe2ftkxMQnUeoQLUzWLIeZdJZ6iJdIdO9Kjvb/G29L4WKZidmIKiWeOfODOeycjLw33/L38vBY6Mg==" saltValue="6OMVFntLSU8wng9ZbbXJz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C00000"/>
  </sheetPr>
  <dimension ref="A1:AN83"/>
  <sheetViews>
    <sheetView topLeftCell="D6" workbookViewId="0">
      <selection activeCell="E8" sqref="E8"/>
    </sheetView>
  </sheetViews>
  <sheetFormatPr baseColWidth="10" defaultRowHeight="16" x14ac:dyDescent="0.2"/>
  <sheetData>
    <row r="1" spans="1:40" x14ac:dyDescent="0.2">
      <c r="A1">
        <v>1</v>
      </c>
    </row>
    <row r="2" spans="1:40" x14ac:dyDescent="0.2">
      <c r="A2">
        <v>0</v>
      </c>
    </row>
    <row r="6" spans="1:40" x14ac:dyDescent="0.2">
      <c r="E6" s="15">
        <v>1</v>
      </c>
      <c r="F6" s="15">
        <f>E6+1</f>
        <v>2</v>
      </c>
      <c r="G6" s="15">
        <f t="shared" ref="G6:AN6" si="0">F6+1</f>
        <v>3</v>
      </c>
      <c r="H6" s="15">
        <f t="shared" si="0"/>
        <v>4</v>
      </c>
      <c r="I6" s="15">
        <f t="shared" si="0"/>
        <v>5</v>
      </c>
      <c r="J6" s="15">
        <f t="shared" si="0"/>
        <v>6</v>
      </c>
      <c r="K6" s="15">
        <f t="shared" si="0"/>
        <v>7</v>
      </c>
      <c r="L6" s="15">
        <f t="shared" si="0"/>
        <v>8</v>
      </c>
      <c r="M6" s="15">
        <f t="shared" si="0"/>
        <v>9</v>
      </c>
      <c r="N6" s="15">
        <f t="shared" si="0"/>
        <v>10</v>
      </c>
      <c r="O6" s="15">
        <f t="shared" si="0"/>
        <v>11</v>
      </c>
      <c r="P6" s="15">
        <f t="shared" si="0"/>
        <v>12</v>
      </c>
      <c r="Q6" s="15">
        <f t="shared" si="0"/>
        <v>13</v>
      </c>
      <c r="R6" s="15">
        <f t="shared" si="0"/>
        <v>14</v>
      </c>
      <c r="S6" s="15">
        <f t="shared" si="0"/>
        <v>15</v>
      </c>
      <c r="T6" s="15">
        <f t="shared" si="0"/>
        <v>16</v>
      </c>
      <c r="U6" s="15">
        <f t="shared" si="0"/>
        <v>17</v>
      </c>
      <c r="V6" s="15">
        <f t="shared" si="0"/>
        <v>18</v>
      </c>
      <c r="W6" s="15">
        <f t="shared" si="0"/>
        <v>19</v>
      </c>
      <c r="X6" s="15">
        <f t="shared" si="0"/>
        <v>20</v>
      </c>
      <c r="Y6" s="15">
        <f t="shared" si="0"/>
        <v>21</v>
      </c>
      <c r="Z6" s="15">
        <f t="shared" si="0"/>
        <v>22</v>
      </c>
      <c r="AA6" s="15">
        <f t="shared" si="0"/>
        <v>23</v>
      </c>
      <c r="AB6" s="15">
        <f t="shared" si="0"/>
        <v>24</v>
      </c>
      <c r="AC6" s="15">
        <f t="shared" si="0"/>
        <v>25</v>
      </c>
      <c r="AD6" s="15">
        <f t="shared" si="0"/>
        <v>26</v>
      </c>
      <c r="AE6" s="15">
        <f t="shared" si="0"/>
        <v>27</v>
      </c>
      <c r="AF6" s="15">
        <f t="shared" si="0"/>
        <v>28</v>
      </c>
      <c r="AG6" s="15">
        <f t="shared" si="0"/>
        <v>29</v>
      </c>
      <c r="AH6" s="15">
        <f t="shared" si="0"/>
        <v>30</v>
      </c>
      <c r="AI6" s="15">
        <f t="shared" si="0"/>
        <v>31</v>
      </c>
      <c r="AJ6" s="15">
        <f t="shared" si="0"/>
        <v>32</v>
      </c>
      <c r="AK6" s="15">
        <f t="shared" si="0"/>
        <v>33</v>
      </c>
      <c r="AL6" s="15">
        <f t="shared" si="0"/>
        <v>34</v>
      </c>
      <c r="AM6" s="15">
        <f t="shared" si="0"/>
        <v>35</v>
      </c>
      <c r="AN6" s="15">
        <f t="shared" si="0"/>
        <v>36</v>
      </c>
    </row>
    <row r="7" spans="1:40" ht="204" x14ac:dyDescent="0.2">
      <c r="B7" s="15" t="s">
        <v>154</v>
      </c>
      <c r="E7" s="15" t="s">
        <v>70</v>
      </c>
      <c r="F7" s="15" t="s">
        <v>76</v>
      </c>
      <c r="G7" s="15" t="s">
        <v>78</v>
      </c>
      <c r="H7" s="15" t="s">
        <v>80</v>
      </c>
      <c r="I7" s="15" t="s">
        <v>82</v>
      </c>
      <c r="J7" s="15" t="s">
        <v>84</v>
      </c>
      <c r="K7" s="15" t="s">
        <v>86</v>
      </c>
      <c r="L7" s="15" t="s">
        <v>88</v>
      </c>
      <c r="M7" s="15" t="s">
        <v>90</v>
      </c>
      <c r="N7" s="15" t="s">
        <v>92</v>
      </c>
      <c r="O7" s="15" t="s">
        <v>94</v>
      </c>
      <c r="P7" s="15" t="s">
        <v>96</v>
      </c>
      <c r="Q7" s="15" t="s">
        <v>98</v>
      </c>
      <c r="R7" s="15" t="s">
        <v>100</v>
      </c>
      <c r="S7" s="15" t="s">
        <v>102</v>
      </c>
      <c r="T7" s="15" t="s">
        <v>104</v>
      </c>
      <c r="U7" s="15" t="s">
        <v>106</v>
      </c>
      <c r="V7" s="15" t="s">
        <v>108</v>
      </c>
      <c r="W7" s="15" t="s">
        <v>110</v>
      </c>
      <c r="X7" s="15" t="s">
        <v>112</v>
      </c>
      <c r="Y7" s="15" t="s">
        <v>114</v>
      </c>
      <c r="Z7" s="15" t="s">
        <v>116</v>
      </c>
      <c r="AA7" s="15" t="s">
        <v>118</v>
      </c>
      <c r="AB7" s="15" t="s">
        <v>120</v>
      </c>
      <c r="AC7" s="15" t="s">
        <v>122</v>
      </c>
      <c r="AD7" s="15" t="s">
        <v>124</v>
      </c>
      <c r="AE7" s="15" t="s">
        <v>126</v>
      </c>
      <c r="AF7" s="15" t="s">
        <v>128</v>
      </c>
      <c r="AG7" s="15" t="s">
        <v>130</v>
      </c>
      <c r="AH7" s="15" t="s">
        <v>132</v>
      </c>
      <c r="AI7" s="15" t="s">
        <v>134</v>
      </c>
      <c r="AJ7" s="15" t="s">
        <v>136</v>
      </c>
      <c r="AK7" s="15" t="s">
        <v>138</v>
      </c>
      <c r="AL7" s="15" t="s">
        <v>140</v>
      </c>
      <c r="AM7" s="15" t="s">
        <v>142</v>
      </c>
      <c r="AN7" s="15" t="s">
        <v>144</v>
      </c>
    </row>
    <row r="8" spans="1:40" x14ac:dyDescent="0.2">
      <c r="A8">
        <v>2020</v>
      </c>
      <c r="B8">
        <f t="shared" ref="B8:B68" si="1">SUM(E8:AN8)</f>
        <v>0</v>
      </c>
      <c r="D8">
        <v>2020</v>
      </c>
      <c r="E8" s="21" t="str">
        <f>IF(D8&gt;='Social Security Calculator'!$G$8,IF('Social Security Calculator'!$B$17=1,VLOOKUP($D8,'36 Options - Revenues in $'!$A$8:$AK$87,1+E$6,FALSE),""),"")</f>
        <v/>
      </c>
      <c r="F8" s="21" t="str">
        <f>IF(D8&gt;='Social Security Calculator'!$G$8,IF('Social Security Calculator'!$B$18=1,VLOOKUP($D8,'36 Options - Revenues in $'!$A$8:$AK$87,1+F$6,FALSE),""),"")</f>
        <v/>
      </c>
      <c r="G8" s="21" t="str">
        <f>IF(D8&gt;='Social Security Calculator'!$G$8,IF('Social Security Calculator'!$B$19=1,VLOOKUP($D8,'36 Options - Revenues in $'!$A$8:$AK$87,1+G$6,FALSE),""),"")</f>
        <v/>
      </c>
      <c r="H8" s="21" t="str">
        <f>IF(D8&gt;='Social Security Calculator'!$G$8,IF('Social Security Calculator'!$B$21=1,VLOOKUP($D8,'36 Options - Revenues in $'!$A$8:$AK$87,1+H$6,FALSE),""),"")</f>
        <v/>
      </c>
      <c r="I8" s="21" t="str">
        <f>IF(D8&gt;='Social Security Calculator'!$G$8,IF('Social Security Calculator'!$B$22=1,VLOOKUP($D8,'36 Options - Revenues in $'!$A$8:$AK$87,1+I$6,FALSE),""),"")</f>
        <v/>
      </c>
      <c r="J8" s="21" t="str">
        <f>IF(D8&gt;='Social Security Calculator'!$G$8,IF('Social Security Calculator'!$B$23=1,VLOOKUP($D8,'36 Options - Revenues in $'!$A$8:$AK$87,1+J$6,FALSE),""),"")</f>
        <v/>
      </c>
      <c r="K8" s="21" t="str">
        <f>IF(D8&gt;='Social Security Calculator'!$G$8,IF('Social Security Calculator'!$B$25=1,VLOOKUP($D8,'36 Options - Revenues in $'!$A$8:$AK$87,1+K$6,FALSE),""),"")</f>
        <v/>
      </c>
      <c r="L8" s="21" t="str">
        <f>IF(D8&gt;='Social Security Calculator'!$G$8,IF('Social Security Calculator'!$B$26=1,VLOOKUP($D8,'36 Options - Revenues in $'!$A$8:$AK$87,1+L$6,FALSE),""),"")</f>
        <v/>
      </c>
      <c r="M8" s="21" t="str">
        <f>IF(D8&gt;='Social Security Calculator'!$G$8,IF('Social Security Calculator'!$B$27=1,VLOOKUP($D8,'36 Options - Revenues in $'!$A$8:$AK$87,1+M$6,FALSE),""),"")</f>
        <v/>
      </c>
      <c r="N8" s="21" t="str">
        <f>IF(D8&gt;='Social Security Calculator'!$G$8,IF('Social Security Calculator'!$B$28=1,VLOOKUP($D8,'36 Options - Revenues in $'!$A$8:$AK$87,1+N$6,FALSE),""),"")</f>
        <v/>
      </c>
      <c r="O8" s="21" t="str">
        <f>IF(D8&gt;='Social Security Calculator'!$G$8,IF('Social Security Calculator'!$B$31=1,VLOOKUP($D8,'36 Options - Revenues in $'!$A$8:$AK$87,1+O$6,FALSE),""),"")</f>
        <v/>
      </c>
      <c r="P8" s="21" t="str">
        <f>IF(D8&gt;='Social Security Calculator'!$G$8,IF('Social Security Calculator'!$B$32=1,VLOOKUP($D8,'36 Options - Revenues in $'!$A$8:$AK$87,1+P$6,FALSE),""),"")</f>
        <v/>
      </c>
      <c r="Q8" s="21" t="str">
        <f>IF(D8&gt;='Social Security Calculator'!$G$8,IF('Social Security Calculator'!$B$33=1,VLOOKUP($D8,'36 Options - Revenues in $'!$A$8:$AK$87,1+Q$6,FALSE),""),"")</f>
        <v/>
      </c>
      <c r="R8" s="21" t="str">
        <f>IF(D8&gt;='Social Security Calculator'!$G$8,IF('Social Security Calculator'!$B$35=1,VLOOKUP($D8,'36 Options - Revenues in $'!$A$8:$AK$87,1+R$6,FALSE),""),"")</f>
        <v/>
      </c>
      <c r="S8" s="21" t="str">
        <f>IF(D8&gt;='Social Security Calculator'!$G$8,IF('Social Security Calculator'!$B$36=1,VLOOKUP($D8,'36 Options - Revenues in $'!$A$8:$AK$87,1+S$6,FALSE),""),"")</f>
        <v/>
      </c>
      <c r="T8" s="21" t="str">
        <f>IF(D8&gt;='Social Security Calculator'!$G$8,IF('Social Security Calculator'!$B$37=1,VLOOKUP($D8,'36 Options - Revenues in $'!$A$8:$AK$87,1+T$6,FALSE),""),"")</f>
        <v/>
      </c>
      <c r="U8" s="21" t="str">
        <f>IF(D8&gt;='Social Security Calculator'!$G$8,IF('Social Security Calculator'!$B$39=1,VLOOKUP($D8,'36 Options - Revenues in $'!$A$8:$AK$87,1+U$6,FALSE),""),"")</f>
        <v/>
      </c>
      <c r="V8" s="21" t="str">
        <f>IF(D8&gt;='Social Security Calculator'!$G$8,IF('Social Security Calculator'!$B$40=1,VLOOKUP($D8,'36 Options - Revenues in $'!$A$8:$AK$87,1+V$6,FALSE),""),"")</f>
        <v/>
      </c>
      <c r="W8" s="21" t="str">
        <f>IF(D8&gt;='Social Security Calculator'!$G$8,IF('Social Security Calculator'!$B$41=1,VLOOKUP($D8,'36 Options - Revenues in $'!$A$8:$AK$87,1+W$6,FALSE),""),"")</f>
        <v/>
      </c>
      <c r="X8" s="21" t="str">
        <f>IF(D8&gt;='Social Security Calculator'!$G$8,IF('Social Security Calculator'!$B$42=1,VLOOKUP($D8,'36 Options - Revenues in $'!$A$8:$AK$87,1+X$6,FALSE),""),"")</f>
        <v/>
      </c>
      <c r="Y8" s="21" t="str">
        <f>IF(D8&gt;='Social Security Calculator'!$G$8,IF('Social Security Calculator'!$B$44=1,VLOOKUP($D8,'36 Options - Revenues in $'!$A$8:$AK$87,1+Y$6,FALSE),""),"")</f>
        <v/>
      </c>
      <c r="Z8" s="21" t="str">
        <f>IF(D8&gt;='Social Security Calculator'!$G$8,IF('Social Security Calculator'!$B$45=1,VLOOKUP($D8,'36 Options - Revenues in $'!$A$8:$AK$87,1+Z$6,FALSE),""),"")</f>
        <v/>
      </c>
      <c r="AA8" s="21" t="str">
        <f>IF(D8&gt;='Social Security Calculator'!$G$8,IF('Social Security Calculator'!$B$46=1,VLOOKUP($D8,'36 Options - Revenues in $'!$A$8:$AK$87,1+AA$6,FALSE),""),"")</f>
        <v/>
      </c>
      <c r="AB8" s="21" t="str">
        <f>IF(D8&gt;='Social Security Calculator'!$G$8,IF('Social Security Calculator'!$B$47=1,VLOOKUP($D8,'36 Options - Revenues in $'!$A$8:$AK$87,1+AB$6,FALSE),""),"")</f>
        <v/>
      </c>
      <c r="AC8" s="21" t="str">
        <f>IF(D8&gt;='Social Security Calculator'!$G$8,IF('Social Security Calculator'!$B$50=1,VLOOKUP($D8,'36 Options - Revenues in $'!$A$8:$AK$87,1+AC$6,FALSE),""),"")</f>
        <v/>
      </c>
      <c r="AD8" s="21" t="str">
        <f>IF(D8&gt;='Social Security Calculator'!$G$8,IF('Social Security Calculator'!$B$51=1,VLOOKUP($D8,'36 Options - Revenues in $'!$A$8:$AK$87,1+AD$6,FALSE),""),"")</f>
        <v/>
      </c>
      <c r="AE8" s="21" t="str">
        <f>IF(D8&gt;='Social Security Calculator'!$G$8,IF('Social Security Calculator'!$B$52=1,VLOOKUP($D8,'36 Options - Revenues in $'!$A$8:$AK$87,1+AE$6,FALSE),""),"")</f>
        <v/>
      </c>
      <c r="AF8" s="21" t="str">
        <f>IF(D8&gt;='Social Security Calculator'!$G$8,IF('Social Security Calculator'!$B$53=1,VLOOKUP($D8,'36 Options - Revenues in $'!$A$8:$AK$87,1+AF$6,FALSE),""),"")</f>
        <v/>
      </c>
      <c r="AG8" s="21" t="str">
        <f>IF(D8&gt;='Social Security Calculator'!$G$8,IF('Social Security Calculator'!$B$56=1,VLOOKUP($D8,'36 Options - Revenues in $'!$A$8:$AK$87,1+AG$6,FALSE),""),"")</f>
        <v/>
      </c>
      <c r="AH8" s="21" t="str">
        <f>IF(D8&gt;='Social Security Calculator'!$G$8,IF('Social Security Calculator'!$B$57=1,VLOOKUP($D8,'36 Options - Revenues in $'!$A$8:$AK$87,1+AH$6,FALSE),""),"")</f>
        <v/>
      </c>
      <c r="AI8" s="21" t="str">
        <f>IF(D8&gt;='Social Security Calculator'!$G$8,IF('Social Security Calculator'!$B$58=1,VLOOKUP($D8,'36 Options - Revenues in $'!$A$8:$AK$87,1+AI$6,FALSE),""),"")</f>
        <v/>
      </c>
      <c r="AJ8" s="21" t="str">
        <f>IF(D8&gt;='Social Security Calculator'!$G$8,IF('Social Security Calculator'!$B$60=1,VLOOKUP($D8,'36 Options - Revenues in $'!$A$8:$AK$87,1+AJ$6,FALSE),""),"")</f>
        <v/>
      </c>
      <c r="AK8" s="21" t="str">
        <f>IF(D8&gt;='Social Security Calculator'!$G$8,IF('Social Security Calculator'!$B$63=1,VLOOKUP($D8,'36 Options - Revenues in $'!$A$8:$AK$87,1+AK$6,FALSE),""),"")</f>
        <v/>
      </c>
      <c r="AL8" s="21" t="str">
        <f>IF(D8&gt;='Social Security Calculator'!$G$8,IF('Social Security Calculator'!$B$65=1,VLOOKUP($D8,'36 Options - Revenues in $'!$A$8:$AK$87,1+AL$6,FALSE),""),"")</f>
        <v/>
      </c>
      <c r="AM8" s="21" t="str">
        <f>IF(D8&gt;='Social Security Calculator'!$G$8,IF('Social Security Calculator'!$B$66=1,VLOOKUP($D8,'36 Options - Revenues in $'!$A$8:$AK$87,1+AM$6,FALSE),""),"")</f>
        <v/>
      </c>
      <c r="AN8" s="21" t="str">
        <f>IF(D8&gt;='Social Security Calculator'!$G$8,IF('Social Security Calculator'!$B$67=1,VLOOKUP($D8,'36 Options - Revenues in $'!$A$8:$AK$81,1+AN$6,FALSE),""),"")</f>
        <v/>
      </c>
    </row>
    <row r="9" spans="1:40" x14ac:dyDescent="0.2">
      <c r="A9">
        <v>2021</v>
      </c>
      <c r="B9">
        <f t="shared" si="1"/>
        <v>0</v>
      </c>
      <c r="D9">
        <v>2021</v>
      </c>
      <c r="E9" s="21" t="str">
        <f>IF(D9&gt;='Social Security Calculator'!$G$8,IF('Social Security Calculator'!$B$17=1,VLOOKUP($D9,'36 Options - Revenues in $'!$A$8:$AK$87,1+E$6,FALSE),""),"")</f>
        <v/>
      </c>
      <c r="F9" s="21" t="str">
        <f>IF(D9&gt;='Social Security Calculator'!$G$8,IF('Social Security Calculator'!$B$18=1,VLOOKUP($D9,'36 Options - Revenues in $'!$A$8:$AK$87,1+F$6,FALSE),""),"")</f>
        <v/>
      </c>
      <c r="G9" s="21" t="str">
        <f>IF(D9&gt;='Social Security Calculator'!$G$8,IF('Social Security Calculator'!$B$19=1,VLOOKUP($D9,'36 Options - Revenues in $'!$A$8:$AK$87,1+G$6,FALSE),""),"")</f>
        <v/>
      </c>
      <c r="H9" s="21" t="str">
        <f>IF(D9&gt;='Social Security Calculator'!$G$8,IF('Social Security Calculator'!$B$21=1,VLOOKUP($D9,'36 Options - Revenues in $'!$A$8:$AK$87,1+H$6,FALSE),""),"")</f>
        <v/>
      </c>
      <c r="I9" s="21" t="str">
        <f>IF(D9&gt;='Social Security Calculator'!$G$8,IF('Social Security Calculator'!$B$22=1,VLOOKUP($D9,'36 Options - Revenues in $'!$A$8:$AK$87,1+I$6,FALSE),""),"")</f>
        <v/>
      </c>
      <c r="J9" s="21" t="str">
        <f>IF(D9&gt;='Social Security Calculator'!$G$8,IF('Social Security Calculator'!$B$23=1,VLOOKUP($D9,'36 Options - Revenues in $'!$A$8:$AK$87,1+J$6,FALSE),""),"")</f>
        <v/>
      </c>
      <c r="K9" s="21" t="str">
        <f>IF(D9&gt;='Social Security Calculator'!$G$8,IF('Social Security Calculator'!$B$25=1,VLOOKUP($D9,'36 Options - Revenues in $'!$A$8:$AK$87,1+K$6,FALSE),""),"")</f>
        <v/>
      </c>
      <c r="L9" s="21" t="str">
        <f>IF(D9&gt;='Social Security Calculator'!$G$8,IF('Social Security Calculator'!$B$26=1,VLOOKUP($D9,'36 Options - Revenues in $'!$A$8:$AK$87,1+L$6,FALSE),""),"")</f>
        <v/>
      </c>
      <c r="M9" s="21" t="str">
        <f>IF(D9&gt;='Social Security Calculator'!$G$8,IF('Social Security Calculator'!$B$27=1,VLOOKUP($D9,'36 Options - Revenues in $'!$A$8:$AK$87,1+M$6,FALSE),""),"")</f>
        <v/>
      </c>
      <c r="N9" s="21" t="str">
        <f>IF(D9&gt;='Social Security Calculator'!$G$8,IF('Social Security Calculator'!$B$28=1,VLOOKUP($D9,'36 Options - Revenues in $'!$A$8:$AK$87,1+N$6,FALSE),""),"")</f>
        <v/>
      </c>
      <c r="O9" s="21" t="str">
        <f>IF(D9&gt;='Social Security Calculator'!$G$8,IF('Social Security Calculator'!$B$31=1,VLOOKUP($D9,'36 Options - Revenues in $'!$A$8:$AK$87,1+O$6,FALSE),""),"")</f>
        <v/>
      </c>
      <c r="P9" s="21" t="str">
        <f>IF(D9&gt;='Social Security Calculator'!$G$8,IF('Social Security Calculator'!$B$32=1,VLOOKUP($D9,'36 Options - Revenues in $'!$A$8:$AK$87,1+P$6,FALSE),""),"")</f>
        <v/>
      </c>
      <c r="Q9" s="21" t="str">
        <f>IF(D9&gt;='Social Security Calculator'!$G$8,IF('Social Security Calculator'!$B$33=1,VLOOKUP($D9,'36 Options - Revenues in $'!$A$8:$AK$87,1+Q$6,FALSE),""),"")</f>
        <v/>
      </c>
      <c r="R9" s="21" t="str">
        <f>IF(D9&gt;='Social Security Calculator'!$G$8,IF('Social Security Calculator'!$B$35=1,VLOOKUP($D9,'36 Options - Revenues in $'!$A$8:$AK$87,1+R$6,FALSE),""),"")</f>
        <v/>
      </c>
      <c r="S9" s="21" t="str">
        <f>IF(D9&gt;='Social Security Calculator'!$G$8,IF('Social Security Calculator'!$B$36=1,VLOOKUP($D9,'36 Options - Revenues in $'!$A$8:$AK$87,1+S$6,FALSE),""),"")</f>
        <v/>
      </c>
      <c r="T9" s="21" t="str">
        <f>IF(D9&gt;='Social Security Calculator'!$G$8,IF('Social Security Calculator'!$B$37=1,VLOOKUP($D9,'36 Options - Revenues in $'!$A$8:$AK$87,1+T$6,FALSE),""),"")</f>
        <v/>
      </c>
      <c r="U9" s="21" t="str">
        <f>IF(D9&gt;='Social Security Calculator'!$G$8,IF('Social Security Calculator'!$B$39=1,VLOOKUP($D9,'36 Options - Revenues in $'!$A$8:$AK$87,1+U$6,FALSE),""),"")</f>
        <v/>
      </c>
      <c r="V9" s="21" t="str">
        <f>IF(D9&gt;='Social Security Calculator'!$G$8,IF('Social Security Calculator'!$B$40=1,VLOOKUP($D9,'36 Options - Revenues in $'!$A$8:$AK$87,1+V$6,FALSE),""),"")</f>
        <v/>
      </c>
      <c r="W9" s="21" t="str">
        <f>IF(D9&gt;='Social Security Calculator'!$G$8,IF('Social Security Calculator'!$B$41=1,VLOOKUP($D9,'36 Options - Revenues in $'!$A$8:$AK$87,1+W$6,FALSE),""),"")</f>
        <v/>
      </c>
      <c r="X9" s="21" t="str">
        <f>IF(D9&gt;='Social Security Calculator'!$G$8,IF('Social Security Calculator'!$B$42=1,VLOOKUP($D9,'36 Options - Revenues in $'!$A$8:$AK$87,1+X$6,FALSE),""),"")</f>
        <v/>
      </c>
      <c r="Y9" s="21" t="str">
        <f>IF(D9&gt;='Social Security Calculator'!$G$8,IF('Social Security Calculator'!$B$44=1,VLOOKUP($D9,'36 Options - Revenues in $'!$A$8:$AK$87,1+Y$6,FALSE),""),"")</f>
        <v/>
      </c>
      <c r="Z9" s="21" t="str">
        <f>IF(D9&gt;='Social Security Calculator'!$G$8,IF('Social Security Calculator'!$B$45=1,VLOOKUP($D9,'36 Options - Revenues in $'!$A$8:$AK$87,1+Z$6,FALSE),""),"")</f>
        <v/>
      </c>
      <c r="AA9" s="21" t="str">
        <f>IF(D9&gt;='Social Security Calculator'!$G$8,IF('Social Security Calculator'!$B$46=1,VLOOKUP($D9,'36 Options - Revenues in $'!$A$8:$AK$87,1+AA$6,FALSE),""),"")</f>
        <v/>
      </c>
      <c r="AB9" s="21" t="str">
        <f>IF(D9&gt;='Social Security Calculator'!$G$8,IF('Social Security Calculator'!$B$47=1,VLOOKUP($D9,'36 Options - Revenues in $'!$A$8:$AK$87,1+AB$6,FALSE),""),"")</f>
        <v/>
      </c>
      <c r="AC9" s="21" t="str">
        <f>IF(D9&gt;='Social Security Calculator'!$G$8,IF('Social Security Calculator'!$B$50=1,VLOOKUP($D9,'36 Options - Revenues in $'!$A$8:$AK$87,1+AC$6,FALSE),""),"")</f>
        <v/>
      </c>
      <c r="AD9" s="21" t="str">
        <f>IF(D9&gt;='Social Security Calculator'!$G$8,IF('Social Security Calculator'!$B$51=1,VLOOKUP($D9,'36 Options - Revenues in $'!$A$8:$AK$87,1+AD$6,FALSE),""),"")</f>
        <v/>
      </c>
      <c r="AE9" s="21" t="str">
        <f>IF(D9&gt;='Social Security Calculator'!$G$8,IF('Social Security Calculator'!$B$52=1,VLOOKUP($D9,'36 Options - Revenues in $'!$A$8:$AK$87,1+AE$6,FALSE),""),"")</f>
        <v/>
      </c>
      <c r="AF9" s="21" t="str">
        <f>IF(D9&gt;='Social Security Calculator'!$G$8,IF('Social Security Calculator'!$B$53=1,VLOOKUP($D9,'36 Options - Revenues in $'!$A$8:$AK$87,1+AF$6,FALSE),""),"")</f>
        <v/>
      </c>
      <c r="AG9" s="21" t="str">
        <f>IF(D9&gt;='Social Security Calculator'!$G$8,IF('Social Security Calculator'!$B$56=1,VLOOKUP($D9,'36 Options - Revenues in $'!$A$8:$AK$87,1+AG$6,FALSE),""),"")</f>
        <v/>
      </c>
      <c r="AH9" s="21" t="str">
        <f>IF(D9&gt;='Social Security Calculator'!$G$8,IF('Social Security Calculator'!$B$57=1,VLOOKUP($D9,'36 Options - Revenues in $'!$A$8:$AK$87,1+AH$6,FALSE),""),"")</f>
        <v/>
      </c>
      <c r="AI9" s="21" t="str">
        <f>IF(D9&gt;='Social Security Calculator'!$G$8,IF('Social Security Calculator'!$B$58=1,VLOOKUP($D9,'36 Options - Revenues in $'!$A$8:$AK$87,1+AI$6,FALSE),""),"")</f>
        <v/>
      </c>
      <c r="AJ9" s="21" t="str">
        <f>IF(D9&gt;='Social Security Calculator'!$G$8,IF('Social Security Calculator'!$B$60=1,VLOOKUP($D9,'36 Options - Revenues in $'!$A$8:$AK$87,1+AJ$6,FALSE),""),"")</f>
        <v/>
      </c>
      <c r="AK9" s="21" t="str">
        <f>IF(D9&gt;='Social Security Calculator'!$G$8,IF('Social Security Calculator'!$B$63=1,VLOOKUP($D9,'36 Options - Revenues in $'!$A$8:$AK$87,1+AK$6,FALSE),""),"")</f>
        <v/>
      </c>
      <c r="AL9" s="21" t="str">
        <f>IF(D9&gt;='Social Security Calculator'!$G$8,IF('Social Security Calculator'!$B$65=1,VLOOKUP($D9,'36 Options - Revenues in $'!$A$8:$AK$87,1+AL$6,FALSE),""),"")</f>
        <v/>
      </c>
      <c r="AM9" s="21" t="str">
        <f>IF(D9&gt;='Social Security Calculator'!$G$8,IF('Social Security Calculator'!$B$66=1,VLOOKUP($D9,'36 Options - Revenues in $'!$A$8:$AK$87,1+AM$6,FALSE),""),"")</f>
        <v/>
      </c>
      <c r="AN9" s="21" t="str">
        <f>IF(D9&gt;='Social Security Calculator'!$G$8,IF('Social Security Calculator'!$B$67=1,VLOOKUP($D9,'36 Options - Revenues in $'!$A$8:$AK$81,1+AN$6,FALSE),""),"")</f>
        <v/>
      </c>
    </row>
    <row r="10" spans="1:40" x14ac:dyDescent="0.2">
      <c r="A10">
        <v>2022</v>
      </c>
      <c r="B10">
        <f t="shared" si="1"/>
        <v>0</v>
      </c>
      <c r="D10">
        <v>2022</v>
      </c>
      <c r="E10" s="21" t="str">
        <f>IF(D10&gt;='Social Security Calculator'!$G$8,IF('Social Security Calculator'!$B$17=1,VLOOKUP($D10,'36 Options - Revenues in $'!$A$8:$AK$87,1+E$6,FALSE),""),"")</f>
        <v/>
      </c>
      <c r="F10" s="21" t="str">
        <f>IF(D10&gt;='Social Security Calculator'!$G$8,IF('Social Security Calculator'!$B$18=1,VLOOKUP($D10,'36 Options - Revenues in $'!$A$8:$AK$87,1+F$6,FALSE),""),"")</f>
        <v/>
      </c>
      <c r="G10" s="21" t="str">
        <f>IF(D10&gt;='Social Security Calculator'!$G$8,IF('Social Security Calculator'!$B$19=1,VLOOKUP($D10,'36 Options - Revenues in $'!$A$8:$AK$87,1+G$6,FALSE),""),"")</f>
        <v/>
      </c>
      <c r="H10" s="21" t="str">
        <f>IF(D10&gt;='Social Security Calculator'!$G$8,IF('Social Security Calculator'!$B$21=1,VLOOKUP($D10,'36 Options - Revenues in $'!$A$8:$AK$87,1+H$6,FALSE),""),"")</f>
        <v/>
      </c>
      <c r="I10" s="21" t="str">
        <f>IF(D10&gt;='Social Security Calculator'!$G$8,IF('Social Security Calculator'!$B$22=1,VLOOKUP($D10,'36 Options - Revenues in $'!$A$8:$AK$87,1+I$6,FALSE),""),"")</f>
        <v/>
      </c>
      <c r="J10" s="21" t="str">
        <f>IF(D10&gt;='Social Security Calculator'!$G$8,IF('Social Security Calculator'!$B$23=1,VLOOKUP($D10,'36 Options - Revenues in $'!$A$8:$AK$87,1+J$6,FALSE),""),"")</f>
        <v/>
      </c>
      <c r="K10" s="21" t="str">
        <f>IF(D10&gt;='Social Security Calculator'!$G$8,IF('Social Security Calculator'!$B$25=1,VLOOKUP($D10,'36 Options - Revenues in $'!$A$8:$AK$87,1+K$6,FALSE),""),"")</f>
        <v/>
      </c>
      <c r="L10" s="21" t="str">
        <f>IF(D10&gt;='Social Security Calculator'!$G$8,IF('Social Security Calculator'!$B$26=1,VLOOKUP($D10,'36 Options - Revenues in $'!$A$8:$AK$87,1+L$6,FALSE),""),"")</f>
        <v/>
      </c>
      <c r="M10" s="21" t="str">
        <f>IF(D10&gt;='Social Security Calculator'!$G$8,IF('Social Security Calculator'!$B$27=1,VLOOKUP($D10,'36 Options - Revenues in $'!$A$8:$AK$87,1+M$6,FALSE),""),"")</f>
        <v/>
      </c>
      <c r="N10" s="21" t="str">
        <f>IF(D10&gt;='Social Security Calculator'!$G$8,IF('Social Security Calculator'!$B$28=1,VLOOKUP($D10,'36 Options - Revenues in $'!$A$8:$AK$87,1+N$6,FALSE),""),"")</f>
        <v/>
      </c>
      <c r="O10" s="21" t="str">
        <f>IF(D10&gt;='Social Security Calculator'!$G$8,IF('Social Security Calculator'!$B$31=1,VLOOKUP($D10,'36 Options - Revenues in $'!$A$8:$AK$87,1+O$6,FALSE),""),"")</f>
        <v/>
      </c>
      <c r="P10" s="21" t="str">
        <f>IF(D10&gt;='Social Security Calculator'!$G$8,IF('Social Security Calculator'!$B$32=1,VLOOKUP($D10,'36 Options - Revenues in $'!$A$8:$AK$87,1+P$6,FALSE),""),"")</f>
        <v/>
      </c>
      <c r="Q10" s="21" t="str">
        <f>IF(D10&gt;='Social Security Calculator'!$G$8,IF('Social Security Calculator'!$B$33=1,VLOOKUP($D10,'36 Options - Revenues in $'!$A$8:$AK$87,1+Q$6,FALSE),""),"")</f>
        <v/>
      </c>
      <c r="R10" s="21" t="str">
        <f>IF(D10&gt;='Social Security Calculator'!$G$8,IF('Social Security Calculator'!$B$35=1,VLOOKUP($D10,'36 Options - Revenues in $'!$A$8:$AK$87,1+R$6,FALSE),""),"")</f>
        <v/>
      </c>
      <c r="S10" s="21" t="str">
        <f>IF(D10&gt;='Social Security Calculator'!$G$8,IF('Social Security Calculator'!$B$36=1,VLOOKUP($D10,'36 Options - Revenues in $'!$A$8:$AK$87,1+S$6,FALSE),""),"")</f>
        <v/>
      </c>
      <c r="T10" s="21" t="str">
        <f>IF(D10&gt;='Social Security Calculator'!$G$8,IF('Social Security Calculator'!$B$37=1,VLOOKUP($D10,'36 Options - Revenues in $'!$A$8:$AK$87,1+T$6,FALSE),""),"")</f>
        <v/>
      </c>
      <c r="U10" s="21" t="str">
        <f>IF(D10&gt;='Social Security Calculator'!$G$8,IF('Social Security Calculator'!$B$39=1,VLOOKUP($D10,'36 Options - Revenues in $'!$A$8:$AK$87,1+U$6,FALSE),""),"")</f>
        <v/>
      </c>
      <c r="V10" s="21" t="str">
        <f>IF(D10&gt;='Social Security Calculator'!$G$8,IF('Social Security Calculator'!$B$40=1,VLOOKUP($D10,'36 Options - Revenues in $'!$A$8:$AK$87,1+V$6,FALSE),""),"")</f>
        <v/>
      </c>
      <c r="W10" s="21" t="str">
        <f>IF(D10&gt;='Social Security Calculator'!$G$8,IF('Social Security Calculator'!$B$41=1,VLOOKUP($D10,'36 Options - Revenues in $'!$A$8:$AK$87,1+W$6,FALSE),""),"")</f>
        <v/>
      </c>
      <c r="X10" s="21" t="str">
        <f>IF(D10&gt;='Social Security Calculator'!$G$8,IF('Social Security Calculator'!$B$42=1,VLOOKUP($D10,'36 Options - Revenues in $'!$A$8:$AK$87,1+X$6,FALSE),""),"")</f>
        <v/>
      </c>
      <c r="Y10" s="21" t="str">
        <f>IF(D10&gt;='Social Security Calculator'!$G$8,IF('Social Security Calculator'!$B$44=1,VLOOKUP($D10,'36 Options - Revenues in $'!$A$8:$AK$87,1+Y$6,FALSE),""),"")</f>
        <v/>
      </c>
      <c r="Z10" s="21" t="str">
        <f>IF(D10&gt;='Social Security Calculator'!$G$8,IF('Social Security Calculator'!$B$45=1,VLOOKUP($D10,'36 Options - Revenues in $'!$A$8:$AK$87,1+Z$6,FALSE),""),"")</f>
        <v/>
      </c>
      <c r="AA10" s="21" t="str">
        <f>IF(D10&gt;='Social Security Calculator'!$G$8,IF('Social Security Calculator'!$B$46=1,VLOOKUP($D10,'36 Options - Revenues in $'!$A$8:$AK$87,1+AA$6,FALSE),""),"")</f>
        <v/>
      </c>
      <c r="AB10" s="21" t="str">
        <f>IF(D10&gt;='Social Security Calculator'!$G$8,IF('Social Security Calculator'!$B$47=1,VLOOKUP($D10,'36 Options - Revenues in $'!$A$8:$AK$87,1+AB$6,FALSE),""),"")</f>
        <v/>
      </c>
      <c r="AC10" s="21" t="str">
        <f>IF(D10&gt;='Social Security Calculator'!$G$8,IF('Social Security Calculator'!$B$50=1,VLOOKUP($D10,'36 Options - Revenues in $'!$A$8:$AK$87,1+AC$6,FALSE),""),"")</f>
        <v/>
      </c>
      <c r="AD10" s="21" t="str">
        <f>IF(D10&gt;='Social Security Calculator'!$G$8,IF('Social Security Calculator'!$B$51=1,VLOOKUP($D10,'36 Options - Revenues in $'!$A$8:$AK$87,1+AD$6,FALSE),""),"")</f>
        <v/>
      </c>
      <c r="AE10" s="21" t="str">
        <f>IF(D10&gt;='Social Security Calculator'!$G$8,IF('Social Security Calculator'!$B$52=1,VLOOKUP($D10,'36 Options - Revenues in $'!$A$8:$AK$87,1+AE$6,FALSE),""),"")</f>
        <v/>
      </c>
      <c r="AF10" s="21" t="str">
        <f>IF(D10&gt;='Social Security Calculator'!$G$8,IF('Social Security Calculator'!$B$53=1,VLOOKUP($D10,'36 Options - Revenues in $'!$A$8:$AK$87,1+AF$6,FALSE),""),"")</f>
        <v/>
      </c>
      <c r="AG10" s="21" t="str">
        <f>IF(D10&gt;='Social Security Calculator'!$G$8,IF('Social Security Calculator'!$B$56=1,VLOOKUP($D10,'36 Options - Revenues in $'!$A$8:$AK$87,1+AG$6,FALSE),""),"")</f>
        <v/>
      </c>
      <c r="AH10" s="21" t="str">
        <f>IF(D10&gt;='Social Security Calculator'!$G$8,IF('Social Security Calculator'!$B$57=1,VLOOKUP($D10,'36 Options - Revenues in $'!$A$8:$AK$87,1+AH$6,FALSE),""),"")</f>
        <v/>
      </c>
      <c r="AI10" s="21" t="str">
        <f>IF(D10&gt;='Social Security Calculator'!$G$8,IF('Social Security Calculator'!$B$58=1,VLOOKUP($D10,'36 Options - Revenues in $'!$A$8:$AK$87,1+AI$6,FALSE),""),"")</f>
        <v/>
      </c>
      <c r="AJ10" s="21" t="str">
        <f>IF(D10&gt;='Social Security Calculator'!$G$8,IF('Social Security Calculator'!$B$60=1,VLOOKUP($D10,'36 Options - Revenues in $'!$A$8:$AK$87,1+AJ$6,FALSE),""),"")</f>
        <v/>
      </c>
      <c r="AK10" s="21" t="str">
        <f>IF(D10&gt;='Social Security Calculator'!$G$8,IF('Social Security Calculator'!$B$63=1,VLOOKUP($D10,'36 Options - Revenues in $'!$A$8:$AK$87,1+AK$6,FALSE),""),"")</f>
        <v/>
      </c>
      <c r="AL10" s="21" t="str">
        <f>IF(D10&gt;='Social Security Calculator'!$G$8,IF('Social Security Calculator'!$B$65=1,VLOOKUP($D10,'36 Options - Revenues in $'!$A$8:$AK$87,1+AL$6,FALSE),""),"")</f>
        <v/>
      </c>
      <c r="AM10" s="21" t="str">
        <f>IF(D10&gt;='Social Security Calculator'!$G$8,IF('Social Security Calculator'!$B$66=1,VLOOKUP($D10,'36 Options - Revenues in $'!$A$8:$AK$87,1+AM$6,FALSE),""),"")</f>
        <v/>
      </c>
      <c r="AN10" s="21" t="str">
        <f>IF(D10&gt;='Social Security Calculator'!$G$8,IF('Social Security Calculator'!$B$67=1,VLOOKUP($D10,'36 Options - Revenues in $'!$A$8:$AK$81,1+AN$6,FALSE),""),"")</f>
        <v/>
      </c>
    </row>
    <row r="11" spans="1:40" x14ac:dyDescent="0.2">
      <c r="A11">
        <v>2023</v>
      </c>
      <c r="B11">
        <f t="shared" si="1"/>
        <v>0</v>
      </c>
      <c r="D11">
        <v>2023</v>
      </c>
      <c r="E11" s="21" t="str">
        <f>IF(D11&gt;='Social Security Calculator'!$G$8,IF('Social Security Calculator'!$B$17=1,VLOOKUP($D11,'36 Options - Revenues in $'!$A$8:$AK$87,1+E$6,FALSE),""),"")</f>
        <v/>
      </c>
      <c r="F11" s="21" t="str">
        <f>IF(D11&gt;='Social Security Calculator'!$G$8,IF('Social Security Calculator'!$B$18=1,VLOOKUP($D11,'36 Options - Revenues in $'!$A$8:$AK$87,1+F$6,FALSE),""),"")</f>
        <v/>
      </c>
      <c r="G11" s="21" t="str">
        <f>IF(D11&gt;='Social Security Calculator'!$G$8,IF('Social Security Calculator'!$B$19=1,VLOOKUP($D11,'36 Options - Revenues in $'!$A$8:$AK$87,1+G$6,FALSE),""),"")</f>
        <v/>
      </c>
      <c r="H11" s="21" t="str">
        <f>IF(D11&gt;='Social Security Calculator'!$G$8,IF('Social Security Calculator'!$B$21=1,VLOOKUP($D11,'36 Options - Revenues in $'!$A$8:$AK$87,1+H$6,FALSE),""),"")</f>
        <v/>
      </c>
      <c r="I11" s="21" t="str">
        <f>IF(D11&gt;='Social Security Calculator'!$G$8,IF('Social Security Calculator'!$B$22=1,VLOOKUP($D11,'36 Options - Revenues in $'!$A$8:$AK$87,1+I$6,FALSE),""),"")</f>
        <v/>
      </c>
      <c r="J11" s="21" t="str">
        <f>IF(D11&gt;='Social Security Calculator'!$G$8,IF('Social Security Calculator'!$B$23=1,VLOOKUP($D11,'36 Options - Revenues in $'!$A$8:$AK$87,1+J$6,FALSE),""),"")</f>
        <v/>
      </c>
      <c r="K11" s="21" t="str">
        <f>IF(D11&gt;='Social Security Calculator'!$G$8,IF('Social Security Calculator'!$B$25=1,VLOOKUP($D11,'36 Options - Revenues in $'!$A$8:$AK$87,1+K$6,FALSE),""),"")</f>
        <v/>
      </c>
      <c r="L11" s="21" t="str">
        <f>IF(D11&gt;='Social Security Calculator'!$G$8,IF('Social Security Calculator'!$B$26=1,VLOOKUP($D11,'36 Options - Revenues in $'!$A$8:$AK$87,1+L$6,FALSE),""),"")</f>
        <v/>
      </c>
      <c r="M11" s="21" t="str">
        <f>IF(D11&gt;='Social Security Calculator'!$G$8,IF('Social Security Calculator'!$B$27=1,VLOOKUP($D11,'36 Options - Revenues in $'!$A$8:$AK$87,1+M$6,FALSE),""),"")</f>
        <v/>
      </c>
      <c r="N11" s="21" t="str">
        <f>IF(D11&gt;='Social Security Calculator'!$G$8,IF('Social Security Calculator'!$B$28=1,VLOOKUP($D11,'36 Options - Revenues in $'!$A$8:$AK$87,1+N$6,FALSE),""),"")</f>
        <v/>
      </c>
      <c r="O11" s="21" t="str">
        <f>IF(D11&gt;='Social Security Calculator'!$G$8,IF('Social Security Calculator'!$B$31=1,VLOOKUP($D11,'36 Options - Revenues in $'!$A$8:$AK$87,1+O$6,FALSE),""),"")</f>
        <v/>
      </c>
      <c r="P11" s="21" t="str">
        <f>IF(D11&gt;='Social Security Calculator'!$G$8,IF('Social Security Calculator'!$B$32=1,VLOOKUP($D11,'36 Options - Revenues in $'!$A$8:$AK$87,1+P$6,FALSE),""),"")</f>
        <v/>
      </c>
      <c r="Q11" s="21" t="str">
        <f>IF(D11&gt;='Social Security Calculator'!$G$8,IF('Social Security Calculator'!$B$33=1,VLOOKUP($D11,'36 Options - Revenues in $'!$A$8:$AK$87,1+Q$6,FALSE),""),"")</f>
        <v/>
      </c>
      <c r="R11" s="21" t="str">
        <f>IF(D11&gt;='Social Security Calculator'!$G$8,IF('Social Security Calculator'!$B$35=1,VLOOKUP($D11,'36 Options - Revenues in $'!$A$8:$AK$87,1+R$6,FALSE),""),"")</f>
        <v/>
      </c>
      <c r="S11" s="21" t="str">
        <f>IF(D11&gt;='Social Security Calculator'!$G$8,IF('Social Security Calculator'!$B$36=1,VLOOKUP($D11,'36 Options - Revenues in $'!$A$8:$AK$87,1+S$6,FALSE),""),"")</f>
        <v/>
      </c>
      <c r="T11" s="21" t="str">
        <f>IF(D11&gt;='Social Security Calculator'!$G$8,IF('Social Security Calculator'!$B$37=1,VLOOKUP($D11,'36 Options - Revenues in $'!$A$8:$AK$87,1+T$6,FALSE),""),"")</f>
        <v/>
      </c>
      <c r="U11" s="21" t="str">
        <f>IF(D11&gt;='Social Security Calculator'!$G$8,IF('Social Security Calculator'!$B$39=1,VLOOKUP($D11,'36 Options - Revenues in $'!$A$8:$AK$87,1+U$6,FALSE),""),"")</f>
        <v/>
      </c>
      <c r="V11" s="21" t="str">
        <f>IF(D11&gt;='Social Security Calculator'!$G$8,IF('Social Security Calculator'!$B$40=1,VLOOKUP($D11,'36 Options - Revenues in $'!$A$8:$AK$87,1+V$6,FALSE),""),"")</f>
        <v/>
      </c>
      <c r="W11" s="21" t="str">
        <f>IF(D11&gt;='Social Security Calculator'!$G$8,IF('Social Security Calculator'!$B$41=1,VLOOKUP($D11,'36 Options - Revenues in $'!$A$8:$AK$87,1+W$6,FALSE),""),"")</f>
        <v/>
      </c>
      <c r="X11" s="21" t="str">
        <f>IF(D11&gt;='Social Security Calculator'!$G$8,IF('Social Security Calculator'!$B$42=1,VLOOKUP($D11,'36 Options - Revenues in $'!$A$8:$AK$87,1+X$6,FALSE),""),"")</f>
        <v/>
      </c>
      <c r="Y11" s="21" t="str">
        <f>IF(D11&gt;='Social Security Calculator'!$G$8,IF('Social Security Calculator'!$B$44=1,VLOOKUP($D11,'36 Options - Revenues in $'!$A$8:$AK$87,1+Y$6,FALSE),""),"")</f>
        <v/>
      </c>
      <c r="Z11" s="21" t="str">
        <f>IF(D11&gt;='Social Security Calculator'!$G$8,IF('Social Security Calculator'!$B$45=1,VLOOKUP($D11,'36 Options - Revenues in $'!$A$8:$AK$87,1+Z$6,FALSE),""),"")</f>
        <v/>
      </c>
      <c r="AA11" s="21" t="str">
        <f>IF(D11&gt;='Social Security Calculator'!$G$8,IF('Social Security Calculator'!$B$46=1,VLOOKUP($D11,'36 Options - Revenues in $'!$A$8:$AK$87,1+AA$6,FALSE),""),"")</f>
        <v/>
      </c>
      <c r="AB11" s="21" t="str">
        <f>IF(D11&gt;='Social Security Calculator'!$G$8,IF('Social Security Calculator'!$B$47=1,VLOOKUP($D11,'36 Options - Revenues in $'!$A$8:$AK$87,1+AB$6,FALSE),""),"")</f>
        <v/>
      </c>
      <c r="AC11" s="21" t="str">
        <f>IF(D11&gt;='Social Security Calculator'!$G$8,IF('Social Security Calculator'!$B$50=1,VLOOKUP($D11,'36 Options - Revenues in $'!$A$8:$AK$87,1+AC$6,FALSE),""),"")</f>
        <v/>
      </c>
      <c r="AD11" s="21" t="str">
        <f>IF(D11&gt;='Social Security Calculator'!$G$8,IF('Social Security Calculator'!$B$51=1,VLOOKUP($D11,'36 Options - Revenues in $'!$A$8:$AK$87,1+AD$6,FALSE),""),"")</f>
        <v/>
      </c>
      <c r="AE11" s="21" t="str">
        <f>IF(D11&gt;='Social Security Calculator'!$G$8,IF('Social Security Calculator'!$B$52=1,VLOOKUP($D11,'36 Options - Revenues in $'!$A$8:$AK$87,1+AE$6,FALSE),""),"")</f>
        <v/>
      </c>
      <c r="AF11" s="21" t="str">
        <f>IF(D11&gt;='Social Security Calculator'!$G$8,IF('Social Security Calculator'!$B$53=1,VLOOKUP($D11,'36 Options - Revenues in $'!$A$8:$AK$87,1+AF$6,FALSE),""),"")</f>
        <v/>
      </c>
      <c r="AG11" s="21" t="str">
        <f>IF(D11&gt;='Social Security Calculator'!$G$8,IF('Social Security Calculator'!$B$56=1,VLOOKUP($D11,'36 Options - Revenues in $'!$A$8:$AK$87,1+AG$6,FALSE),""),"")</f>
        <v/>
      </c>
      <c r="AH11" s="21" t="str">
        <f>IF(D11&gt;='Social Security Calculator'!$G$8,IF('Social Security Calculator'!$B$57=1,VLOOKUP($D11,'36 Options - Revenues in $'!$A$8:$AK$87,1+AH$6,FALSE),""),"")</f>
        <v/>
      </c>
      <c r="AI11" s="21" t="str">
        <f>IF(D11&gt;='Social Security Calculator'!$G$8,IF('Social Security Calculator'!$B$58=1,VLOOKUP($D11,'36 Options - Revenues in $'!$A$8:$AK$87,1+AI$6,FALSE),""),"")</f>
        <v/>
      </c>
      <c r="AJ11" s="21" t="str">
        <f>IF(D11&gt;='Social Security Calculator'!$G$8,IF('Social Security Calculator'!$B$60=1,VLOOKUP($D11,'36 Options - Revenues in $'!$A$8:$AK$87,1+AJ$6,FALSE),""),"")</f>
        <v/>
      </c>
      <c r="AK11" s="21" t="str">
        <f>IF(D11&gt;='Social Security Calculator'!$G$8,IF('Social Security Calculator'!$B$63=1,VLOOKUP($D11,'36 Options - Revenues in $'!$A$8:$AK$87,1+AK$6,FALSE),""),"")</f>
        <v/>
      </c>
      <c r="AL11" s="21" t="str">
        <f>IF(D11&gt;='Social Security Calculator'!$G$8,IF('Social Security Calculator'!$B$65=1,VLOOKUP($D11,'36 Options - Revenues in $'!$A$8:$AK$87,1+AL$6,FALSE),""),"")</f>
        <v/>
      </c>
      <c r="AM11" s="21" t="str">
        <f>IF(D11&gt;='Social Security Calculator'!$G$8,IF('Social Security Calculator'!$B$66=1,VLOOKUP($D11,'36 Options - Revenues in $'!$A$8:$AK$87,1+AM$6,FALSE),""),"")</f>
        <v/>
      </c>
      <c r="AN11" s="21" t="str">
        <f>IF(D11&gt;='Social Security Calculator'!$G$8,IF('Social Security Calculator'!$B$67=1,VLOOKUP($D11,'36 Options - Revenues in $'!$A$8:$AK$81,1+AN$6,FALSE),""),"")</f>
        <v/>
      </c>
    </row>
    <row r="12" spans="1:40" x14ac:dyDescent="0.2">
      <c r="A12">
        <v>2024</v>
      </c>
      <c r="B12">
        <f t="shared" si="1"/>
        <v>0</v>
      </c>
      <c r="D12">
        <v>2024</v>
      </c>
      <c r="E12" s="21" t="str">
        <f>IF(D12&gt;='Social Security Calculator'!$G$8,IF('Social Security Calculator'!$B$17=1,VLOOKUP($D12,'36 Options - Revenues in $'!$A$8:$AK$87,1+E$6,FALSE),""),"")</f>
        <v/>
      </c>
      <c r="F12" s="21" t="str">
        <f>IF(D12&gt;='Social Security Calculator'!$G$8,IF('Social Security Calculator'!$B$18=1,VLOOKUP($D12,'36 Options - Revenues in $'!$A$8:$AK$87,1+F$6,FALSE),""),"")</f>
        <v/>
      </c>
      <c r="G12" s="21" t="str">
        <f>IF(D12&gt;='Social Security Calculator'!$G$8,IF('Social Security Calculator'!$B$19=1,VLOOKUP($D12,'36 Options - Revenues in $'!$A$8:$AK$87,1+G$6,FALSE),""),"")</f>
        <v/>
      </c>
      <c r="H12" s="21" t="str">
        <f>IF(D12&gt;='Social Security Calculator'!$G$8,IF('Social Security Calculator'!$B$21=1,VLOOKUP($D12,'36 Options - Revenues in $'!$A$8:$AK$87,1+H$6,FALSE),""),"")</f>
        <v/>
      </c>
      <c r="I12" s="21" t="str">
        <f>IF(D12&gt;='Social Security Calculator'!$G$8,IF('Social Security Calculator'!$B$22=1,VLOOKUP($D12,'36 Options - Revenues in $'!$A$8:$AK$87,1+I$6,FALSE),""),"")</f>
        <v/>
      </c>
      <c r="J12" s="21" t="str">
        <f>IF(D12&gt;='Social Security Calculator'!$G$8,IF('Social Security Calculator'!$B$23=1,VLOOKUP($D12,'36 Options - Revenues in $'!$A$8:$AK$87,1+J$6,FALSE),""),"")</f>
        <v/>
      </c>
      <c r="K12" s="21" t="str">
        <f>IF(D12&gt;='Social Security Calculator'!$G$8,IF('Social Security Calculator'!$B$25=1,VLOOKUP($D12,'36 Options - Revenues in $'!$A$8:$AK$87,1+K$6,FALSE),""),"")</f>
        <v/>
      </c>
      <c r="L12" s="21" t="str">
        <f>IF(D12&gt;='Social Security Calculator'!$G$8,IF('Social Security Calculator'!$B$26=1,VLOOKUP($D12,'36 Options - Revenues in $'!$A$8:$AK$87,1+L$6,FALSE),""),"")</f>
        <v/>
      </c>
      <c r="M12" s="21" t="str">
        <f>IF(D12&gt;='Social Security Calculator'!$G$8,IF('Social Security Calculator'!$B$27=1,VLOOKUP($D12,'36 Options - Revenues in $'!$A$8:$AK$87,1+M$6,FALSE),""),"")</f>
        <v/>
      </c>
      <c r="N12" s="21" t="str">
        <f>IF(D12&gt;='Social Security Calculator'!$G$8,IF('Social Security Calculator'!$B$28=1,VLOOKUP($D12,'36 Options - Revenues in $'!$A$8:$AK$87,1+N$6,FALSE),""),"")</f>
        <v/>
      </c>
      <c r="O12" s="21" t="str">
        <f>IF(D12&gt;='Social Security Calculator'!$G$8,IF('Social Security Calculator'!$B$31=1,VLOOKUP($D12,'36 Options - Revenues in $'!$A$8:$AK$87,1+O$6,FALSE),""),"")</f>
        <v/>
      </c>
      <c r="P12" s="21" t="str">
        <f>IF(D12&gt;='Social Security Calculator'!$G$8,IF('Social Security Calculator'!$B$32=1,VLOOKUP($D12,'36 Options - Revenues in $'!$A$8:$AK$87,1+P$6,FALSE),""),"")</f>
        <v/>
      </c>
      <c r="Q12" s="21" t="str">
        <f>IF(D12&gt;='Social Security Calculator'!$G$8,IF('Social Security Calculator'!$B$33=1,VLOOKUP($D12,'36 Options - Revenues in $'!$A$8:$AK$87,1+Q$6,FALSE),""),"")</f>
        <v/>
      </c>
      <c r="R12" s="21" t="str">
        <f>IF(D12&gt;='Social Security Calculator'!$G$8,IF('Social Security Calculator'!$B$35=1,VLOOKUP($D12,'36 Options - Revenues in $'!$A$8:$AK$87,1+R$6,FALSE),""),"")</f>
        <v/>
      </c>
      <c r="S12" s="21" t="str">
        <f>IF(D12&gt;='Social Security Calculator'!$G$8,IF('Social Security Calculator'!$B$36=1,VLOOKUP($D12,'36 Options - Revenues in $'!$A$8:$AK$87,1+S$6,FALSE),""),"")</f>
        <v/>
      </c>
      <c r="T12" s="21" t="str">
        <f>IF(D12&gt;='Social Security Calculator'!$G$8,IF('Social Security Calculator'!$B$37=1,VLOOKUP($D12,'36 Options - Revenues in $'!$A$8:$AK$87,1+T$6,FALSE),""),"")</f>
        <v/>
      </c>
      <c r="U12" s="21" t="str">
        <f>IF(D12&gt;='Social Security Calculator'!$G$8,IF('Social Security Calculator'!$B$39=1,VLOOKUP($D12,'36 Options - Revenues in $'!$A$8:$AK$87,1+U$6,FALSE),""),"")</f>
        <v/>
      </c>
      <c r="V12" s="21" t="str">
        <f>IF(D12&gt;='Social Security Calculator'!$G$8,IF('Social Security Calculator'!$B$40=1,VLOOKUP($D12,'36 Options - Revenues in $'!$A$8:$AK$87,1+V$6,FALSE),""),"")</f>
        <v/>
      </c>
      <c r="W12" s="21" t="str">
        <f>IF(D12&gt;='Social Security Calculator'!$G$8,IF('Social Security Calculator'!$B$41=1,VLOOKUP($D12,'36 Options - Revenues in $'!$A$8:$AK$87,1+W$6,FALSE),""),"")</f>
        <v/>
      </c>
      <c r="X12" s="21" t="str">
        <f>IF(D12&gt;='Social Security Calculator'!$G$8,IF('Social Security Calculator'!$B$42=1,VLOOKUP($D12,'36 Options - Revenues in $'!$A$8:$AK$87,1+X$6,FALSE),""),"")</f>
        <v/>
      </c>
      <c r="Y12" s="21" t="str">
        <f>IF(D12&gt;='Social Security Calculator'!$G$8,IF('Social Security Calculator'!$B$44=1,VLOOKUP($D12,'36 Options - Revenues in $'!$A$8:$AK$87,1+Y$6,FALSE),""),"")</f>
        <v/>
      </c>
      <c r="Z12" s="21" t="str">
        <f>IF(D12&gt;='Social Security Calculator'!$G$8,IF('Social Security Calculator'!$B$45=1,VLOOKUP($D12,'36 Options - Revenues in $'!$A$8:$AK$87,1+Z$6,FALSE),""),"")</f>
        <v/>
      </c>
      <c r="AA12" s="21" t="str">
        <f>IF(D12&gt;='Social Security Calculator'!$G$8,IF('Social Security Calculator'!$B$46=1,VLOOKUP($D12,'36 Options - Revenues in $'!$A$8:$AK$87,1+AA$6,FALSE),""),"")</f>
        <v/>
      </c>
      <c r="AB12" s="21" t="str">
        <f>IF(D12&gt;='Social Security Calculator'!$G$8,IF('Social Security Calculator'!$B$47=1,VLOOKUP($D12,'36 Options - Revenues in $'!$A$8:$AK$87,1+AB$6,FALSE),""),"")</f>
        <v/>
      </c>
      <c r="AC12" s="21" t="str">
        <f>IF(D12&gt;='Social Security Calculator'!$G$8,IF('Social Security Calculator'!$B$50=1,VLOOKUP($D12,'36 Options - Revenues in $'!$A$8:$AK$87,1+AC$6,FALSE),""),"")</f>
        <v/>
      </c>
      <c r="AD12" s="21" t="str">
        <f>IF(D12&gt;='Social Security Calculator'!$G$8,IF('Social Security Calculator'!$B$51=1,VLOOKUP($D12,'36 Options - Revenues in $'!$A$8:$AK$87,1+AD$6,FALSE),""),"")</f>
        <v/>
      </c>
      <c r="AE12" s="21" t="str">
        <f>IF(D12&gt;='Social Security Calculator'!$G$8,IF('Social Security Calculator'!$B$52=1,VLOOKUP($D12,'36 Options - Revenues in $'!$A$8:$AK$87,1+AE$6,FALSE),""),"")</f>
        <v/>
      </c>
      <c r="AF12" s="21" t="str">
        <f>IF(D12&gt;='Social Security Calculator'!$G$8,IF('Social Security Calculator'!$B$53=1,VLOOKUP($D12,'36 Options - Revenues in $'!$A$8:$AK$87,1+AF$6,FALSE),""),"")</f>
        <v/>
      </c>
      <c r="AG12" s="21" t="str">
        <f>IF(D12&gt;='Social Security Calculator'!$G$8,IF('Social Security Calculator'!$B$56=1,VLOOKUP($D12,'36 Options - Revenues in $'!$A$8:$AK$87,1+AG$6,FALSE),""),"")</f>
        <v/>
      </c>
      <c r="AH12" s="21" t="str">
        <f>IF(D12&gt;='Social Security Calculator'!$G$8,IF('Social Security Calculator'!$B$57=1,VLOOKUP($D12,'36 Options - Revenues in $'!$A$8:$AK$87,1+AH$6,FALSE),""),"")</f>
        <v/>
      </c>
      <c r="AI12" s="21" t="str">
        <f>IF(D12&gt;='Social Security Calculator'!$G$8,IF('Social Security Calculator'!$B$58=1,VLOOKUP($D12,'36 Options - Revenues in $'!$A$8:$AK$87,1+AI$6,FALSE),""),"")</f>
        <v/>
      </c>
      <c r="AJ12" s="21" t="str">
        <f>IF(D12&gt;='Social Security Calculator'!$G$8,IF('Social Security Calculator'!$B$60=1,VLOOKUP($D12,'36 Options - Revenues in $'!$A$8:$AK$87,1+AJ$6,FALSE),""),"")</f>
        <v/>
      </c>
      <c r="AK12" s="21" t="str">
        <f>IF(D12&gt;='Social Security Calculator'!$G$8,IF('Social Security Calculator'!$B$63=1,VLOOKUP($D12,'36 Options - Revenues in $'!$A$8:$AK$87,1+AK$6,FALSE),""),"")</f>
        <v/>
      </c>
      <c r="AL12" s="21" t="str">
        <f>IF(D12&gt;='Social Security Calculator'!$G$8,IF('Social Security Calculator'!$B$65=1,VLOOKUP($D12,'36 Options - Revenues in $'!$A$8:$AK$87,1+AL$6,FALSE),""),"")</f>
        <v/>
      </c>
      <c r="AM12" s="21" t="str">
        <f>IF(D12&gt;='Social Security Calculator'!$G$8,IF('Social Security Calculator'!$B$66=1,VLOOKUP($D12,'36 Options - Revenues in $'!$A$8:$AK$87,1+AM$6,FALSE),""),"")</f>
        <v/>
      </c>
      <c r="AN12" s="21" t="str">
        <f>IF(D12&gt;='Social Security Calculator'!$G$8,IF('Social Security Calculator'!$B$67=1,VLOOKUP($D12,'36 Options - Revenues in $'!$A$8:$AK$81,1+AN$6,FALSE),""),"")</f>
        <v/>
      </c>
    </row>
    <row r="13" spans="1:40" x14ac:dyDescent="0.2">
      <c r="A13">
        <v>2025</v>
      </c>
      <c r="B13">
        <f t="shared" si="1"/>
        <v>0</v>
      </c>
      <c r="D13">
        <v>2025</v>
      </c>
      <c r="E13" s="21" t="str">
        <f>IF(D13&gt;='Social Security Calculator'!$G$8,IF('Social Security Calculator'!$B$17=1,VLOOKUP($D13,'36 Options - Revenues in $'!$A$8:$AK$87,1+E$6,FALSE),""),"")</f>
        <v/>
      </c>
      <c r="F13" s="21" t="str">
        <f>IF(D13&gt;='Social Security Calculator'!$G$8,IF('Social Security Calculator'!$B$18=1,VLOOKUP($D13,'36 Options - Revenues in $'!$A$8:$AK$87,1+F$6,FALSE),""),"")</f>
        <v/>
      </c>
      <c r="G13" s="21" t="str">
        <f>IF(D13&gt;='Social Security Calculator'!$G$8,IF('Social Security Calculator'!$B$19=1,VLOOKUP($D13,'36 Options - Revenues in $'!$A$8:$AK$87,1+G$6,FALSE),""),"")</f>
        <v/>
      </c>
      <c r="H13" s="21" t="str">
        <f>IF(D13&gt;='Social Security Calculator'!$G$8,IF('Social Security Calculator'!$B$21=1,VLOOKUP($D13,'36 Options - Revenues in $'!$A$8:$AK$87,1+H$6,FALSE),""),"")</f>
        <v/>
      </c>
      <c r="I13" s="21" t="str">
        <f>IF(D13&gt;='Social Security Calculator'!$G$8,IF('Social Security Calculator'!$B$22=1,VLOOKUP($D13,'36 Options - Revenues in $'!$A$8:$AK$87,1+I$6,FALSE),""),"")</f>
        <v/>
      </c>
      <c r="J13" s="21" t="str">
        <f>IF(D13&gt;='Social Security Calculator'!$G$8,IF('Social Security Calculator'!$B$23=1,VLOOKUP($D13,'36 Options - Revenues in $'!$A$8:$AK$87,1+J$6,FALSE),""),"")</f>
        <v/>
      </c>
      <c r="K13" s="21" t="str">
        <f>IF(D13&gt;='Social Security Calculator'!$G$8,IF('Social Security Calculator'!$B$25=1,VLOOKUP($D13,'36 Options - Revenues in $'!$A$8:$AK$87,1+K$6,FALSE),""),"")</f>
        <v/>
      </c>
      <c r="L13" s="21" t="str">
        <f>IF(D13&gt;='Social Security Calculator'!$G$8,IF('Social Security Calculator'!$B$26=1,VLOOKUP($D13,'36 Options - Revenues in $'!$A$8:$AK$87,1+L$6,FALSE),""),"")</f>
        <v/>
      </c>
      <c r="M13" s="21" t="str">
        <f>IF(D13&gt;='Social Security Calculator'!$G$8,IF('Social Security Calculator'!$B$27=1,VLOOKUP($D13,'36 Options - Revenues in $'!$A$8:$AK$87,1+M$6,FALSE),""),"")</f>
        <v/>
      </c>
      <c r="N13" s="21" t="str">
        <f>IF(D13&gt;='Social Security Calculator'!$G$8,IF('Social Security Calculator'!$B$28=1,VLOOKUP($D13,'36 Options - Revenues in $'!$A$8:$AK$87,1+N$6,FALSE),""),"")</f>
        <v/>
      </c>
      <c r="O13" s="21" t="str">
        <f>IF(D13&gt;='Social Security Calculator'!$G$8,IF('Social Security Calculator'!$B$31=1,VLOOKUP($D13,'36 Options - Revenues in $'!$A$8:$AK$87,1+O$6,FALSE),""),"")</f>
        <v/>
      </c>
      <c r="P13" s="21" t="str">
        <f>IF(D13&gt;='Social Security Calculator'!$G$8,IF('Social Security Calculator'!$B$32=1,VLOOKUP($D13,'36 Options - Revenues in $'!$A$8:$AK$87,1+P$6,FALSE),""),"")</f>
        <v/>
      </c>
      <c r="Q13" s="21" t="str">
        <f>IF(D13&gt;='Social Security Calculator'!$G$8,IF('Social Security Calculator'!$B$33=1,VLOOKUP($D13,'36 Options - Revenues in $'!$A$8:$AK$87,1+Q$6,FALSE),""),"")</f>
        <v/>
      </c>
      <c r="R13" s="21" t="str">
        <f>IF(D13&gt;='Social Security Calculator'!$G$8,IF('Social Security Calculator'!$B$35=1,VLOOKUP($D13,'36 Options - Revenues in $'!$A$8:$AK$87,1+R$6,FALSE),""),"")</f>
        <v/>
      </c>
      <c r="S13" s="21" t="str">
        <f>IF(D13&gt;='Social Security Calculator'!$G$8,IF('Social Security Calculator'!$B$36=1,VLOOKUP($D13,'36 Options - Revenues in $'!$A$8:$AK$87,1+S$6,FALSE),""),"")</f>
        <v/>
      </c>
      <c r="T13" s="21" t="str">
        <f>IF(D13&gt;='Social Security Calculator'!$G$8,IF('Social Security Calculator'!$B$37=1,VLOOKUP($D13,'36 Options - Revenues in $'!$A$8:$AK$87,1+T$6,FALSE),""),"")</f>
        <v/>
      </c>
      <c r="U13" s="21" t="str">
        <f>IF(D13&gt;='Social Security Calculator'!$G$8,IF('Social Security Calculator'!$B$39=1,VLOOKUP($D13,'36 Options - Revenues in $'!$A$8:$AK$87,1+U$6,FALSE),""),"")</f>
        <v/>
      </c>
      <c r="V13" s="21" t="str">
        <f>IF(D13&gt;='Social Security Calculator'!$G$8,IF('Social Security Calculator'!$B$40=1,VLOOKUP($D13,'36 Options - Revenues in $'!$A$8:$AK$87,1+V$6,FALSE),""),"")</f>
        <v/>
      </c>
      <c r="W13" s="21" t="str">
        <f>IF(D13&gt;='Social Security Calculator'!$G$8,IF('Social Security Calculator'!$B$41=1,VLOOKUP($D13,'36 Options - Revenues in $'!$A$8:$AK$87,1+W$6,FALSE),""),"")</f>
        <v/>
      </c>
      <c r="X13" s="21" t="str">
        <f>IF(D13&gt;='Social Security Calculator'!$G$8,IF('Social Security Calculator'!$B$42=1,VLOOKUP($D13,'36 Options - Revenues in $'!$A$8:$AK$87,1+X$6,FALSE),""),"")</f>
        <v/>
      </c>
      <c r="Y13" s="21" t="str">
        <f>IF(D13&gt;='Social Security Calculator'!$G$8,IF('Social Security Calculator'!$B$44=1,VLOOKUP($D13,'36 Options - Revenues in $'!$A$8:$AK$87,1+Y$6,FALSE),""),"")</f>
        <v/>
      </c>
      <c r="Z13" s="21" t="str">
        <f>IF(D13&gt;='Social Security Calculator'!$G$8,IF('Social Security Calculator'!$B$45=1,VLOOKUP($D13,'36 Options - Revenues in $'!$A$8:$AK$87,1+Z$6,FALSE),""),"")</f>
        <v/>
      </c>
      <c r="AA13" s="21" t="str">
        <f>IF(D13&gt;='Social Security Calculator'!$G$8,IF('Social Security Calculator'!$B$46=1,VLOOKUP($D13,'36 Options - Revenues in $'!$A$8:$AK$87,1+AA$6,FALSE),""),"")</f>
        <v/>
      </c>
      <c r="AB13" s="21" t="str">
        <f>IF(D13&gt;='Social Security Calculator'!$G$8,IF('Social Security Calculator'!$B$47=1,VLOOKUP($D13,'36 Options - Revenues in $'!$A$8:$AK$87,1+AB$6,FALSE),""),"")</f>
        <v/>
      </c>
      <c r="AC13" s="21" t="str">
        <f>IF(D13&gt;='Social Security Calculator'!$G$8,IF('Social Security Calculator'!$B$50=1,VLOOKUP($D13,'36 Options - Revenues in $'!$A$8:$AK$87,1+AC$6,FALSE),""),"")</f>
        <v/>
      </c>
      <c r="AD13" s="21" t="str">
        <f>IF(D13&gt;='Social Security Calculator'!$G$8,IF('Social Security Calculator'!$B$51=1,VLOOKUP($D13,'36 Options - Revenues in $'!$A$8:$AK$87,1+AD$6,FALSE),""),"")</f>
        <v/>
      </c>
      <c r="AE13" s="21" t="str">
        <f>IF(D13&gt;='Social Security Calculator'!$G$8,IF('Social Security Calculator'!$B$52=1,VLOOKUP($D13,'36 Options - Revenues in $'!$A$8:$AK$87,1+AE$6,FALSE),""),"")</f>
        <v/>
      </c>
      <c r="AF13" s="21" t="str">
        <f>IF(D13&gt;='Social Security Calculator'!$G$8,IF('Social Security Calculator'!$B$53=1,VLOOKUP($D13,'36 Options - Revenues in $'!$A$8:$AK$87,1+AF$6,FALSE),""),"")</f>
        <v/>
      </c>
      <c r="AG13" s="21" t="str">
        <f>IF(D13&gt;='Social Security Calculator'!$G$8,IF('Social Security Calculator'!$B$56=1,VLOOKUP($D13,'36 Options - Revenues in $'!$A$8:$AK$87,1+AG$6,FALSE),""),"")</f>
        <v/>
      </c>
      <c r="AH13" s="21" t="str">
        <f>IF(D13&gt;='Social Security Calculator'!$G$8,IF('Social Security Calculator'!$B$57=1,VLOOKUP($D13,'36 Options - Revenues in $'!$A$8:$AK$87,1+AH$6,FALSE),""),"")</f>
        <v/>
      </c>
      <c r="AI13" s="21" t="str">
        <f>IF(D13&gt;='Social Security Calculator'!$G$8,IF('Social Security Calculator'!$B$58=1,VLOOKUP($D13,'36 Options - Revenues in $'!$A$8:$AK$87,1+AI$6,FALSE),""),"")</f>
        <v/>
      </c>
      <c r="AJ13" s="21" t="str">
        <f>IF(D13&gt;='Social Security Calculator'!$G$8,IF('Social Security Calculator'!$B$60=1,VLOOKUP($D13,'36 Options - Revenues in $'!$A$8:$AK$87,1+AJ$6,FALSE),""),"")</f>
        <v/>
      </c>
      <c r="AK13" s="21" t="str">
        <f>IF(D13&gt;='Social Security Calculator'!$G$8,IF('Social Security Calculator'!$B$63=1,VLOOKUP($D13,'36 Options - Revenues in $'!$A$8:$AK$87,1+AK$6,FALSE),""),"")</f>
        <v/>
      </c>
      <c r="AL13" s="21" t="str">
        <f>IF(D13&gt;='Social Security Calculator'!$G$8,IF('Social Security Calculator'!$B$65=1,VLOOKUP($D13,'36 Options - Revenues in $'!$A$8:$AK$87,1+AL$6,FALSE),""),"")</f>
        <v/>
      </c>
      <c r="AM13" s="21" t="str">
        <f>IF(D13&gt;='Social Security Calculator'!$G$8,IF('Social Security Calculator'!$B$66=1,VLOOKUP($D13,'36 Options - Revenues in $'!$A$8:$AK$87,1+AM$6,FALSE),""),"")</f>
        <v/>
      </c>
      <c r="AN13" s="21" t="str">
        <f>IF(D13&gt;='Social Security Calculator'!$G$8,IF('Social Security Calculator'!$B$67=1,VLOOKUP($D13,'36 Options - Revenues in $'!$A$8:$AK$81,1+AN$6,FALSE),""),"")</f>
        <v/>
      </c>
    </row>
    <row r="14" spans="1:40" x14ac:dyDescent="0.2">
      <c r="A14">
        <v>2026</v>
      </c>
      <c r="B14">
        <f t="shared" si="1"/>
        <v>0</v>
      </c>
      <c r="D14">
        <v>2026</v>
      </c>
      <c r="E14" s="21" t="str">
        <f>IF(D14&gt;='Social Security Calculator'!$G$8,IF('Social Security Calculator'!$B$17=1,VLOOKUP($D14,'36 Options - Revenues in $'!$A$8:$AK$87,1+E$6,FALSE),""),"")</f>
        <v/>
      </c>
      <c r="F14" s="21" t="str">
        <f>IF(D14&gt;='Social Security Calculator'!$G$8,IF('Social Security Calculator'!$B$18=1,VLOOKUP($D14,'36 Options - Revenues in $'!$A$8:$AK$87,1+F$6,FALSE),""),"")</f>
        <v/>
      </c>
      <c r="G14" s="21" t="str">
        <f>IF(D14&gt;='Social Security Calculator'!$G$8,IF('Social Security Calculator'!$B$19=1,VLOOKUP($D14,'36 Options - Revenues in $'!$A$8:$AK$87,1+G$6,FALSE),""),"")</f>
        <v/>
      </c>
      <c r="H14" s="21" t="str">
        <f>IF(D14&gt;='Social Security Calculator'!$G$8,IF('Social Security Calculator'!$B$21=1,VLOOKUP($D14,'36 Options - Revenues in $'!$A$8:$AK$87,1+H$6,FALSE),""),"")</f>
        <v/>
      </c>
      <c r="I14" s="21" t="str">
        <f>IF(D14&gt;='Social Security Calculator'!$G$8,IF('Social Security Calculator'!$B$22=1,VLOOKUP($D14,'36 Options - Revenues in $'!$A$8:$AK$87,1+I$6,FALSE),""),"")</f>
        <v/>
      </c>
      <c r="J14" s="21" t="str">
        <f>IF(D14&gt;='Social Security Calculator'!$G$8,IF('Social Security Calculator'!$B$23=1,VLOOKUP($D14,'36 Options - Revenues in $'!$A$8:$AK$87,1+J$6,FALSE),""),"")</f>
        <v/>
      </c>
      <c r="K14" s="21" t="str">
        <f>IF(D14&gt;='Social Security Calculator'!$G$8,IF('Social Security Calculator'!$B$25=1,VLOOKUP($D14,'36 Options - Revenues in $'!$A$8:$AK$87,1+K$6,FALSE),""),"")</f>
        <v/>
      </c>
      <c r="L14" s="21" t="str">
        <f>IF(D14&gt;='Social Security Calculator'!$G$8,IF('Social Security Calculator'!$B$26=1,VLOOKUP($D14,'36 Options - Revenues in $'!$A$8:$AK$87,1+L$6,FALSE),""),"")</f>
        <v/>
      </c>
      <c r="M14" s="21" t="str">
        <f>IF(D14&gt;='Social Security Calculator'!$G$8,IF('Social Security Calculator'!$B$27=1,VLOOKUP($D14,'36 Options - Revenues in $'!$A$8:$AK$87,1+M$6,FALSE),""),"")</f>
        <v/>
      </c>
      <c r="N14" s="21" t="str">
        <f>IF(D14&gt;='Social Security Calculator'!$G$8,IF('Social Security Calculator'!$B$28=1,VLOOKUP($D14,'36 Options - Revenues in $'!$A$8:$AK$87,1+N$6,FALSE),""),"")</f>
        <v/>
      </c>
      <c r="O14" s="21" t="str">
        <f>IF(D14&gt;='Social Security Calculator'!$G$8,IF('Social Security Calculator'!$B$31=1,VLOOKUP($D14,'36 Options - Revenues in $'!$A$8:$AK$87,1+O$6,FALSE),""),"")</f>
        <v/>
      </c>
      <c r="P14" s="21" t="str">
        <f>IF(D14&gt;='Social Security Calculator'!$G$8,IF('Social Security Calculator'!$B$32=1,VLOOKUP($D14,'36 Options - Revenues in $'!$A$8:$AK$87,1+P$6,FALSE),""),"")</f>
        <v/>
      </c>
      <c r="Q14" s="21" t="str">
        <f>IF(D14&gt;='Social Security Calculator'!$G$8,IF('Social Security Calculator'!$B$33=1,VLOOKUP($D14,'36 Options - Revenues in $'!$A$8:$AK$87,1+Q$6,FALSE),""),"")</f>
        <v/>
      </c>
      <c r="R14" s="21" t="str">
        <f>IF(D14&gt;='Social Security Calculator'!$G$8,IF('Social Security Calculator'!$B$35=1,VLOOKUP($D14,'36 Options - Revenues in $'!$A$8:$AK$87,1+R$6,FALSE),""),"")</f>
        <v/>
      </c>
      <c r="S14" s="21" t="str">
        <f>IF(D14&gt;='Social Security Calculator'!$G$8,IF('Social Security Calculator'!$B$36=1,VLOOKUP($D14,'36 Options - Revenues in $'!$A$8:$AK$87,1+S$6,FALSE),""),"")</f>
        <v/>
      </c>
      <c r="T14" s="21" t="str">
        <f>IF(D14&gt;='Social Security Calculator'!$G$8,IF('Social Security Calculator'!$B$37=1,VLOOKUP($D14,'36 Options - Revenues in $'!$A$8:$AK$87,1+T$6,FALSE),""),"")</f>
        <v/>
      </c>
      <c r="U14" s="21" t="str">
        <f>IF(D14&gt;='Social Security Calculator'!$G$8,IF('Social Security Calculator'!$B$39=1,VLOOKUP($D14,'36 Options - Revenues in $'!$A$8:$AK$87,1+U$6,FALSE),""),"")</f>
        <v/>
      </c>
      <c r="V14" s="21" t="str">
        <f>IF(D14&gt;='Social Security Calculator'!$G$8,IF('Social Security Calculator'!$B$40=1,VLOOKUP($D14,'36 Options - Revenues in $'!$A$8:$AK$87,1+V$6,FALSE),""),"")</f>
        <v/>
      </c>
      <c r="W14" s="21" t="str">
        <f>IF(D14&gt;='Social Security Calculator'!$G$8,IF('Social Security Calculator'!$B$41=1,VLOOKUP($D14,'36 Options - Revenues in $'!$A$8:$AK$87,1+W$6,FALSE),""),"")</f>
        <v/>
      </c>
      <c r="X14" s="21" t="str">
        <f>IF(D14&gt;='Social Security Calculator'!$G$8,IF('Social Security Calculator'!$B$42=1,VLOOKUP($D14,'36 Options - Revenues in $'!$A$8:$AK$87,1+X$6,FALSE),""),"")</f>
        <v/>
      </c>
      <c r="Y14" s="21" t="str">
        <f>IF(D14&gt;='Social Security Calculator'!$G$8,IF('Social Security Calculator'!$B$44=1,VLOOKUP($D14,'36 Options - Revenues in $'!$A$8:$AK$87,1+Y$6,FALSE),""),"")</f>
        <v/>
      </c>
      <c r="Z14" s="21" t="str">
        <f>IF(D14&gt;='Social Security Calculator'!$G$8,IF('Social Security Calculator'!$B$45=1,VLOOKUP($D14,'36 Options - Revenues in $'!$A$8:$AK$87,1+Z$6,FALSE),""),"")</f>
        <v/>
      </c>
      <c r="AA14" s="21" t="str">
        <f>IF(D14&gt;='Social Security Calculator'!$G$8,IF('Social Security Calculator'!$B$46=1,VLOOKUP($D14,'36 Options - Revenues in $'!$A$8:$AK$87,1+AA$6,FALSE),""),"")</f>
        <v/>
      </c>
      <c r="AB14" s="21" t="str">
        <f>IF(D14&gt;='Social Security Calculator'!$G$8,IF('Social Security Calculator'!$B$47=1,VLOOKUP($D14,'36 Options - Revenues in $'!$A$8:$AK$87,1+AB$6,FALSE),""),"")</f>
        <v/>
      </c>
      <c r="AC14" s="21" t="str">
        <f>IF(D14&gt;='Social Security Calculator'!$G$8,IF('Social Security Calculator'!$B$50=1,VLOOKUP($D14,'36 Options - Revenues in $'!$A$8:$AK$87,1+AC$6,FALSE),""),"")</f>
        <v/>
      </c>
      <c r="AD14" s="21" t="str">
        <f>IF(D14&gt;='Social Security Calculator'!$G$8,IF('Social Security Calculator'!$B$51=1,VLOOKUP($D14,'36 Options - Revenues in $'!$A$8:$AK$87,1+AD$6,FALSE),""),"")</f>
        <v/>
      </c>
      <c r="AE14" s="21" t="str">
        <f>IF(D14&gt;='Social Security Calculator'!$G$8,IF('Social Security Calculator'!$B$52=1,VLOOKUP($D14,'36 Options - Revenues in $'!$A$8:$AK$87,1+AE$6,FALSE),""),"")</f>
        <v/>
      </c>
      <c r="AF14" s="21" t="str">
        <f>IF(D14&gt;='Social Security Calculator'!$G$8,IF('Social Security Calculator'!$B$53=1,VLOOKUP($D14,'36 Options - Revenues in $'!$A$8:$AK$87,1+AF$6,FALSE),""),"")</f>
        <v/>
      </c>
      <c r="AG14" s="21" t="str">
        <f>IF(D14&gt;='Social Security Calculator'!$G$8,IF('Social Security Calculator'!$B$56=1,VLOOKUP($D14,'36 Options - Revenues in $'!$A$8:$AK$87,1+AG$6,FALSE),""),"")</f>
        <v/>
      </c>
      <c r="AH14" s="21" t="str">
        <f>IF(D14&gt;='Social Security Calculator'!$G$8,IF('Social Security Calculator'!$B$57=1,VLOOKUP($D14,'36 Options - Revenues in $'!$A$8:$AK$87,1+AH$6,FALSE),""),"")</f>
        <v/>
      </c>
      <c r="AI14" s="21" t="str">
        <f>IF(D14&gt;='Social Security Calculator'!$G$8,IF('Social Security Calculator'!$B$58=1,VLOOKUP($D14,'36 Options - Revenues in $'!$A$8:$AK$87,1+AI$6,FALSE),""),"")</f>
        <v/>
      </c>
      <c r="AJ14" s="21" t="str">
        <f>IF(D14&gt;='Social Security Calculator'!$G$8,IF('Social Security Calculator'!$B$60=1,VLOOKUP($D14,'36 Options - Revenues in $'!$A$8:$AK$87,1+AJ$6,FALSE),""),"")</f>
        <v/>
      </c>
      <c r="AK14" s="21" t="str">
        <f>IF(D14&gt;='Social Security Calculator'!$G$8,IF('Social Security Calculator'!$B$63=1,VLOOKUP($D14,'36 Options - Revenues in $'!$A$8:$AK$87,1+AK$6,FALSE),""),"")</f>
        <v/>
      </c>
      <c r="AL14" s="21" t="str">
        <f>IF(D14&gt;='Social Security Calculator'!$G$8,IF('Social Security Calculator'!$B$65=1,VLOOKUP($D14,'36 Options - Revenues in $'!$A$8:$AK$87,1+AL$6,FALSE),""),"")</f>
        <v/>
      </c>
      <c r="AM14" s="21" t="str">
        <f>IF(D14&gt;='Social Security Calculator'!$G$8,IF('Social Security Calculator'!$B$66=1,VLOOKUP($D14,'36 Options - Revenues in $'!$A$8:$AK$87,1+AM$6,FALSE),""),"")</f>
        <v/>
      </c>
      <c r="AN14" s="21" t="str">
        <f>IF(D14&gt;='Social Security Calculator'!$G$8,IF('Social Security Calculator'!$B$67=1,VLOOKUP($D14,'36 Options - Revenues in $'!$A$8:$AK$81,1+AN$6,FALSE),""),"")</f>
        <v/>
      </c>
    </row>
    <row r="15" spans="1:40" x14ac:dyDescent="0.2">
      <c r="A15">
        <v>2027</v>
      </c>
      <c r="B15">
        <f t="shared" si="1"/>
        <v>0</v>
      </c>
      <c r="D15">
        <v>2027</v>
      </c>
      <c r="E15" s="21" t="str">
        <f>IF(D15&gt;='Social Security Calculator'!$G$8,IF('Social Security Calculator'!$B$17=1,VLOOKUP($D15,'36 Options - Revenues in $'!$A$8:$AK$87,1+E$6,FALSE),""),"")</f>
        <v/>
      </c>
      <c r="F15" s="21" t="str">
        <f>IF(D15&gt;='Social Security Calculator'!$G$8,IF('Social Security Calculator'!$B$18=1,VLOOKUP($D15,'36 Options - Revenues in $'!$A$8:$AK$87,1+F$6,FALSE),""),"")</f>
        <v/>
      </c>
      <c r="G15" s="21" t="str">
        <f>IF(D15&gt;='Social Security Calculator'!$G$8,IF('Social Security Calculator'!$B$19=1,VLOOKUP($D15,'36 Options - Revenues in $'!$A$8:$AK$87,1+G$6,FALSE),""),"")</f>
        <v/>
      </c>
      <c r="H15" s="21" t="str">
        <f>IF(D15&gt;='Social Security Calculator'!$G$8,IF('Social Security Calculator'!$B$21=1,VLOOKUP($D15,'36 Options - Revenues in $'!$A$8:$AK$87,1+H$6,FALSE),""),"")</f>
        <v/>
      </c>
      <c r="I15" s="21" t="str">
        <f>IF(D15&gt;='Social Security Calculator'!$G$8,IF('Social Security Calculator'!$B$22=1,VLOOKUP($D15,'36 Options - Revenues in $'!$A$8:$AK$87,1+I$6,FALSE),""),"")</f>
        <v/>
      </c>
      <c r="J15" s="21" t="str">
        <f>IF(D15&gt;='Social Security Calculator'!$G$8,IF('Social Security Calculator'!$B$23=1,VLOOKUP($D15,'36 Options - Revenues in $'!$A$8:$AK$87,1+J$6,FALSE),""),"")</f>
        <v/>
      </c>
      <c r="K15" s="21" t="str">
        <f>IF(D15&gt;='Social Security Calculator'!$G$8,IF('Social Security Calculator'!$B$25=1,VLOOKUP($D15,'36 Options - Revenues in $'!$A$8:$AK$87,1+K$6,FALSE),""),"")</f>
        <v/>
      </c>
      <c r="L15" s="21" t="str">
        <f>IF(D15&gt;='Social Security Calculator'!$G$8,IF('Social Security Calculator'!$B$26=1,VLOOKUP($D15,'36 Options - Revenues in $'!$A$8:$AK$87,1+L$6,FALSE),""),"")</f>
        <v/>
      </c>
      <c r="M15" s="21" t="str">
        <f>IF(D15&gt;='Social Security Calculator'!$G$8,IF('Social Security Calculator'!$B$27=1,VLOOKUP($D15,'36 Options - Revenues in $'!$A$8:$AK$87,1+M$6,FALSE),""),"")</f>
        <v/>
      </c>
      <c r="N15" s="21" t="str">
        <f>IF(D15&gt;='Social Security Calculator'!$G$8,IF('Social Security Calculator'!$B$28=1,VLOOKUP($D15,'36 Options - Revenues in $'!$A$8:$AK$87,1+N$6,FALSE),""),"")</f>
        <v/>
      </c>
      <c r="O15" s="21" t="str">
        <f>IF(D15&gt;='Social Security Calculator'!$G$8,IF('Social Security Calculator'!$B$31=1,VLOOKUP($D15,'36 Options - Revenues in $'!$A$8:$AK$87,1+O$6,FALSE),""),"")</f>
        <v/>
      </c>
      <c r="P15" s="21" t="str">
        <f>IF(D15&gt;='Social Security Calculator'!$G$8,IF('Social Security Calculator'!$B$32=1,VLOOKUP($D15,'36 Options - Revenues in $'!$A$8:$AK$87,1+P$6,FALSE),""),"")</f>
        <v/>
      </c>
      <c r="Q15" s="21" t="str">
        <f>IF(D15&gt;='Social Security Calculator'!$G$8,IF('Social Security Calculator'!$B$33=1,VLOOKUP($D15,'36 Options - Revenues in $'!$A$8:$AK$87,1+Q$6,FALSE),""),"")</f>
        <v/>
      </c>
      <c r="R15" s="21" t="str">
        <f>IF(D15&gt;='Social Security Calculator'!$G$8,IF('Social Security Calculator'!$B$35=1,VLOOKUP($D15,'36 Options - Revenues in $'!$A$8:$AK$87,1+R$6,FALSE),""),"")</f>
        <v/>
      </c>
      <c r="S15" s="21" t="str">
        <f>IF(D15&gt;='Social Security Calculator'!$G$8,IF('Social Security Calculator'!$B$36=1,VLOOKUP($D15,'36 Options - Revenues in $'!$A$8:$AK$87,1+S$6,FALSE),""),"")</f>
        <v/>
      </c>
      <c r="T15" s="21" t="str">
        <f>IF(D15&gt;='Social Security Calculator'!$G$8,IF('Social Security Calculator'!$B$37=1,VLOOKUP($D15,'36 Options - Revenues in $'!$A$8:$AK$87,1+T$6,FALSE),""),"")</f>
        <v/>
      </c>
      <c r="U15" s="21" t="str">
        <f>IF(D15&gt;='Social Security Calculator'!$G$8,IF('Social Security Calculator'!$B$39=1,VLOOKUP($D15,'36 Options - Revenues in $'!$A$8:$AK$87,1+U$6,FALSE),""),"")</f>
        <v/>
      </c>
      <c r="V15" s="21" t="str">
        <f>IF(D15&gt;='Social Security Calculator'!$G$8,IF('Social Security Calculator'!$B$40=1,VLOOKUP($D15,'36 Options - Revenues in $'!$A$8:$AK$87,1+V$6,FALSE),""),"")</f>
        <v/>
      </c>
      <c r="W15" s="21" t="str">
        <f>IF(D15&gt;='Social Security Calculator'!$G$8,IF('Social Security Calculator'!$B$41=1,VLOOKUP($D15,'36 Options - Revenues in $'!$A$8:$AK$87,1+W$6,FALSE),""),"")</f>
        <v/>
      </c>
      <c r="X15" s="21" t="str">
        <f>IF(D15&gt;='Social Security Calculator'!$G$8,IF('Social Security Calculator'!$B$42=1,VLOOKUP($D15,'36 Options - Revenues in $'!$A$8:$AK$87,1+X$6,FALSE),""),"")</f>
        <v/>
      </c>
      <c r="Y15" s="21" t="str">
        <f>IF(D15&gt;='Social Security Calculator'!$G$8,IF('Social Security Calculator'!$B$44=1,VLOOKUP($D15,'36 Options - Revenues in $'!$A$8:$AK$87,1+Y$6,FALSE),""),"")</f>
        <v/>
      </c>
      <c r="Z15" s="21" t="str">
        <f>IF(D15&gt;='Social Security Calculator'!$G$8,IF('Social Security Calculator'!$B$45=1,VLOOKUP($D15,'36 Options - Revenues in $'!$A$8:$AK$87,1+Z$6,FALSE),""),"")</f>
        <v/>
      </c>
      <c r="AA15" s="21" t="str">
        <f>IF(D15&gt;='Social Security Calculator'!$G$8,IF('Social Security Calculator'!$B$46=1,VLOOKUP($D15,'36 Options - Revenues in $'!$A$8:$AK$87,1+AA$6,FALSE),""),"")</f>
        <v/>
      </c>
      <c r="AB15" s="21" t="str">
        <f>IF(D15&gt;='Social Security Calculator'!$G$8,IF('Social Security Calculator'!$B$47=1,VLOOKUP($D15,'36 Options - Revenues in $'!$A$8:$AK$87,1+AB$6,FALSE),""),"")</f>
        <v/>
      </c>
      <c r="AC15" s="21" t="str">
        <f>IF(D15&gt;='Social Security Calculator'!$G$8,IF('Social Security Calculator'!$B$50=1,VLOOKUP($D15,'36 Options - Revenues in $'!$A$8:$AK$87,1+AC$6,FALSE),""),"")</f>
        <v/>
      </c>
      <c r="AD15" s="21" t="str">
        <f>IF(D15&gt;='Social Security Calculator'!$G$8,IF('Social Security Calculator'!$B$51=1,VLOOKUP($D15,'36 Options - Revenues in $'!$A$8:$AK$87,1+AD$6,FALSE),""),"")</f>
        <v/>
      </c>
      <c r="AE15" s="21" t="str">
        <f>IF(D15&gt;='Social Security Calculator'!$G$8,IF('Social Security Calculator'!$B$52=1,VLOOKUP($D15,'36 Options - Revenues in $'!$A$8:$AK$87,1+AE$6,FALSE),""),"")</f>
        <v/>
      </c>
      <c r="AF15" s="21" t="str">
        <f>IF(D15&gt;='Social Security Calculator'!$G$8,IF('Social Security Calculator'!$B$53=1,VLOOKUP($D15,'36 Options - Revenues in $'!$A$8:$AK$87,1+AF$6,FALSE),""),"")</f>
        <v/>
      </c>
      <c r="AG15" s="21" t="str">
        <f>IF(D15&gt;='Social Security Calculator'!$G$8,IF('Social Security Calculator'!$B$56=1,VLOOKUP($D15,'36 Options - Revenues in $'!$A$8:$AK$87,1+AG$6,FALSE),""),"")</f>
        <v/>
      </c>
      <c r="AH15" s="21" t="str">
        <f>IF(D15&gt;='Social Security Calculator'!$G$8,IF('Social Security Calculator'!$B$57=1,VLOOKUP($D15,'36 Options - Revenues in $'!$A$8:$AK$87,1+AH$6,FALSE),""),"")</f>
        <v/>
      </c>
      <c r="AI15" s="21" t="str">
        <f>IF(D15&gt;='Social Security Calculator'!$G$8,IF('Social Security Calculator'!$B$58=1,VLOOKUP($D15,'36 Options - Revenues in $'!$A$8:$AK$87,1+AI$6,FALSE),""),"")</f>
        <v/>
      </c>
      <c r="AJ15" s="21" t="str">
        <f>IF(D15&gt;='Social Security Calculator'!$G$8,IF('Social Security Calculator'!$B$60=1,VLOOKUP($D15,'36 Options - Revenues in $'!$A$8:$AK$87,1+AJ$6,FALSE),""),"")</f>
        <v/>
      </c>
      <c r="AK15" s="21" t="str">
        <f>IF(D15&gt;='Social Security Calculator'!$G$8,IF('Social Security Calculator'!$B$63=1,VLOOKUP($D15,'36 Options - Revenues in $'!$A$8:$AK$87,1+AK$6,FALSE),""),"")</f>
        <v/>
      </c>
      <c r="AL15" s="21" t="str">
        <f>IF(D15&gt;='Social Security Calculator'!$G$8,IF('Social Security Calculator'!$B$65=1,VLOOKUP($D15,'36 Options - Revenues in $'!$A$8:$AK$87,1+AL$6,FALSE),""),"")</f>
        <v/>
      </c>
      <c r="AM15" s="21" t="str">
        <f>IF(D15&gt;='Social Security Calculator'!$G$8,IF('Social Security Calculator'!$B$66=1,VLOOKUP($D15,'36 Options - Revenues in $'!$A$8:$AK$87,1+AM$6,FALSE),""),"")</f>
        <v/>
      </c>
      <c r="AN15" s="21" t="str">
        <f>IF(D15&gt;='Social Security Calculator'!$G$8,IF('Social Security Calculator'!$B$67=1,VLOOKUP($D15,'36 Options - Revenues in $'!$A$8:$AK$81,1+AN$6,FALSE),""),"")</f>
        <v/>
      </c>
    </row>
    <row r="16" spans="1:40" x14ac:dyDescent="0.2">
      <c r="A16">
        <v>2028</v>
      </c>
      <c r="B16">
        <f t="shared" si="1"/>
        <v>0</v>
      </c>
      <c r="D16">
        <v>2028</v>
      </c>
      <c r="E16" s="21" t="str">
        <f>IF(D16&gt;='Social Security Calculator'!$G$8,IF('Social Security Calculator'!$B$17=1,VLOOKUP($D16,'36 Options - Revenues in $'!$A$8:$AK$87,1+E$6,FALSE),""),"")</f>
        <v/>
      </c>
      <c r="F16" s="21" t="str">
        <f>IF(D16&gt;='Social Security Calculator'!$G$8,IF('Social Security Calculator'!$B$18=1,VLOOKUP($D16,'36 Options - Revenues in $'!$A$8:$AK$87,1+F$6,FALSE),""),"")</f>
        <v/>
      </c>
      <c r="G16" s="21" t="str">
        <f>IF(D16&gt;='Social Security Calculator'!$G$8,IF('Social Security Calculator'!$B$19=1,VLOOKUP($D16,'36 Options - Revenues in $'!$A$8:$AK$87,1+G$6,FALSE),""),"")</f>
        <v/>
      </c>
      <c r="H16" s="21" t="str">
        <f>IF(D16&gt;='Social Security Calculator'!$G$8,IF('Social Security Calculator'!$B$21=1,VLOOKUP($D16,'36 Options - Revenues in $'!$A$8:$AK$87,1+H$6,FALSE),""),"")</f>
        <v/>
      </c>
      <c r="I16" s="21" t="str">
        <f>IF(D16&gt;='Social Security Calculator'!$G$8,IF('Social Security Calculator'!$B$22=1,VLOOKUP($D16,'36 Options - Revenues in $'!$A$8:$AK$87,1+I$6,FALSE),""),"")</f>
        <v/>
      </c>
      <c r="J16" s="21" t="str">
        <f>IF(D16&gt;='Social Security Calculator'!$G$8,IF('Social Security Calculator'!$B$23=1,VLOOKUP($D16,'36 Options - Revenues in $'!$A$8:$AK$87,1+J$6,FALSE),""),"")</f>
        <v/>
      </c>
      <c r="K16" s="21" t="str">
        <f>IF(D16&gt;='Social Security Calculator'!$G$8,IF('Social Security Calculator'!$B$25=1,VLOOKUP($D16,'36 Options - Revenues in $'!$A$8:$AK$87,1+K$6,FALSE),""),"")</f>
        <v/>
      </c>
      <c r="L16" s="21" t="str">
        <f>IF(D16&gt;='Social Security Calculator'!$G$8,IF('Social Security Calculator'!$B$26=1,VLOOKUP($D16,'36 Options - Revenues in $'!$A$8:$AK$87,1+L$6,FALSE),""),"")</f>
        <v/>
      </c>
      <c r="M16" s="21" t="str">
        <f>IF(D16&gt;='Social Security Calculator'!$G$8,IF('Social Security Calculator'!$B$27=1,VLOOKUP($D16,'36 Options - Revenues in $'!$A$8:$AK$87,1+M$6,FALSE),""),"")</f>
        <v/>
      </c>
      <c r="N16" s="21" t="str">
        <f>IF(D16&gt;='Social Security Calculator'!$G$8,IF('Social Security Calculator'!$B$28=1,VLOOKUP($D16,'36 Options - Revenues in $'!$A$8:$AK$87,1+N$6,FALSE),""),"")</f>
        <v/>
      </c>
      <c r="O16" s="21" t="str">
        <f>IF(D16&gt;='Social Security Calculator'!$G$8,IF('Social Security Calculator'!$B$31=1,VLOOKUP($D16,'36 Options - Revenues in $'!$A$8:$AK$87,1+O$6,FALSE),""),"")</f>
        <v/>
      </c>
      <c r="P16" s="21" t="str">
        <f>IF(D16&gt;='Social Security Calculator'!$G$8,IF('Social Security Calculator'!$B$32=1,VLOOKUP($D16,'36 Options - Revenues in $'!$A$8:$AK$87,1+P$6,FALSE),""),"")</f>
        <v/>
      </c>
      <c r="Q16" s="21" t="str">
        <f>IF(D16&gt;='Social Security Calculator'!$G$8,IF('Social Security Calculator'!$B$33=1,VLOOKUP($D16,'36 Options - Revenues in $'!$A$8:$AK$87,1+Q$6,FALSE),""),"")</f>
        <v/>
      </c>
      <c r="R16" s="21" t="str">
        <f>IF(D16&gt;='Social Security Calculator'!$G$8,IF('Social Security Calculator'!$B$35=1,VLOOKUP($D16,'36 Options - Revenues in $'!$A$8:$AK$87,1+R$6,FALSE),""),"")</f>
        <v/>
      </c>
      <c r="S16" s="21" t="str">
        <f>IF(D16&gt;='Social Security Calculator'!$G$8,IF('Social Security Calculator'!$B$36=1,VLOOKUP($D16,'36 Options - Revenues in $'!$A$8:$AK$87,1+S$6,FALSE),""),"")</f>
        <v/>
      </c>
      <c r="T16" s="21" t="str">
        <f>IF(D16&gt;='Social Security Calculator'!$G$8,IF('Social Security Calculator'!$B$37=1,VLOOKUP($D16,'36 Options - Revenues in $'!$A$8:$AK$87,1+T$6,FALSE),""),"")</f>
        <v/>
      </c>
      <c r="U16" s="21" t="str">
        <f>IF(D16&gt;='Social Security Calculator'!$G$8,IF('Social Security Calculator'!$B$39=1,VLOOKUP($D16,'36 Options - Revenues in $'!$A$8:$AK$87,1+U$6,FALSE),""),"")</f>
        <v/>
      </c>
      <c r="V16" s="21" t="str">
        <f>IF(D16&gt;='Social Security Calculator'!$G$8,IF('Social Security Calculator'!$B$40=1,VLOOKUP($D16,'36 Options - Revenues in $'!$A$8:$AK$87,1+V$6,FALSE),""),"")</f>
        <v/>
      </c>
      <c r="W16" s="21" t="str">
        <f>IF(D16&gt;='Social Security Calculator'!$G$8,IF('Social Security Calculator'!$B$41=1,VLOOKUP($D16,'36 Options - Revenues in $'!$A$8:$AK$87,1+W$6,FALSE),""),"")</f>
        <v/>
      </c>
      <c r="X16" s="21" t="str">
        <f>IF(D16&gt;='Social Security Calculator'!$G$8,IF('Social Security Calculator'!$B$42=1,VLOOKUP($D16,'36 Options - Revenues in $'!$A$8:$AK$87,1+X$6,FALSE),""),"")</f>
        <v/>
      </c>
      <c r="Y16" s="21" t="str">
        <f>IF(D16&gt;='Social Security Calculator'!$G$8,IF('Social Security Calculator'!$B$44=1,VLOOKUP($D16,'36 Options - Revenues in $'!$A$8:$AK$87,1+Y$6,FALSE),""),"")</f>
        <v/>
      </c>
      <c r="Z16" s="21" t="str">
        <f>IF(D16&gt;='Social Security Calculator'!$G$8,IF('Social Security Calculator'!$B$45=1,VLOOKUP($D16,'36 Options - Revenues in $'!$A$8:$AK$87,1+Z$6,FALSE),""),"")</f>
        <v/>
      </c>
      <c r="AA16" s="21" t="str">
        <f>IF(D16&gt;='Social Security Calculator'!$G$8,IF('Social Security Calculator'!$B$46=1,VLOOKUP($D16,'36 Options - Revenues in $'!$A$8:$AK$87,1+AA$6,FALSE),""),"")</f>
        <v/>
      </c>
      <c r="AB16" s="21" t="str">
        <f>IF(D16&gt;='Social Security Calculator'!$G$8,IF('Social Security Calculator'!$B$47=1,VLOOKUP($D16,'36 Options - Revenues in $'!$A$8:$AK$87,1+AB$6,FALSE),""),"")</f>
        <v/>
      </c>
      <c r="AC16" s="21" t="str">
        <f>IF(D16&gt;='Social Security Calculator'!$G$8,IF('Social Security Calculator'!$B$50=1,VLOOKUP($D16,'36 Options - Revenues in $'!$A$8:$AK$87,1+AC$6,FALSE),""),"")</f>
        <v/>
      </c>
      <c r="AD16" s="21" t="str">
        <f>IF(D16&gt;='Social Security Calculator'!$G$8,IF('Social Security Calculator'!$B$51=1,VLOOKUP($D16,'36 Options - Revenues in $'!$A$8:$AK$87,1+AD$6,FALSE),""),"")</f>
        <v/>
      </c>
      <c r="AE16" s="21" t="str">
        <f>IF(D16&gt;='Social Security Calculator'!$G$8,IF('Social Security Calculator'!$B$52=1,VLOOKUP($D16,'36 Options - Revenues in $'!$A$8:$AK$87,1+AE$6,FALSE),""),"")</f>
        <v/>
      </c>
      <c r="AF16" s="21" t="str">
        <f>IF(D16&gt;='Social Security Calculator'!$G$8,IF('Social Security Calculator'!$B$53=1,VLOOKUP($D16,'36 Options - Revenues in $'!$A$8:$AK$87,1+AF$6,FALSE),""),"")</f>
        <v/>
      </c>
      <c r="AG16" s="21" t="str">
        <f>IF(D16&gt;='Social Security Calculator'!$G$8,IF('Social Security Calculator'!$B$56=1,VLOOKUP($D16,'36 Options - Revenues in $'!$A$8:$AK$87,1+AG$6,FALSE),""),"")</f>
        <v/>
      </c>
      <c r="AH16" s="21" t="str">
        <f>IF(D16&gt;='Social Security Calculator'!$G$8,IF('Social Security Calculator'!$B$57=1,VLOOKUP($D16,'36 Options - Revenues in $'!$A$8:$AK$87,1+AH$6,FALSE),""),"")</f>
        <v/>
      </c>
      <c r="AI16" s="21" t="str">
        <f>IF(D16&gt;='Social Security Calculator'!$G$8,IF('Social Security Calculator'!$B$58=1,VLOOKUP($D16,'36 Options - Revenues in $'!$A$8:$AK$87,1+AI$6,FALSE),""),"")</f>
        <v/>
      </c>
      <c r="AJ16" s="21" t="str">
        <f>IF(D16&gt;='Social Security Calculator'!$G$8,IF('Social Security Calculator'!$B$60=1,VLOOKUP($D16,'36 Options - Revenues in $'!$A$8:$AK$87,1+AJ$6,FALSE),""),"")</f>
        <v/>
      </c>
      <c r="AK16" s="21" t="str">
        <f>IF(D16&gt;='Social Security Calculator'!$G$8,IF('Social Security Calculator'!$B$63=1,VLOOKUP($D16,'36 Options - Revenues in $'!$A$8:$AK$87,1+AK$6,FALSE),""),"")</f>
        <v/>
      </c>
      <c r="AL16" s="21" t="str">
        <f>IF(D16&gt;='Social Security Calculator'!$G$8,IF('Social Security Calculator'!$B$65=1,VLOOKUP($D16,'36 Options - Revenues in $'!$A$8:$AK$87,1+AL$6,FALSE),""),"")</f>
        <v/>
      </c>
      <c r="AM16" s="21" t="str">
        <f>IF(D16&gt;='Social Security Calculator'!$G$8,IF('Social Security Calculator'!$B$66=1,VLOOKUP($D16,'36 Options - Revenues in $'!$A$8:$AK$87,1+AM$6,FALSE),""),"")</f>
        <v/>
      </c>
      <c r="AN16" s="21" t="str">
        <f>IF(D16&gt;='Social Security Calculator'!$G$8,IF('Social Security Calculator'!$B$67=1,VLOOKUP($D16,'36 Options - Revenues in $'!$A$8:$AK$81,1+AN$6,FALSE),""),"")</f>
        <v/>
      </c>
    </row>
    <row r="17" spans="1:40" x14ac:dyDescent="0.2">
      <c r="A17">
        <v>2029</v>
      </c>
      <c r="B17">
        <f t="shared" si="1"/>
        <v>0</v>
      </c>
      <c r="D17">
        <v>2029</v>
      </c>
      <c r="E17" s="21" t="str">
        <f>IF(D17&gt;='Social Security Calculator'!$G$8,IF('Social Security Calculator'!$B$17=1,VLOOKUP($D17,'36 Options - Revenues in $'!$A$8:$AK$87,1+E$6,FALSE),""),"")</f>
        <v/>
      </c>
      <c r="F17" s="21" t="str">
        <f>IF(D17&gt;='Social Security Calculator'!$G$8,IF('Social Security Calculator'!$B$18=1,VLOOKUP($D17,'36 Options - Revenues in $'!$A$8:$AK$87,1+F$6,FALSE),""),"")</f>
        <v/>
      </c>
      <c r="G17" s="21" t="str">
        <f>IF(D17&gt;='Social Security Calculator'!$G$8,IF('Social Security Calculator'!$B$19=1,VLOOKUP($D17,'36 Options - Revenues in $'!$A$8:$AK$87,1+G$6,FALSE),""),"")</f>
        <v/>
      </c>
      <c r="H17" s="21" t="str">
        <f>IF(D17&gt;='Social Security Calculator'!$G$8,IF('Social Security Calculator'!$B$21=1,VLOOKUP($D17,'36 Options - Revenues in $'!$A$8:$AK$87,1+H$6,FALSE),""),"")</f>
        <v/>
      </c>
      <c r="I17" s="21" t="str">
        <f>IF(D17&gt;='Social Security Calculator'!$G$8,IF('Social Security Calculator'!$B$22=1,VLOOKUP($D17,'36 Options - Revenues in $'!$A$8:$AK$87,1+I$6,FALSE),""),"")</f>
        <v/>
      </c>
      <c r="J17" s="21" t="str">
        <f>IF(D17&gt;='Social Security Calculator'!$G$8,IF('Social Security Calculator'!$B$23=1,VLOOKUP($D17,'36 Options - Revenues in $'!$A$8:$AK$87,1+J$6,FALSE),""),"")</f>
        <v/>
      </c>
      <c r="K17" s="21" t="str">
        <f>IF(D17&gt;='Social Security Calculator'!$G$8,IF('Social Security Calculator'!$B$25=1,VLOOKUP($D17,'36 Options - Revenues in $'!$A$8:$AK$87,1+K$6,FALSE),""),"")</f>
        <v/>
      </c>
      <c r="L17" s="21" t="str">
        <f>IF(D17&gt;='Social Security Calculator'!$G$8,IF('Social Security Calculator'!$B$26=1,VLOOKUP($D17,'36 Options - Revenues in $'!$A$8:$AK$87,1+L$6,FALSE),""),"")</f>
        <v/>
      </c>
      <c r="M17" s="21" t="str">
        <f>IF(D17&gt;='Social Security Calculator'!$G$8,IF('Social Security Calculator'!$B$27=1,VLOOKUP($D17,'36 Options - Revenues in $'!$A$8:$AK$87,1+M$6,FALSE),""),"")</f>
        <v/>
      </c>
      <c r="N17" s="21" t="str">
        <f>IF(D17&gt;='Social Security Calculator'!$G$8,IF('Social Security Calculator'!$B$28=1,VLOOKUP($D17,'36 Options - Revenues in $'!$A$8:$AK$87,1+N$6,FALSE),""),"")</f>
        <v/>
      </c>
      <c r="O17" s="21" t="str">
        <f>IF(D17&gt;='Social Security Calculator'!$G$8,IF('Social Security Calculator'!$B$31=1,VLOOKUP($D17,'36 Options - Revenues in $'!$A$8:$AK$87,1+O$6,FALSE),""),"")</f>
        <v/>
      </c>
      <c r="P17" s="21" t="str">
        <f>IF(D17&gt;='Social Security Calculator'!$G$8,IF('Social Security Calculator'!$B$32=1,VLOOKUP($D17,'36 Options - Revenues in $'!$A$8:$AK$87,1+P$6,FALSE),""),"")</f>
        <v/>
      </c>
      <c r="Q17" s="21" t="str">
        <f>IF(D17&gt;='Social Security Calculator'!$G$8,IF('Social Security Calculator'!$B$33=1,VLOOKUP($D17,'36 Options - Revenues in $'!$A$8:$AK$87,1+Q$6,FALSE),""),"")</f>
        <v/>
      </c>
      <c r="R17" s="21" t="str">
        <f>IF(D17&gt;='Social Security Calculator'!$G$8,IF('Social Security Calculator'!$B$35=1,VLOOKUP($D17,'36 Options - Revenues in $'!$A$8:$AK$87,1+R$6,FALSE),""),"")</f>
        <v/>
      </c>
      <c r="S17" s="21" t="str">
        <f>IF(D17&gt;='Social Security Calculator'!$G$8,IF('Social Security Calculator'!$B$36=1,VLOOKUP($D17,'36 Options - Revenues in $'!$A$8:$AK$87,1+S$6,FALSE),""),"")</f>
        <v/>
      </c>
      <c r="T17" s="21" t="str">
        <f>IF(D17&gt;='Social Security Calculator'!$G$8,IF('Social Security Calculator'!$B$37=1,VLOOKUP($D17,'36 Options - Revenues in $'!$A$8:$AK$87,1+T$6,FALSE),""),"")</f>
        <v/>
      </c>
      <c r="U17" s="21" t="str">
        <f>IF(D17&gt;='Social Security Calculator'!$G$8,IF('Social Security Calculator'!$B$39=1,VLOOKUP($D17,'36 Options - Revenues in $'!$A$8:$AK$87,1+U$6,FALSE),""),"")</f>
        <v/>
      </c>
      <c r="V17" s="21" t="str">
        <f>IF(D17&gt;='Social Security Calculator'!$G$8,IF('Social Security Calculator'!$B$40=1,VLOOKUP($D17,'36 Options - Revenues in $'!$A$8:$AK$87,1+V$6,FALSE),""),"")</f>
        <v/>
      </c>
      <c r="W17" s="21" t="str">
        <f>IF(D17&gt;='Social Security Calculator'!$G$8,IF('Social Security Calculator'!$B$41=1,VLOOKUP($D17,'36 Options - Revenues in $'!$A$8:$AK$87,1+W$6,FALSE),""),"")</f>
        <v/>
      </c>
      <c r="X17" s="21" t="str">
        <f>IF(D17&gt;='Social Security Calculator'!$G$8,IF('Social Security Calculator'!$B$42=1,VLOOKUP($D17,'36 Options - Revenues in $'!$A$8:$AK$87,1+X$6,FALSE),""),"")</f>
        <v/>
      </c>
      <c r="Y17" s="21" t="str">
        <f>IF(D17&gt;='Social Security Calculator'!$G$8,IF('Social Security Calculator'!$B$44=1,VLOOKUP($D17,'36 Options - Revenues in $'!$A$8:$AK$87,1+Y$6,FALSE),""),"")</f>
        <v/>
      </c>
      <c r="Z17" s="21" t="str">
        <f>IF(D17&gt;='Social Security Calculator'!$G$8,IF('Social Security Calculator'!$B$45=1,VLOOKUP($D17,'36 Options - Revenues in $'!$A$8:$AK$87,1+Z$6,FALSE),""),"")</f>
        <v/>
      </c>
      <c r="AA17" s="21" t="str">
        <f>IF(D17&gt;='Social Security Calculator'!$G$8,IF('Social Security Calculator'!$B$46=1,VLOOKUP($D17,'36 Options - Revenues in $'!$A$8:$AK$87,1+AA$6,FALSE),""),"")</f>
        <v/>
      </c>
      <c r="AB17" s="21" t="str">
        <f>IF(D17&gt;='Social Security Calculator'!$G$8,IF('Social Security Calculator'!$B$47=1,VLOOKUP($D17,'36 Options - Revenues in $'!$A$8:$AK$87,1+AB$6,FALSE),""),"")</f>
        <v/>
      </c>
      <c r="AC17" s="21" t="str">
        <f>IF(D17&gt;='Social Security Calculator'!$G$8,IF('Social Security Calculator'!$B$50=1,VLOOKUP($D17,'36 Options - Revenues in $'!$A$8:$AK$87,1+AC$6,FALSE),""),"")</f>
        <v/>
      </c>
      <c r="AD17" s="21" t="str">
        <f>IF(D17&gt;='Social Security Calculator'!$G$8,IF('Social Security Calculator'!$B$51=1,VLOOKUP($D17,'36 Options - Revenues in $'!$A$8:$AK$87,1+AD$6,FALSE),""),"")</f>
        <v/>
      </c>
      <c r="AE17" s="21" t="str">
        <f>IF(D17&gt;='Social Security Calculator'!$G$8,IF('Social Security Calculator'!$B$52=1,VLOOKUP($D17,'36 Options - Revenues in $'!$A$8:$AK$87,1+AE$6,FALSE),""),"")</f>
        <v/>
      </c>
      <c r="AF17" s="21" t="str">
        <f>IF(D17&gt;='Social Security Calculator'!$G$8,IF('Social Security Calculator'!$B$53=1,VLOOKUP($D17,'36 Options - Revenues in $'!$A$8:$AK$87,1+AF$6,FALSE),""),"")</f>
        <v/>
      </c>
      <c r="AG17" s="21" t="str">
        <f>IF(D17&gt;='Social Security Calculator'!$G$8,IF('Social Security Calculator'!$B$56=1,VLOOKUP($D17,'36 Options - Revenues in $'!$A$8:$AK$87,1+AG$6,FALSE),""),"")</f>
        <v/>
      </c>
      <c r="AH17" s="21" t="str">
        <f>IF(D17&gt;='Social Security Calculator'!$G$8,IF('Social Security Calculator'!$B$57=1,VLOOKUP($D17,'36 Options - Revenues in $'!$A$8:$AK$87,1+AH$6,FALSE),""),"")</f>
        <v/>
      </c>
      <c r="AI17" s="21" t="str">
        <f>IF(D17&gt;='Social Security Calculator'!$G$8,IF('Social Security Calculator'!$B$58=1,VLOOKUP($D17,'36 Options - Revenues in $'!$A$8:$AK$87,1+AI$6,FALSE),""),"")</f>
        <v/>
      </c>
      <c r="AJ17" s="21" t="str">
        <f>IF(D17&gt;='Social Security Calculator'!$G$8,IF('Social Security Calculator'!$B$60=1,VLOOKUP($D17,'36 Options - Revenues in $'!$A$8:$AK$87,1+AJ$6,FALSE),""),"")</f>
        <v/>
      </c>
      <c r="AK17" s="21" t="str">
        <f>IF(D17&gt;='Social Security Calculator'!$G$8,IF('Social Security Calculator'!$B$63=1,VLOOKUP($D17,'36 Options - Revenues in $'!$A$8:$AK$87,1+AK$6,FALSE),""),"")</f>
        <v/>
      </c>
      <c r="AL17" s="21" t="str">
        <f>IF(D17&gt;='Social Security Calculator'!$G$8,IF('Social Security Calculator'!$B$65=1,VLOOKUP($D17,'36 Options - Revenues in $'!$A$8:$AK$87,1+AL$6,FALSE),""),"")</f>
        <v/>
      </c>
      <c r="AM17" s="21" t="str">
        <f>IF(D17&gt;='Social Security Calculator'!$G$8,IF('Social Security Calculator'!$B$66=1,VLOOKUP($D17,'36 Options - Revenues in $'!$A$8:$AK$87,1+AM$6,FALSE),""),"")</f>
        <v/>
      </c>
      <c r="AN17" s="21" t="str">
        <f>IF(D17&gt;='Social Security Calculator'!$G$8,IF('Social Security Calculator'!$B$67=1,VLOOKUP($D17,'36 Options - Revenues in $'!$A$8:$AK$81,1+AN$6,FALSE),""),"")</f>
        <v/>
      </c>
    </row>
    <row r="18" spans="1:40" x14ac:dyDescent="0.2">
      <c r="A18">
        <v>2030</v>
      </c>
      <c r="B18">
        <f t="shared" si="1"/>
        <v>0</v>
      </c>
      <c r="D18">
        <v>2030</v>
      </c>
      <c r="E18" s="21" t="str">
        <f>IF(D18&gt;='Social Security Calculator'!$G$8,IF('Social Security Calculator'!$B$17=1,VLOOKUP($D18,'36 Options - Revenues in $'!$A$8:$AK$87,1+E$6,FALSE),""),"")</f>
        <v/>
      </c>
      <c r="F18" s="21" t="str">
        <f>IF(D18&gt;='Social Security Calculator'!$G$8,IF('Social Security Calculator'!$B$18=1,VLOOKUP($D18,'36 Options - Revenues in $'!$A$8:$AK$87,1+F$6,FALSE),""),"")</f>
        <v/>
      </c>
      <c r="G18" s="21" t="str">
        <f>IF(D18&gt;='Social Security Calculator'!$G$8,IF('Social Security Calculator'!$B$19=1,VLOOKUP($D18,'36 Options - Revenues in $'!$A$8:$AK$87,1+G$6,FALSE),""),"")</f>
        <v/>
      </c>
      <c r="H18" s="21" t="str">
        <f>IF(D18&gt;='Social Security Calculator'!$G$8,IF('Social Security Calculator'!$B$21=1,VLOOKUP($D18,'36 Options - Revenues in $'!$A$8:$AK$87,1+H$6,FALSE),""),"")</f>
        <v/>
      </c>
      <c r="I18" s="21" t="str">
        <f>IF(D18&gt;='Social Security Calculator'!$G$8,IF('Social Security Calculator'!$B$22=1,VLOOKUP($D18,'36 Options - Revenues in $'!$A$8:$AK$87,1+I$6,FALSE),""),"")</f>
        <v/>
      </c>
      <c r="J18" s="21" t="str">
        <f>IF(D18&gt;='Social Security Calculator'!$G$8,IF('Social Security Calculator'!$B$23=1,VLOOKUP($D18,'36 Options - Revenues in $'!$A$8:$AK$87,1+J$6,FALSE),""),"")</f>
        <v/>
      </c>
      <c r="K18" s="21" t="str">
        <f>IF(D18&gt;='Social Security Calculator'!$G$8,IF('Social Security Calculator'!$B$25=1,VLOOKUP($D18,'36 Options - Revenues in $'!$A$8:$AK$87,1+K$6,FALSE),""),"")</f>
        <v/>
      </c>
      <c r="L18" s="21" t="str">
        <f>IF(D18&gt;='Social Security Calculator'!$G$8,IF('Social Security Calculator'!$B$26=1,VLOOKUP($D18,'36 Options - Revenues in $'!$A$8:$AK$87,1+L$6,FALSE),""),"")</f>
        <v/>
      </c>
      <c r="M18" s="21" t="str">
        <f>IF(D18&gt;='Social Security Calculator'!$G$8,IF('Social Security Calculator'!$B$27=1,VLOOKUP($D18,'36 Options - Revenues in $'!$A$8:$AK$87,1+M$6,FALSE),""),"")</f>
        <v/>
      </c>
      <c r="N18" s="21" t="str">
        <f>IF(D18&gt;='Social Security Calculator'!$G$8,IF('Social Security Calculator'!$B$28=1,VLOOKUP($D18,'36 Options - Revenues in $'!$A$8:$AK$87,1+N$6,FALSE),""),"")</f>
        <v/>
      </c>
      <c r="O18" s="21" t="str">
        <f>IF(D18&gt;='Social Security Calculator'!$G$8,IF('Social Security Calculator'!$B$31=1,VLOOKUP($D18,'36 Options - Revenues in $'!$A$8:$AK$87,1+O$6,FALSE),""),"")</f>
        <v/>
      </c>
      <c r="P18" s="21" t="str">
        <f>IF(D18&gt;='Social Security Calculator'!$G$8,IF('Social Security Calculator'!$B$32=1,VLOOKUP($D18,'36 Options - Revenues in $'!$A$8:$AK$87,1+P$6,FALSE),""),"")</f>
        <v/>
      </c>
      <c r="Q18" s="21" t="str">
        <f>IF(D18&gt;='Social Security Calculator'!$G$8,IF('Social Security Calculator'!$B$33=1,VLOOKUP($D18,'36 Options - Revenues in $'!$A$8:$AK$87,1+Q$6,FALSE),""),"")</f>
        <v/>
      </c>
      <c r="R18" s="21" t="str">
        <f>IF(D18&gt;='Social Security Calculator'!$G$8,IF('Social Security Calculator'!$B$35=1,VLOOKUP($D18,'36 Options - Revenues in $'!$A$8:$AK$87,1+R$6,FALSE),""),"")</f>
        <v/>
      </c>
      <c r="S18" s="21" t="str">
        <f>IF(D18&gt;='Social Security Calculator'!$G$8,IF('Social Security Calculator'!$B$36=1,VLOOKUP($D18,'36 Options - Revenues in $'!$A$8:$AK$87,1+S$6,FALSE),""),"")</f>
        <v/>
      </c>
      <c r="T18" s="21" t="str">
        <f>IF(D18&gt;='Social Security Calculator'!$G$8,IF('Social Security Calculator'!$B$37=1,VLOOKUP($D18,'36 Options - Revenues in $'!$A$8:$AK$87,1+T$6,FALSE),""),"")</f>
        <v/>
      </c>
      <c r="U18" s="21" t="str">
        <f>IF(D18&gt;='Social Security Calculator'!$G$8,IF('Social Security Calculator'!$B$39=1,VLOOKUP($D18,'36 Options - Revenues in $'!$A$8:$AK$87,1+U$6,FALSE),""),"")</f>
        <v/>
      </c>
      <c r="V18" s="21" t="str">
        <f>IF(D18&gt;='Social Security Calculator'!$G$8,IF('Social Security Calculator'!$B$40=1,VLOOKUP($D18,'36 Options - Revenues in $'!$A$8:$AK$87,1+V$6,FALSE),""),"")</f>
        <v/>
      </c>
      <c r="W18" s="21" t="str">
        <f>IF(D18&gt;='Social Security Calculator'!$G$8,IF('Social Security Calculator'!$B$41=1,VLOOKUP($D18,'36 Options - Revenues in $'!$A$8:$AK$87,1+W$6,FALSE),""),"")</f>
        <v/>
      </c>
      <c r="X18" s="21" t="str">
        <f>IF(D18&gt;='Social Security Calculator'!$G$8,IF('Social Security Calculator'!$B$42=1,VLOOKUP($D18,'36 Options - Revenues in $'!$A$8:$AK$87,1+X$6,FALSE),""),"")</f>
        <v/>
      </c>
      <c r="Y18" s="21" t="str">
        <f>IF(D18&gt;='Social Security Calculator'!$G$8,IF('Social Security Calculator'!$B$44=1,VLOOKUP($D18,'36 Options - Revenues in $'!$A$8:$AK$87,1+Y$6,FALSE),""),"")</f>
        <v/>
      </c>
      <c r="Z18" s="21" t="str">
        <f>IF(D18&gt;='Social Security Calculator'!$G$8,IF('Social Security Calculator'!$B$45=1,VLOOKUP($D18,'36 Options - Revenues in $'!$A$8:$AK$87,1+Z$6,FALSE),""),"")</f>
        <v/>
      </c>
      <c r="AA18" s="21" t="str">
        <f>IF(D18&gt;='Social Security Calculator'!$G$8,IF('Social Security Calculator'!$B$46=1,VLOOKUP($D18,'36 Options - Revenues in $'!$A$8:$AK$87,1+AA$6,FALSE),""),"")</f>
        <v/>
      </c>
      <c r="AB18" s="21" t="str">
        <f>IF(D18&gt;='Social Security Calculator'!$G$8,IF('Social Security Calculator'!$B$47=1,VLOOKUP($D18,'36 Options - Revenues in $'!$A$8:$AK$87,1+AB$6,FALSE),""),"")</f>
        <v/>
      </c>
      <c r="AC18" s="21" t="str">
        <f>IF(D18&gt;='Social Security Calculator'!$G$8,IF('Social Security Calculator'!$B$50=1,VLOOKUP($D18,'36 Options - Revenues in $'!$A$8:$AK$87,1+AC$6,FALSE),""),"")</f>
        <v/>
      </c>
      <c r="AD18" s="21" t="str">
        <f>IF(D18&gt;='Social Security Calculator'!$G$8,IF('Social Security Calculator'!$B$51=1,VLOOKUP($D18,'36 Options - Revenues in $'!$A$8:$AK$87,1+AD$6,FALSE),""),"")</f>
        <v/>
      </c>
      <c r="AE18" s="21" t="str">
        <f>IF(D18&gt;='Social Security Calculator'!$G$8,IF('Social Security Calculator'!$B$52=1,VLOOKUP($D18,'36 Options - Revenues in $'!$A$8:$AK$87,1+AE$6,FALSE),""),"")</f>
        <v/>
      </c>
      <c r="AF18" s="21" t="str">
        <f>IF(D18&gt;='Social Security Calculator'!$G$8,IF('Social Security Calculator'!$B$53=1,VLOOKUP($D18,'36 Options - Revenues in $'!$A$8:$AK$87,1+AF$6,FALSE),""),"")</f>
        <v/>
      </c>
      <c r="AG18" s="21" t="str">
        <f>IF(D18&gt;='Social Security Calculator'!$G$8,IF('Social Security Calculator'!$B$56=1,VLOOKUP($D18,'36 Options - Revenues in $'!$A$8:$AK$87,1+AG$6,FALSE),""),"")</f>
        <v/>
      </c>
      <c r="AH18" s="21" t="str">
        <f>IF(D18&gt;='Social Security Calculator'!$G$8,IF('Social Security Calculator'!$B$57=1,VLOOKUP($D18,'36 Options - Revenues in $'!$A$8:$AK$87,1+AH$6,FALSE),""),"")</f>
        <v/>
      </c>
      <c r="AI18" s="21" t="str">
        <f>IF(D18&gt;='Social Security Calculator'!$G$8,IF('Social Security Calculator'!$B$58=1,VLOOKUP($D18,'36 Options - Revenues in $'!$A$8:$AK$87,1+AI$6,FALSE),""),"")</f>
        <v/>
      </c>
      <c r="AJ18" s="21" t="str">
        <f>IF(D18&gt;='Social Security Calculator'!$G$8,IF('Social Security Calculator'!$B$60=1,VLOOKUP($D18,'36 Options - Revenues in $'!$A$8:$AK$87,1+AJ$6,FALSE),""),"")</f>
        <v/>
      </c>
      <c r="AK18" s="21" t="str">
        <f>IF(D18&gt;='Social Security Calculator'!$G$8,IF('Social Security Calculator'!$B$63=1,VLOOKUP($D18,'36 Options - Revenues in $'!$A$8:$AK$87,1+AK$6,FALSE),""),"")</f>
        <v/>
      </c>
      <c r="AL18" s="21" t="str">
        <f>IF(D18&gt;='Social Security Calculator'!$G$8,IF('Social Security Calculator'!$B$65=1,VLOOKUP($D18,'36 Options - Revenues in $'!$A$8:$AK$87,1+AL$6,FALSE),""),"")</f>
        <v/>
      </c>
      <c r="AM18" s="21" t="str">
        <f>IF(D18&gt;='Social Security Calculator'!$G$8,IF('Social Security Calculator'!$B$66=1,VLOOKUP($D18,'36 Options - Revenues in $'!$A$8:$AK$87,1+AM$6,FALSE),""),"")</f>
        <v/>
      </c>
      <c r="AN18" s="21" t="str">
        <f>IF(D18&gt;='Social Security Calculator'!$G$8,IF('Social Security Calculator'!$B$67=1,VLOOKUP($D18,'36 Options - Revenues in $'!$A$8:$AK$81,1+AN$6,FALSE),""),"")</f>
        <v/>
      </c>
    </row>
    <row r="19" spans="1:40" x14ac:dyDescent="0.2">
      <c r="A19">
        <v>2031</v>
      </c>
      <c r="B19">
        <f t="shared" si="1"/>
        <v>0</v>
      </c>
      <c r="D19">
        <v>2031</v>
      </c>
      <c r="E19" s="21" t="str">
        <f>IF(D19&gt;='Social Security Calculator'!$G$8,IF('Social Security Calculator'!$B$17=1,VLOOKUP($D19,'36 Options - Revenues in $'!$A$8:$AK$87,1+E$6,FALSE),""),"")</f>
        <v/>
      </c>
      <c r="F19" s="21" t="str">
        <f>IF(D19&gt;='Social Security Calculator'!$G$8,IF('Social Security Calculator'!$B$18=1,VLOOKUP($D19,'36 Options - Revenues in $'!$A$8:$AK$87,1+F$6,FALSE),""),"")</f>
        <v/>
      </c>
      <c r="G19" s="21" t="str">
        <f>IF(D19&gt;='Social Security Calculator'!$G$8,IF('Social Security Calculator'!$B$19=1,VLOOKUP($D19,'36 Options - Revenues in $'!$A$8:$AK$87,1+G$6,FALSE),""),"")</f>
        <v/>
      </c>
      <c r="H19" s="21" t="str">
        <f>IF(D19&gt;='Social Security Calculator'!$G$8,IF('Social Security Calculator'!$B$21=1,VLOOKUP($D19,'36 Options - Revenues in $'!$A$8:$AK$87,1+H$6,FALSE),""),"")</f>
        <v/>
      </c>
      <c r="I19" s="21" t="str">
        <f>IF(D19&gt;='Social Security Calculator'!$G$8,IF('Social Security Calculator'!$B$22=1,VLOOKUP($D19,'36 Options - Revenues in $'!$A$8:$AK$87,1+I$6,FALSE),""),"")</f>
        <v/>
      </c>
      <c r="J19" s="21" t="str">
        <f>IF(D19&gt;='Social Security Calculator'!$G$8,IF('Social Security Calculator'!$B$23=1,VLOOKUP($D19,'36 Options - Revenues in $'!$A$8:$AK$87,1+J$6,FALSE),""),"")</f>
        <v/>
      </c>
      <c r="K19" s="21" t="str">
        <f>IF(D19&gt;='Social Security Calculator'!$G$8,IF('Social Security Calculator'!$B$25=1,VLOOKUP($D19,'36 Options - Revenues in $'!$A$8:$AK$87,1+K$6,FALSE),""),"")</f>
        <v/>
      </c>
      <c r="L19" s="21" t="str">
        <f>IF(D19&gt;='Social Security Calculator'!$G$8,IF('Social Security Calculator'!$B$26=1,VLOOKUP($D19,'36 Options - Revenues in $'!$A$8:$AK$87,1+L$6,FALSE),""),"")</f>
        <v/>
      </c>
      <c r="M19" s="21" t="str">
        <f>IF(D19&gt;='Social Security Calculator'!$G$8,IF('Social Security Calculator'!$B$27=1,VLOOKUP($D19,'36 Options - Revenues in $'!$A$8:$AK$87,1+M$6,FALSE),""),"")</f>
        <v/>
      </c>
      <c r="N19" s="21" t="str">
        <f>IF(D19&gt;='Social Security Calculator'!$G$8,IF('Social Security Calculator'!$B$28=1,VLOOKUP($D19,'36 Options - Revenues in $'!$A$8:$AK$87,1+N$6,FALSE),""),"")</f>
        <v/>
      </c>
      <c r="O19" s="21" t="str">
        <f>IF(D19&gt;='Social Security Calculator'!$G$8,IF('Social Security Calculator'!$B$31=1,VLOOKUP($D19,'36 Options - Revenues in $'!$A$8:$AK$87,1+O$6,FALSE),""),"")</f>
        <v/>
      </c>
      <c r="P19" s="21" t="str">
        <f>IF(D19&gt;='Social Security Calculator'!$G$8,IF('Social Security Calculator'!$B$32=1,VLOOKUP($D19,'36 Options - Revenues in $'!$A$8:$AK$87,1+P$6,FALSE),""),"")</f>
        <v/>
      </c>
      <c r="Q19" s="21" t="str">
        <f>IF(D19&gt;='Social Security Calculator'!$G$8,IF('Social Security Calculator'!$B$33=1,VLOOKUP($D19,'36 Options - Revenues in $'!$A$8:$AK$87,1+Q$6,FALSE),""),"")</f>
        <v/>
      </c>
      <c r="R19" s="21" t="str">
        <f>IF(D19&gt;='Social Security Calculator'!$G$8,IF('Social Security Calculator'!$B$35=1,VLOOKUP($D19,'36 Options - Revenues in $'!$A$8:$AK$87,1+R$6,FALSE),""),"")</f>
        <v/>
      </c>
      <c r="S19" s="21" t="str">
        <f>IF(D19&gt;='Social Security Calculator'!$G$8,IF('Social Security Calculator'!$B$36=1,VLOOKUP($D19,'36 Options - Revenues in $'!$A$8:$AK$87,1+S$6,FALSE),""),"")</f>
        <v/>
      </c>
      <c r="T19" s="21" t="str">
        <f>IF(D19&gt;='Social Security Calculator'!$G$8,IF('Social Security Calculator'!$B$37=1,VLOOKUP($D19,'36 Options - Revenues in $'!$A$8:$AK$87,1+T$6,FALSE),""),"")</f>
        <v/>
      </c>
      <c r="U19" s="21" t="str">
        <f>IF(D19&gt;='Social Security Calculator'!$G$8,IF('Social Security Calculator'!$B$39=1,VLOOKUP($D19,'36 Options - Revenues in $'!$A$8:$AK$87,1+U$6,FALSE),""),"")</f>
        <v/>
      </c>
      <c r="V19" s="21" t="str">
        <f>IF(D19&gt;='Social Security Calculator'!$G$8,IF('Social Security Calculator'!$B$40=1,VLOOKUP($D19,'36 Options - Revenues in $'!$A$8:$AK$87,1+V$6,FALSE),""),"")</f>
        <v/>
      </c>
      <c r="W19" s="21" t="str">
        <f>IF(D19&gt;='Social Security Calculator'!$G$8,IF('Social Security Calculator'!$B$41=1,VLOOKUP($D19,'36 Options - Revenues in $'!$A$8:$AK$87,1+W$6,FALSE),""),"")</f>
        <v/>
      </c>
      <c r="X19" s="21" t="str">
        <f>IF(D19&gt;='Social Security Calculator'!$G$8,IF('Social Security Calculator'!$B$42=1,VLOOKUP($D19,'36 Options - Revenues in $'!$A$8:$AK$87,1+X$6,FALSE),""),"")</f>
        <v/>
      </c>
      <c r="Y19" s="21" t="str">
        <f>IF(D19&gt;='Social Security Calculator'!$G$8,IF('Social Security Calculator'!$B$44=1,VLOOKUP($D19,'36 Options - Revenues in $'!$A$8:$AK$87,1+Y$6,FALSE),""),"")</f>
        <v/>
      </c>
      <c r="Z19" s="21" t="str">
        <f>IF(D19&gt;='Social Security Calculator'!$G$8,IF('Social Security Calculator'!$B$45=1,VLOOKUP($D19,'36 Options - Revenues in $'!$A$8:$AK$87,1+Z$6,FALSE),""),"")</f>
        <v/>
      </c>
      <c r="AA19" s="21" t="str">
        <f>IF(D19&gt;='Social Security Calculator'!$G$8,IF('Social Security Calculator'!$B$46=1,VLOOKUP($D19,'36 Options - Revenues in $'!$A$8:$AK$87,1+AA$6,FALSE),""),"")</f>
        <v/>
      </c>
      <c r="AB19" s="21" t="str">
        <f>IF(D19&gt;='Social Security Calculator'!$G$8,IF('Social Security Calculator'!$B$47=1,VLOOKUP($D19,'36 Options - Revenues in $'!$A$8:$AK$87,1+AB$6,FALSE),""),"")</f>
        <v/>
      </c>
      <c r="AC19" s="21" t="str">
        <f>IF(D19&gt;='Social Security Calculator'!$G$8,IF('Social Security Calculator'!$B$50=1,VLOOKUP($D19,'36 Options - Revenues in $'!$A$8:$AK$87,1+AC$6,FALSE),""),"")</f>
        <v/>
      </c>
      <c r="AD19" s="21" t="str">
        <f>IF(D19&gt;='Social Security Calculator'!$G$8,IF('Social Security Calculator'!$B$51=1,VLOOKUP($D19,'36 Options - Revenues in $'!$A$8:$AK$87,1+AD$6,FALSE),""),"")</f>
        <v/>
      </c>
      <c r="AE19" s="21" t="str">
        <f>IF(D19&gt;='Social Security Calculator'!$G$8,IF('Social Security Calculator'!$B$52=1,VLOOKUP($D19,'36 Options - Revenues in $'!$A$8:$AK$87,1+AE$6,FALSE),""),"")</f>
        <v/>
      </c>
      <c r="AF19" s="21" t="str">
        <f>IF(D19&gt;='Social Security Calculator'!$G$8,IF('Social Security Calculator'!$B$53=1,VLOOKUP($D19,'36 Options - Revenues in $'!$A$8:$AK$87,1+AF$6,FALSE),""),"")</f>
        <v/>
      </c>
      <c r="AG19" s="21" t="str">
        <f>IF(D19&gt;='Social Security Calculator'!$G$8,IF('Social Security Calculator'!$B$56=1,VLOOKUP($D19,'36 Options - Revenues in $'!$A$8:$AK$87,1+AG$6,FALSE),""),"")</f>
        <v/>
      </c>
      <c r="AH19" s="21" t="str">
        <f>IF(D19&gt;='Social Security Calculator'!$G$8,IF('Social Security Calculator'!$B$57=1,VLOOKUP($D19,'36 Options - Revenues in $'!$A$8:$AK$87,1+AH$6,FALSE),""),"")</f>
        <v/>
      </c>
      <c r="AI19" s="21" t="str">
        <f>IF(D19&gt;='Social Security Calculator'!$G$8,IF('Social Security Calculator'!$B$58=1,VLOOKUP($D19,'36 Options - Revenues in $'!$A$8:$AK$87,1+AI$6,FALSE),""),"")</f>
        <v/>
      </c>
      <c r="AJ19" s="21" t="str">
        <f>IF(D19&gt;='Social Security Calculator'!$G$8,IF('Social Security Calculator'!$B$60=1,VLOOKUP($D19,'36 Options - Revenues in $'!$A$8:$AK$87,1+AJ$6,FALSE),""),"")</f>
        <v/>
      </c>
      <c r="AK19" s="21" t="str">
        <f>IF(D19&gt;='Social Security Calculator'!$G$8,IF('Social Security Calculator'!$B$63=1,VLOOKUP($D19,'36 Options - Revenues in $'!$A$8:$AK$87,1+AK$6,FALSE),""),"")</f>
        <v/>
      </c>
      <c r="AL19" s="21" t="str">
        <f>IF(D19&gt;='Social Security Calculator'!$G$8,IF('Social Security Calculator'!$B$65=1,VLOOKUP($D19,'36 Options - Revenues in $'!$A$8:$AK$87,1+AL$6,FALSE),""),"")</f>
        <v/>
      </c>
      <c r="AM19" s="21" t="str">
        <f>IF(D19&gt;='Social Security Calculator'!$G$8,IF('Social Security Calculator'!$B$66=1,VLOOKUP($D19,'36 Options - Revenues in $'!$A$8:$AK$87,1+AM$6,FALSE),""),"")</f>
        <v/>
      </c>
      <c r="AN19" s="21" t="str">
        <f>IF(D19&gt;='Social Security Calculator'!$G$8,IF('Social Security Calculator'!$B$67=1,VLOOKUP($D19,'36 Options - Revenues in $'!$A$8:$AK$81,1+AN$6,FALSE),""),"")</f>
        <v/>
      </c>
    </row>
    <row r="20" spans="1:40" x14ac:dyDescent="0.2">
      <c r="A20">
        <v>2032</v>
      </c>
      <c r="B20">
        <f t="shared" si="1"/>
        <v>0</v>
      </c>
      <c r="D20">
        <v>2032</v>
      </c>
      <c r="E20" s="21" t="str">
        <f>IF(D20&gt;='Social Security Calculator'!$G$8,IF('Social Security Calculator'!$B$17=1,VLOOKUP($D20,'36 Options - Revenues in $'!$A$8:$AK$87,1+E$6,FALSE),""),"")</f>
        <v/>
      </c>
      <c r="F20" s="21" t="str">
        <f>IF(D20&gt;='Social Security Calculator'!$G$8,IF('Social Security Calculator'!$B$18=1,VLOOKUP($D20,'36 Options - Revenues in $'!$A$8:$AK$87,1+F$6,FALSE),""),"")</f>
        <v/>
      </c>
      <c r="G20" s="21" t="str">
        <f>IF(D20&gt;='Social Security Calculator'!$G$8,IF('Social Security Calculator'!$B$19=1,VLOOKUP($D20,'36 Options - Revenues in $'!$A$8:$AK$87,1+G$6,FALSE),""),"")</f>
        <v/>
      </c>
      <c r="H20" s="21" t="str">
        <f>IF(D20&gt;='Social Security Calculator'!$G$8,IF('Social Security Calculator'!$B$21=1,VLOOKUP($D20,'36 Options - Revenues in $'!$A$8:$AK$87,1+H$6,FALSE),""),"")</f>
        <v/>
      </c>
      <c r="I20" s="21" t="str">
        <f>IF(D20&gt;='Social Security Calculator'!$G$8,IF('Social Security Calculator'!$B$22=1,VLOOKUP($D20,'36 Options - Revenues in $'!$A$8:$AK$87,1+I$6,FALSE),""),"")</f>
        <v/>
      </c>
      <c r="J20" s="21" t="str">
        <f>IF(D20&gt;='Social Security Calculator'!$G$8,IF('Social Security Calculator'!$B$23=1,VLOOKUP($D20,'36 Options - Revenues in $'!$A$8:$AK$87,1+J$6,FALSE),""),"")</f>
        <v/>
      </c>
      <c r="K20" s="21" t="str">
        <f>IF(D20&gt;='Social Security Calculator'!$G$8,IF('Social Security Calculator'!$B$25=1,VLOOKUP($D20,'36 Options - Revenues in $'!$A$8:$AK$87,1+K$6,FALSE),""),"")</f>
        <v/>
      </c>
      <c r="L20" s="21" t="str">
        <f>IF(D20&gt;='Social Security Calculator'!$G$8,IF('Social Security Calculator'!$B$26=1,VLOOKUP($D20,'36 Options - Revenues in $'!$A$8:$AK$87,1+L$6,FALSE),""),"")</f>
        <v/>
      </c>
      <c r="M20" s="21" t="str">
        <f>IF(D20&gt;='Social Security Calculator'!$G$8,IF('Social Security Calculator'!$B$27=1,VLOOKUP($D20,'36 Options - Revenues in $'!$A$8:$AK$87,1+M$6,FALSE),""),"")</f>
        <v/>
      </c>
      <c r="N20" s="21" t="str">
        <f>IF(D20&gt;='Social Security Calculator'!$G$8,IF('Social Security Calculator'!$B$28=1,VLOOKUP($D20,'36 Options - Revenues in $'!$A$8:$AK$87,1+N$6,FALSE),""),"")</f>
        <v/>
      </c>
      <c r="O20" s="21" t="str">
        <f>IF(D20&gt;='Social Security Calculator'!$G$8,IF('Social Security Calculator'!$B$31=1,VLOOKUP($D20,'36 Options - Revenues in $'!$A$8:$AK$87,1+O$6,FALSE),""),"")</f>
        <v/>
      </c>
      <c r="P20" s="21" t="str">
        <f>IF(D20&gt;='Social Security Calculator'!$G$8,IF('Social Security Calculator'!$B$32=1,VLOOKUP($D20,'36 Options - Revenues in $'!$A$8:$AK$87,1+P$6,FALSE),""),"")</f>
        <v/>
      </c>
      <c r="Q20" s="21" t="str">
        <f>IF(D20&gt;='Social Security Calculator'!$G$8,IF('Social Security Calculator'!$B$33=1,VLOOKUP($D20,'36 Options - Revenues in $'!$A$8:$AK$87,1+Q$6,FALSE),""),"")</f>
        <v/>
      </c>
      <c r="R20" s="21" t="str">
        <f>IF(D20&gt;='Social Security Calculator'!$G$8,IF('Social Security Calculator'!$B$35=1,VLOOKUP($D20,'36 Options - Revenues in $'!$A$8:$AK$87,1+R$6,FALSE),""),"")</f>
        <v/>
      </c>
      <c r="S20" s="21" t="str">
        <f>IF(D20&gt;='Social Security Calculator'!$G$8,IF('Social Security Calculator'!$B$36=1,VLOOKUP($D20,'36 Options - Revenues in $'!$A$8:$AK$87,1+S$6,FALSE),""),"")</f>
        <v/>
      </c>
      <c r="T20" s="21" t="str">
        <f>IF(D20&gt;='Social Security Calculator'!$G$8,IF('Social Security Calculator'!$B$37=1,VLOOKUP($D20,'36 Options - Revenues in $'!$A$8:$AK$87,1+T$6,FALSE),""),"")</f>
        <v/>
      </c>
      <c r="U20" s="21" t="str">
        <f>IF(D20&gt;='Social Security Calculator'!$G$8,IF('Social Security Calculator'!$B$39=1,VLOOKUP($D20,'36 Options - Revenues in $'!$A$8:$AK$87,1+U$6,FALSE),""),"")</f>
        <v/>
      </c>
      <c r="V20" s="21" t="str">
        <f>IF(D20&gt;='Social Security Calculator'!$G$8,IF('Social Security Calculator'!$B$40=1,VLOOKUP($D20,'36 Options - Revenues in $'!$A$8:$AK$87,1+V$6,FALSE),""),"")</f>
        <v/>
      </c>
      <c r="W20" s="21" t="str">
        <f>IF(D20&gt;='Social Security Calculator'!$G$8,IF('Social Security Calculator'!$B$41=1,VLOOKUP($D20,'36 Options - Revenues in $'!$A$8:$AK$87,1+W$6,FALSE),""),"")</f>
        <v/>
      </c>
      <c r="X20" s="21" t="str">
        <f>IF(D20&gt;='Social Security Calculator'!$G$8,IF('Social Security Calculator'!$B$42=1,VLOOKUP($D20,'36 Options - Revenues in $'!$A$8:$AK$87,1+X$6,FALSE),""),"")</f>
        <v/>
      </c>
      <c r="Y20" s="21" t="str">
        <f>IF(D20&gt;='Social Security Calculator'!$G$8,IF('Social Security Calculator'!$B$44=1,VLOOKUP($D20,'36 Options - Revenues in $'!$A$8:$AK$87,1+Y$6,FALSE),""),"")</f>
        <v/>
      </c>
      <c r="Z20" s="21" t="str">
        <f>IF(D20&gt;='Social Security Calculator'!$G$8,IF('Social Security Calculator'!$B$45=1,VLOOKUP($D20,'36 Options - Revenues in $'!$A$8:$AK$87,1+Z$6,FALSE),""),"")</f>
        <v/>
      </c>
      <c r="AA20" s="21" t="str">
        <f>IF(D20&gt;='Social Security Calculator'!$G$8,IF('Social Security Calculator'!$B$46=1,VLOOKUP($D20,'36 Options - Revenues in $'!$A$8:$AK$87,1+AA$6,FALSE),""),"")</f>
        <v/>
      </c>
      <c r="AB20" s="21" t="str">
        <f>IF(D20&gt;='Social Security Calculator'!$G$8,IF('Social Security Calculator'!$B$47=1,VLOOKUP($D20,'36 Options - Revenues in $'!$A$8:$AK$87,1+AB$6,FALSE),""),"")</f>
        <v/>
      </c>
      <c r="AC20" s="21" t="str">
        <f>IF(D20&gt;='Social Security Calculator'!$G$8,IF('Social Security Calculator'!$B$50=1,VLOOKUP($D20,'36 Options - Revenues in $'!$A$8:$AK$87,1+AC$6,FALSE),""),"")</f>
        <v/>
      </c>
      <c r="AD20" s="21" t="str">
        <f>IF(D20&gt;='Social Security Calculator'!$G$8,IF('Social Security Calculator'!$B$51=1,VLOOKUP($D20,'36 Options - Revenues in $'!$A$8:$AK$87,1+AD$6,FALSE),""),"")</f>
        <v/>
      </c>
      <c r="AE20" s="21" t="str">
        <f>IF(D20&gt;='Social Security Calculator'!$G$8,IF('Social Security Calculator'!$B$52=1,VLOOKUP($D20,'36 Options - Revenues in $'!$A$8:$AK$87,1+AE$6,FALSE),""),"")</f>
        <v/>
      </c>
      <c r="AF20" s="21" t="str">
        <f>IF(D20&gt;='Social Security Calculator'!$G$8,IF('Social Security Calculator'!$B$53=1,VLOOKUP($D20,'36 Options - Revenues in $'!$A$8:$AK$87,1+AF$6,FALSE),""),"")</f>
        <v/>
      </c>
      <c r="AG20" s="21" t="str">
        <f>IF(D20&gt;='Social Security Calculator'!$G$8,IF('Social Security Calculator'!$B$56=1,VLOOKUP($D20,'36 Options - Revenues in $'!$A$8:$AK$87,1+AG$6,FALSE),""),"")</f>
        <v/>
      </c>
      <c r="AH20" s="21" t="str">
        <f>IF(D20&gt;='Social Security Calculator'!$G$8,IF('Social Security Calculator'!$B$57=1,VLOOKUP($D20,'36 Options - Revenues in $'!$A$8:$AK$87,1+AH$6,FALSE),""),"")</f>
        <v/>
      </c>
      <c r="AI20" s="21" t="str">
        <f>IF(D20&gt;='Social Security Calculator'!$G$8,IF('Social Security Calculator'!$B$58=1,VLOOKUP($D20,'36 Options - Revenues in $'!$A$8:$AK$87,1+AI$6,FALSE),""),"")</f>
        <v/>
      </c>
      <c r="AJ20" s="21" t="str">
        <f>IF(D20&gt;='Social Security Calculator'!$G$8,IF('Social Security Calculator'!$B$60=1,VLOOKUP($D20,'36 Options - Revenues in $'!$A$8:$AK$87,1+AJ$6,FALSE),""),"")</f>
        <v/>
      </c>
      <c r="AK20" s="21" t="str">
        <f>IF(D20&gt;='Social Security Calculator'!$G$8,IF('Social Security Calculator'!$B$63=1,VLOOKUP($D20,'36 Options - Revenues in $'!$A$8:$AK$87,1+AK$6,FALSE),""),"")</f>
        <v/>
      </c>
      <c r="AL20" s="21" t="str">
        <f>IF(D20&gt;='Social Security Calculator'!$G$8,IF('Social Security Calculator'!$B$65=1,VLOOKUP($D20,'36 Options - Revenues in $'!$A$8:$AK$87,1+AL$6,FALSE),""),"")</f>
        <v/>
      </c>
      <c r="AM20" s="21" t="str">
        <f>IF(D20&gt;='Social Security Calculator'!$G$8,IF('Social Security Calculator'!$B$66=1,VLOOKUP($D20,'36 Options - Revenues in $'!$A$8:$AK$87,1+AM$6,FALSE),""),"")</f>
        <v/>
      </c>
      <c r="AN20" s="21" t="str">
        <f>IF(D20&gt;='Social Security Calculator'!$G$8,IF('Social Security Calculator'!$B$67=1,VLOOKUP($D20,'36 Options - Revenues in $'!$A$8:$AK$81,1+AN$6,FALSE),""),"")</f>
        <v/>
      </c>
    </row>
    <row r="21" spans="1:40" x14ac:dyDescent="0.2">
      <c r="A21">
        <v>2033</v>
      </c>
      <c r="B21">
        <f t="shared" si="1"/>
        <v>0</v>
      </c>
      <c r="D21">
        <v>2033</v>
      </c>
      <c r="E21" s="21" t="str">
        <f>IF(D21&gt;='Social Security Calculator'!$G$8,IF('Social Security Calculator'!$B$17=1,VLOOKUP($D21,'36 Options - Revenues in $'!$A$8:$AK$87,1+E$6,FALSE),""),"")</f>
        <v/>
      </c>
      <c r="F21" s="21" t="str">
        <f>IF(D21&gt;='Social Security Calculator'!$G$8,IF('Social Security Calculator'!$B$18=1,VLOOKUP($D21,'36 Options - Revenues in $'!$A$8:$AK$87,1+F$6,FALSE),""),"")</f>
        <v/>
      </c>
      <c r="G21" s="21" t="str">
        <f>IF(D21&gt;='Social Security Calculator'!$G$8,IF('Social Security Calculator'!$B$19=1,VLOOKUP($D21,'36 Options - Revenues in $'!$A$8:$AK$87,1+G$6,FALSE),""),"")</f>
        <v/>
      </c>
      <c r="H21" s="21" t="str">
        <f>IF(D21&gt;='Social Security Calculator'!$G$8,IF('Social Security Calculator'!$B$21=1,VLOOKUP($D21,'36 Options - Revenues in $'!$A$8:$AK$87,1+H$6,FALSE),""),"")</f>
        <v/>
      </c>
      <c r="I21" s="21" t="str">
        <f>IF(D21&gt;='Social Security Calculator'!$G$8,IF('Social Security Calculator'!$B$22=1,VLOOKUP($D21,'36 Options - Revenues in $'!$A$8:$AK$87,1+I$6,FALSE),""),"")</f>
        <v/>
      </c>
      <c r="J21" s="21" t="str">
        <f>IF(D21&gt;='Social Security Calculator'!$G$8,IF('Social Security Calculator'!$B$23=1,VLOOKUP($D21,'36 Options - Revenues in $'!$A$8:$AK$87,1+J$6,FALSE),""),"")</f>
        <v/>
      </c>
      <c r="K21" s="21" t="str">
        <f>IF(D21&gt;='Social Security Calculator'!$G$8,IF('Social Security Calculator'!$B$25=1,VLOOKUP($D21,'36 Options - Revenues in $'!$A$8:$AK$87,1+K$6,FALSE),""),"")</f>
        <v/>
      </c>
      <c r="L21" s="21" t="str">
        <f>IF(D21&gt;='Social Security Calculator'!$G$8,IF('Social Security Calculator'!$B$26=1,VLOOKUP($D21,'36 Options - Revenues in $'!$A$8:$AK$87,1+L$6,FALSE),""),"")</f>
        <v/>
      </c>
      <c r="M21" s="21" t="str">
        <f>IF(D21&gt;='Social Security Calculator'!$G$8,IF('Social Security Calculator'!$B$27=1,VLOOKUP($D21,'36 Options - Revenues in $'!$A$8:$AK$87,1+M$6,FALSE),""),"")</f>
        <v/>
      </c>
      <c r="N21" s="21" t="str">
        <f>IF(D21&gt;='Social Security Calculator'!$G$8,IF('Social Security Calculator'!$B$28=1,VLOOKUP($D21,'36 Options - Revenues in $'!$A$8:$AK$87,1+N$6,FALSE),""),"")</f>
        <v/>
      </c>
      <c r="O21" s="21" t="str">
        <f>IF(D21&gt;='Social Security Calculator'!$G$8,IF('Social Security Calculator'!$B$31=1,VLOOKUP($D21,'36 Options - Revenues in $'!$A$8:$AK$87,1+O$6,FALSE),""),"")</f>
        <v/>
      </c>
      <c r="P21" s="21" t="str">
        <f>IF(D21&gt;='Social Security Calculator'!$G$8,IF('Social Security Calculator'!$B$32=1,VLOOKUP($D21,'36 Options - Revenues in $'!$A$8:$AK$87,1+P$6,FALSE),""),"")</f>
        <v/>
      </c>
      <c r="Q21" s="21" t="str">
        <f>IF(D21&gt;='Social Security Calculator'!$G$8,IF('Social Security Calculator'!$B$33=1,VLOOKUP($D21,'36 Options - Revenues in $'!$A$8:$AK$87,1+Q$6,FALSE),""),"")</f>
        <v/>
      </c>
      <c r="R21" s="21" t="str">
        <f>IF(D21&gt;='Social Security Calculator'!$G$8,IF('Social Security Calculator'!$B$35=1,VLOOKUP($D21,'36 Options - Revenues in $'!$A$8:$AK$87,1+R$6,FALSE),""),"")</f>
        <v/>
      </c>
      <c r="S21" s="21" t="str">
        <f>IF(D21&gt;='Social Security Calculator'!$G$8,IF('Social Security Calculator'!$B$36=1,VLOOKUP($D21,'36 Options - Revenues in $'!$A$8:$AK$87,1+S$6,FALSE),""),"")</f>
        <v/>
      </c>
      <c r="T21" s="21" t="str">
        <f>IF(D21&gt;='Social Security Calculator'!$G$8,IF('Social Security Calculator'!$B$37=1,VLOOKUP($D21,'36 Options - Revenues in $'!$A$8:$AK$87,1+T$6,FALSE),""),"")</f>
        <v/>
      </c>
      <c r="U21" s="21" t="str">
        <f>IF(D21&gt;='Social Security Calculator'!$G$8,IF('Social Security Calculator'!$B$39=1,VLOOKUP($D21,'36 Options - Revenues in $'!$A$8:$AK$87,1+U$6,FALSE),""),"")</f>
        <v/>
      </c>
      <c r="V21" s="21" t="str">
        <f>IF(D21&gt;='Social Security Calculator'!$G$8,IF('Social Security Calculator'!$B$40=1,VLOOKUP($D21,'36 Options - Revenues in $'!$A$8:$AK$87,1+V$6,FALSE),""),"")</f>
        <v/>
      </c>
      <c r="W21" s="21" t="str">
        <f>IF(D21&gt;='Social Security Calculator'!$G$8,IF('Social Security Calculator'!$B$41=1,VLOOKUP($D21,'36 Options - Revenues in $'!$A$8:$AK$87,1+W$6,FALSE),""),"")</f>
        <v/>
      </c>
      <c r="X21" s="21" t="str">
        <f>IF(D21&gt;='Social Security Calculator'!$G$8,IF('Social Security Calculator'!$B$42=1,VLOOKUP($D21,'36 Options - Revenues in $'!$A$8:$AK$87,1+X$6,FALSE),""),"")</f>
        <v/>
      </c>
      <c r="Y21" s="21" t="str">
        <f>IF(D21&gt;='Social Security Calculator'!$G$8,IF('Social Security Calculator'!$B$44=1,VLOOKUP($D21,'36 Options - Revenues in $'!$A$8:$AK$87,1+Y$6,FALSE),""),"")</f>
        <v/>
      </c>
      <c r="Z21" s="21" t="str">
        <f>IF(D21&gt;='Social Security Calculator'!$G$8,IF('Social Security Calculator'!$B$45=1,VLOOKUP($D21,'36 Options - Revenues in $'!$A$8:$AK$87,1+Z$6,FALSE),""),"")</f>
        <v/>
      </c>
      <c r="AA21" s="21" t="str">
        <f>IF(D21&gt;='Social Security Calculator'!$G$8,IF('Social Security Calculator'!$B$46=1,VLOOKUP($D21,'36 Options - Revenues in $'!$A$8:$AK$87,1+AA$6,FALSE),""),"")</f>
        <v/>
      </c>
      <c r="AB21" s="21" t="str">
        <f>IF(D21&gt;='Social Security Calculator'!$G$8,IF('Social Security Calculator'!$B$47=1,VLOOKUP($D21,'36 Options - Revenues in $'!$A$8:$AK$87,1+AB$6,FALSE),""),"")</f>
        <v/>
      </c>
      <c r="AC21" s="21" t="str">
        <f>IF(D21&gt;='Social Security Calculator'!$G$8,IF('Social Security Calculator'!$B$50=1,VLOOKUP($D21,'36 Options - Revenues in $'!$A$8:$AK$87,1+AC$6,FALSE),""),"")</f>
        <v/>
      </c>
      <c r="AD21" s="21" t="str">
        <f>IF(D21&gt;='Social Security Calculator'!$G$8,IF('Social Security Calculator'!$B$51=1,VLOOKUP($D21,'36 Options - Revenues in $'!$A$8:$AK$87,1+AD$6,FALSE),""),"")</f>
        <v/>
      </c>
      <c r="AE21" s="21" t="str">
        <f>IF(D21&gt;='Social Security Calculator'!$G$8,IF('Social Security Calculator'!$B$52=1,VLOOKUP($D21,'36 Options - Revenues in $'!$A$8:$AK$87,1+AE$6,FALSE),""),"")</f>
        <v/>
      </c>
      <c r="AF21" s="21" t="str">
        <f>IF(D21&gt;='Social Security Calculator'!$G$8,IF('Social Security Calculator'!$B$53=1,VLOOKUP($D21,'36 Options - Revenues in $'!$A$8:$AK$87,1+AF$6,FALSE),""),"")</f>
        <v/>
      </c>
      <c r="AG21" s="21" t="str">
        <f>IF(D21&gt;='Social Security Calculator'!$G$8,IF('Social Security Calculator'!$B$56=1,VLOOKUP($D21,'36 Options - Revenues in $'!$A$8:$AK$87,1+AG$6,FALSE),""),"")</f>
        <v/>
      </c>
      <c r="AH21" s="21" t="str">
        <f>IF(D21&gt;='Social Security Calculator'!$G$8,IF('Social Security Calculator'!$B$57=1,VLOOKUP($D21,'36 Options - Revenues in $'!$A$8:$AK$87,1+AH$6,FALSE),""),"")</f>
        <v/>
      </c>
      <c r="AI21" s="21" t="str">
        <f>IF(D21&gt;='Social Security Calculator'!$G$8,IF('Social Security Calculator'!$B$58=1,VLOOKUP($D21,'36 Options - Revenues in $'!$A$8:$AK$87,1+AI$6,FALSE),""),"")</f>
        <v/>
      </c>
      <c r="AJ21" s="21" t="str">
        <f>IF(D21&gt;='Social Security Calculator'!$G$8,IF('Social Security Calculator'!$B$60=1,VLOOKUP($D21,'36 Options - Revenues in $'!$A$8:$AK$87,1+AJ$6,FALSE),""),"")</f>
        <v/>
      </c>
      <c r="AK21" s="21" t="str">
        <f>IF(D21&gt;='Social Security Calculator'!$G$8,IF('Social Security Calculator'!$B$63=1,VLOOKUP($D21,'36 Options - Revenues in $'!$A$8:$AK$87,1+AK$6,FALSE),""),"")</f>
        <v/>
      </c>
      <c r="AL21" s="21" t="str">
        <f>IF(D21&gt;='Social Security Calculator'!$G$8,IF('Social Security Calculator'!$B$65=1,VLOOKUP($D21,'36 Options - Revenues in $'!$A$8:$AK$87,1+AL$6,FALSE),""),"")</f>
        <v/>
      </c>
      <c r="AM21" s="21" t="str">
        <f>IF(D21&gt;='Social Security Calculator'!$G$8,IF('Social Security Calculator'!$B$66=1,VLOOKUP($D21,'36 Options - Revenues in $'!$A$8:$AK$87,1+AM$6,FALSE),""),"")</f>
        <v/>
      </c>
      <c r="AN21" s="21" t="str">
        <f>IF(D21&gt;='Social Security Calculator'!$G$8,IF('Social Security Calculator'!$B$67=1,VLOOKUP($D21,'36 Options - Revenues in $'!$A$8:$AK$81,1+AN$6,FALSE),""),"")</f>
        <v/>
      </c>
    </row>
    <row r="22" spans="1:40" x14ac:dyDescent="0.2">
      <c r="A22">
        <v>2034</v>
      </c>
      <c r="B22">
        <f t="shared" si="1"/>
        <v>0</v>
      </c>
      <c r="D22">
        <v>2034</v>
      </c>
      <c r="E22" s="21" t="str">
        <f>IF(D22&gt;='Social Security Calculator'!$G$8,IF('Social Security Calculator'!$B$17=1,VLOOKUP($D22,'36 Options - Revenues in $'!$A$8:$AK$87,1+E$6,FALSE),""),"")</f>
        <v/>
      </c>
      <c r="F22" s="21" t="str">
        <f>IF(D22&gt;='Social Security Calculator'!$G$8,IF('Social Security Calculator'!$B$18=1,VLOOKUP($D22,'36 Options - Revenues in $'!$A$8:$AK$87,1+F$6,FALSE),""),"")</f>
        <v/>
      </c>
      <c r="G22" s="21" t="str">
        <f>IF(D22&gt;='Social Security Calculator'!$G$8,IF('Social Security Calculator'!$B$19=1,VLOOKUP($D22,'36 Options - Revenues in $'!$A$8:$AK$87,1+G$6,FALSE),""),"")</f>
        <v/>
      </c>
      <c r="H22" s="21" t="str">
        <f>IF(D22&gt;='Social Security Calculator'!$G$8,IF('Social Security Calculator'!$B$21=1,VLOOKUP($D22,'36 Options - Revenues in $'!$A$8:$AK$87,1+H$6,FALSE),""),"")</f>
        <v/>
      </c>
      <c r="I22" s="21" t="str">
        <f>IF(D22&gt;='Social Security Calculator'!$G$8,IF('Social Security Calculator'!$B$22=1,VLOOKUP($D22,'36 Options - Revenues in $'!$A$8:$AK$87,1+I$6,FALSE),""),"")</f>
        <v/>
      </c>
      <c r="J22" s="21" t="str">
        <f>IF(D22&gt;='Social Security Calculator'!$G$8,IF('Social Security Calculator'!$B$23=1,VLOOKUP($D22,'36 Options - Revenues in $'!$A$8:$AK$87,1+J$6,FALSE),""),"")</f>
        <v/>
      </c>
      <c r="K22" s="21" t="str">
        <f>IF(D22&gt;='Social Security Calculator'!$G$8,IF('Social Security Calculator'!$B$25=1,VLOOKUP($D22,'36 Options - Revenues in $'!$A$8:$AK$87,1+K$6,FALSE),""),"")</f>
        <v/>
      </c>
      <c r="L22" s="21" t="str">
        <f>IF(D22&gt;='Social Security Calculator'!$G$8,IF('Social Security Calculator'!$B$26=1,VLOOKUP($D22,'36 Options - Revenues in $'!$A$8:$AK$87,1+L$6,FALSE),""),"")</f>
        <v/>
      </c>
      <c r="M22" s="21" t="str">
        <f>IF(D22&gt;='Social Security Calculator'!$G$8,IF('Social Security Calculator'!$B$27=1,VLOOKUP($D22,'36 Options - Revenues in $'!$A$8:$AK$87,1+M$6,FALSE),""),"")</f>
        <v/>
      </c>
      <c r="N22" s="21" t="str">
        <f>IF(D22&gt;='Social Security Calculator'!$G$8,IF('Social Security Calculator'!$B$28=1,VLOOKUP($D22,'36 Options - Revenues in $'!$A$8:$AK$87,1+N$6,FALSE),""),"")</f>
        <v/>
      </c>
      <c r="O22" s="21" t="str">
        <f>IF(D22&gt;='Social Security Calculator'!$G$8,IF('Social Security Calculator'!$B$31=1,VLOOKUP($D22,'36 Options - Revenues in $'!$A$8:$AK$87,1+O$6,FALSE),""),"")</f>
        <v/>
      </c>
      <c r="P22" s="21" t="str">
        <f>IF(D22&gt;='Social Security Calculator'!$G$8,IF('Social Security Calculator'!$B$32=1,VLOOKUP($D22,'36 Options - Revenues in $'!$A$8:$AK$87,1+P$6,FALSE),""),"")</f>
        <v/>
      </c>
      <c r="Q22" s="21" t="str">
        <f>IF(D22&gt;='Social Security Calculator'!$G$8,IF('Social Security Calculator'!$B$33=1,VLOOKUP($D22,'36 Options - Revenues in $'!$A$8:$AK$87,1+Q$6,FALSE),""),"")</f>
        <v/>
      </c>
      <c r="R22" s="21" t="str">
        <f>IF(D22&gt;='Social Security Calculator'!$G$8,IF('Social Security Calculator'!$B$35=1,VLOOKUP($D22,'36 Options - Revenues in $'!$A$8:$AK$87,1+R$6,FALSE),""),"")</f>
        <v/>
      </c>
      <c r="S22" s="21" t="str">
        <f>IF(D22&gt;='Social Security Calculator'!$G$8,IF('Social Security Calculator'!$B$36=1,VLOOKUP($D22,'36 Options - Revenues in $'!$A$8:$AK$87,1+S$6,FALSE),""),"")</f>
        <v/>
      </c>
      <c r="T22" s="21" t="str">
        <f>IF(D22&gt;='Social Security Calculator'!$G$8,IF('Social Security Calculator'!$B$37=1,VLOOKUP($D22,'36 Options - Revenues in $'!$A$8:$AK$87,1+T$6,FALSE),""),"")</f>
        <v/>
      </c>
      <c r="U22" s="21" t="str">
        <f>IF(D22&gt;='Social Security Calculator'!$G$8,IF('Social Security Calculator'!$B$39=1,VLOOKUP($D22,'36 Options - Revenues in $'!$A$8:$AK$87,1+U$6,FALSE),""),"")</f>
        <v/>
      </c>
      <c r="V22" s="21" t="str">
        <f>IF(D22&gt;='Social Security Calculator'!$G$8,IF('Social Security Calculator'!$B$40=1,VLOOKUP($D22,'36 Options - Revenues in $'!$A$8:$AK$87,1+V$6,FALSE),""),"")</f>
        <v/>
      </c>
      <c r="W22" s="21" t="str">
        <f>IF(D22&gt;='Social Security Calculator'!$G$8,IF('Social Security Calculator'!$B$41=1,VLOOKUP($D22,'36 Options - Revenues in $'!$A$8:$AK$87,1+W$6,FALSE),""),"")</f>
        <v/>
      </c>
      <c r="X22" s="21" t="str">
        <f>IF(D22&gt;='Social Security Calculator'!$G$8,IF('Social Security Calculator'!$B$42=1,VLOOKUP($D22,'36 Options - Revenues in $'!$A$8:$AK$87,1+X$6,FALSE),""),"")</f>
        <v/>
      </c>
      <c r="Y22" s="21" t="str">
        <f>IF(D22&gt;='Social Security Calculator'!$G$8,IF('Social Security Calculator'!$B$44=1,VLOOKUP($D22,'36 Options - Revenues in $'!$A$8:$AK$87,1+Y$6,FALSE),""),"")</f>
        <v/>
      </c>
      <c r="Z22" s="21" t="str">
        <f>IF(D22&gt;='Social Security Calculator'!$G$8,IF('Social Security Calculator'!$B$45=1,VLOOKUP($D22,'36 Options - Revenues in $'!$A$8:$AK$87,1+Z$6,FALSE),""),"")</f>
        <v/>
      </c>
      <c r="AA22" s="21" t="str">
        <f>IF(D22&gt;='Social Security Calculator'!$G$8,IF('Social Security Calculator'!$B$46=1,VLOOKUP($D22,'36 Options - Revenues in $'!$A$8:$AK$87,1+AA$6,FALSE),""),"")</f>
        <v/>
      </c>
      <c r="AB22" s="21" t="str">
        <f>IF(D22&gt;='Social Security Calculator'!$G$8,IF('Social Security Calculator'!$B$47=1,VLOOKUP($D22,'36 Options - Revenues in $'!$A$8:$AK$87,1+AB$6,FALSE),""),"")</f>
        <v/>
      </c>
      <c r="AC22" s="21" t="str">
        <f>IF(D22&gt;='Social Security Calculator'!$G$8,IF('Social Security Calculator'!$B$50=1,VLOOKUP($D22,'36 Options - Revenues in $'!$A$8:$AK$87,1+AC$6,FALSE),""),"")</f>
        <v/>
      </c>
      <c r="AD22" s="21" t="str">
        <f>IF(D22&gt;='Social Security Calculator'!$G$8,IF('Social Security Calculator'!$B$51=1,VLOOKUP($D22,'36 Options - Revenues in $'!$A$8:$AK$87,1+AD$6,FALSE),""),"")</f>
        <v/>
      </c>
      <c r="AE22" s="21" t="str">
        <f>IF(D22&gt;='Social Security Calculator'!$G$8,IF('Social Security Calculator'!$B$52=1,VLOOKUP($D22,'36 Options - Revenues in $'!$A$8:$AK$87,1+AE$6,FALSE),""),"")</f>
        <v/>
      </c>
      <c r="AF22" s="21" t="str">
        <f>IF(D22&gt;='Social Security Calculator'!$G$8,IF('Social Security Calculator'!$B$53=1,VLOOKUP($D22,'36 Options - Revenues in $'!$A$8:$AK$87,1+AF$6,FALSE),""),"")</f>
        <v/>
      </c>
      <c r="AG22" s="21" t="str">
        <f>IF(D22&gt;='Social Security Calculator'!$G$8,IF('Social Security Calculator'!$B$56=1,VLOOKUP($D22,'36 Options - Revenues in $'!$A$8:$AK$87,1+AG$6,FALSE),""),"")</f>
        <v/>
      </c>
      <c r="AH22" s="21" t="str">
        <f>IF(D22&gt;='Social Security Calculator'!$G$8,IF('Social Security Calculator'!$B$57=1,VLOOKUP($D22,'36 Options - Revenues in $'!$A$8:$AK$87,1+AH$6,FALSE),""),"")</f>
        <v/>
      </c>
      <c r="AI22" s="21" t="str">
        <f>IF(D22&gt;='Social Security Calculator'!$G$8,IF('Social Security Calculator'!$B$58=1,VLOOKUP($D22,'36 Options - Revenues in $'!$A$8:$AK$87,1+AI$6,FALSE),""),"")</f>
        <v/>
      </c>
      <c r="AJ22" s="21" t="str">
        <f>IF(D22&gt;='Social Security Calculator'!$G$8,IF('Social Security Calculator'!$B$60=1,VLOOKUP($D22,'36 Options - Revenues in $'!$A$8:$AK$87,1+AJ$6,FALSE),""),"")</f>
        <v/>
      </c>
      <c r="AK22" s="21" t="str">
        <f>IF(D22&gt;='Social Security Calculator'!$G$8,IF('Social Security Calculator'!$B$63=1,VLOOKUP($D22,'36 Options - Revenues in $'!$A$8:$AK$87,1+AK$6,FALSE),""),"")</f>
        <v/>
      </c>
      <c r="AL22" s="21" t="str">
        <f>IF(D22&gt;='Social Security Calculator'!$G$8,IF('Social Security Calculator'!$B$65=1,VLOOKUP($D22,'36 Options - Revenues in $'!$A$8:$AK$87,1+AL$6,FALSE),""),"")</f>
        <v/>
      </c>
      <c r="AM22" s="21" t="str">
        <f>IF(D22&gt;='Social Security Calculator'!$G$8,IF('Social Security Calculator'!$B$66=1,VLOOKUP($D22,'36 Options - Revenues in $'!$A$8:$AK$87,1+AM$6,FALSE),""),"")</f>
        <v/>
      </c>
      <c r="AN22" s="21" t="str">
        <f>IF(D22&gt;='Social Security Calculator'!$G$8,IF('Social Security Calculator'!$B$67=1,VLOOKUP($D22,'36 Options - Revenues in $'!$A$8:$AK$81,1+AN$6,FALSE),""),"")</f>
        <v/>
      </c>
    </row>
    <row r="23" spans="1:40" x14ac:dyDescent="0.2">
      <c r="A23">
        <v>2035</v>
      </c>
      <c r="B23">
        <f t="shared" si="1"/>
        <v>0</v>
      </c>
      <c r="D23">
        <v>2035</v>
      </c>
      <c r="E23" s="21" t="str">
        <f>IF(D23&gt;='Social Security Calculator'!$G$8,IF('Social Security Calculator'!$B$17=1,VLOOKUP($D23,'36 Options - Revenues in $'!$A$8:$AK$87,1+E$6,FALSE),""),"")</f>
        <v/>
      </c>
      <c r="F23" s="21" t="str">
        <f>IF(D23&gt;='Social Security Calculator'!$G$8,IF('Social Security Calculator'!$B$18=1,VLOOKUP($D23,'36 Options - Revenues in $'!$A$8:$AK$87,1+F$6,FALSE),""),"")</f>
        <v/>
      </c>
      <c r="G23" s="21" t="str">
        <f>IF(D23&gt;='Social Security Calculator'!$G$8,IF('Social Security Calculator'!$B$19=1,VLOOKUP($D23,'36 Options - Revenues in $'!$A$8:$AK$87,1+G$6,FALSE),""),"")</f>
        <v/>
      </c>
      <c r="H23" s="21" t="str">
        <f>IF(D23&gt;='Social Security Calculator'!$G$8,IF('Social Security Calculator'!$B$21=1,VLOOKUP($D23,'36 Options - Revenues in $'!$A$8:$AK$87,1+H$6,FALSE),""),"")</f>
        <v/>
      </c>
      <c r="I23" s="21" t="str">
        <f>IF(D23&gt;='Social Security Calculator'!$G$8,IF('Social Security Calculator'!$B$22=1,VLOOKUP($D23,'36 Options - Revenues in $'!$A$8:$AK$87,1+I$6,FALSE),""),"")</f>
        <v/>
      </c>
      <c r="J23" s="21" t="str">
        <f>IF(D23&gt;='Social Security Calculator'!$G$8,IF('Social Security Calculator'!$B$23=1,VLOOKUP($D23,'36 Options - Revenues in $'!$A$8:$AK$87,1+J$6,FALSE),""),"")</f>
        <v/>
      </c>
      <c r="K23" s="21" t="str">
        <f>IF(D23&gt;='Social Security Calculator'!$G$8,IF('Social Security Calculator'!$B$25=1,VLOOKUP($D23,'36 Options - Revenues in $'!$A$8:$AK$87,1+K$6,FALSE),""),"")</f>
        <v/>
      </c>
      <c r="L23" s="21" t="str">
        <f>IF(D23&gt;='Social Security Calculator'!$G$8,IF('Social Security Calculator'!$B$26=1,VLOOKUP($D23,'36 Options - Revenues in $'!$A$8:$AK$87,1+L$6,FALSE),""),"")</f>
        <v/>
      </c>
      <c r="M23" s="21" t="str">
        <f>IF(D23&gt;='Social Security Calculator'!$G$8,IF('Social Security Calculator'!$B$27=1,VLOOKUP($D23,'36 Options - Revenues in $'!$A$8:$AK$87,1+M$6,FALSE),""),"")</f>
        <v/>
      </c>
      <c r="N23" s="21" t="str">
        <f>IF(D23&gt;='Social Security Calculator'!$G$8,IF('Social Security Calculator'!$B$28=1,VLOOKUP($D23,'36 Options - Revenues in $'!$A$8:$AK$87,1+N$6,FALSE),""),"")</f>
        <v/>
      </c>
      <c r="O23" s="21" t="str">
        <f>IF(D23&gt;='Social Security Calculator'!$G$8,IF('Social Security Calculator'!$B$31=1,VLOOKUP($D23,'36 Options - Revenues in $'!$A$8:$AK$87,1+O$6,FALSE),""),"")</f>
        <v/>
      </c>
      <c r="P23" s="21" t="str">
        <f>IF(D23&gt;='Social Security Calculator'!$G$8,IF('Social Security Calculator'!$B$32=1,VLOOKUP($D23,'36 Options - Revenues in $'!$A$8:$AK$87,1+P$6,FALSE),""),"")</f>
        <v/>
      </c>
      <c r="Q23" s="21" t="str">
        <f>IF(D23&gt;='Social Security Calculator'!$G$8,IF('Social Security Calculator'!$B$33=1,VLOOKUP($D23,'36 Options - Revenues in $'!$A$8:$AK$87,1+Q$6,FALSE),""),"")</f>
        <v/>
      </c>
      <c r="R23" s="21" t="str">
        <f>IF(D23&gt;='Social Security Calculator'!$G$8,IF('Social Security Calculator'!$B$35=1,VLOOKUP($D23,'36 Options - Revenues in $'!$A$8:$AK$87,1+R$6,FALSE),""),"")</f>
        <v/>
      </c>
      <c r="S23" s="21" t="str">
        <f>IF(D23&gt;='Social Security Calculator'!$G$8,IF('Social Security Calculator'!$B$36=1,VLOOKUP($D23,'36 Options - Revenues in $'!$A$8:$AK$87,1+S$6,FALSE),""),"")</f>
        <v/>
      </c>
      <c r="T23" s="21" t="str">
        <f>IF(D23&gt;='Social Security Calculator'!$G$8,IF('Social Security Calculator'!$B$37=1,VLOOKUP($D23,'36 Options - Revenues in $'!$A$8:$AK$87,1+T$6,FALSE),""),"")</f>
        <v/>
      </c>
      <c r="U23" s="21" t="str">
        <f>IF(D23&gt;='Social Security Calculator'!$G$8,IF('Social Security Calculator'!$B$39=1,VLOOKUP($D23,'36 Options - Revenues in $'!$A$8:$AK$87,1+U$6,FALSE),""),"")</f>
        <v/>
      </c>
      <c r="V23" s="21" t="str">
        <f>IF(D23&gt;='Social Security Calculator'!$G$8,IF('Social Security Calculator'!$B$40=1,VLOOKUP($D23,'36 Options - Revenues in $'!$A$8:$AK$87,1+V$6,FALSE),""),"")</f>
        <v/>
      </c>
      <c r="W23" s="21" t="str">
        <f>IF(D23&gt;='Social Security Calculator'!$G$8,IF('Social Security Calculator'!$B$41=1,VLOOKUP($D23,'36 Options - Revenues in $'!$A$8:$AK$87,1+W$6,FALSE),""),"")</f>
        <v/>
      </c>
      <c r="X23" s="21" t="str">
        <f>IF(D23&gt;='Social Security Calculator'!$G$8,IF('Social Security Calculator'!$B$42=1,VLOOKUP($D23,'36 Options - Revenues in $'!$A$8:$AK$87,1+X$6,FALSE),""),"")</f>
        <v/>
      </c>
      <c r="Y23" s="21" t="str">
        <f>IF(D23&gt;='Social Security Calculator'!$G$8,IF('Social Security Calculator'!$B$44=1,VLOOKUP($D23,'36 Options - Revenues in $'!$A$8:$AK$87,1+Y$6,FALSE),""),"")</f>
        <v/>
      </c>
      <c r="Z23" s="21" t="str">
        <f>IF(D23&gt;='Social Security Calculator'!$G$8,IF('Social Security Calculator'!$B$45=1,VLOOKUP($D23,'36 Options - Revenues in $'!$A$8:$AK$87,1+Z$6,FALSE),""),"")</f>
        <v/>
      </c>
      <c r="AA23" s="21" t="str">
        <f>IF(D23&gt;='Social Security Calculator'!$G$8,IF('Social Security Calculator'!$B$46=1,VLOOKUP($D23,'36 Options - Revenues in $'!$A$8:$AK$87,1+AA$6,FALSE),""),"")</f>
        <v/>
      </c>
      <c r="AB23" s="21" t="str">
        <f>IF(D23&gt;='Social Security Calculator'!$G$8,IF('Social Security Calculator'!$B$47=1,VLOOKUP($D23,'36 Options - Revenues in $'!$A$8:$AK$87,1+AB$6,FALSE),""),"")</f>
        <v/>
      </c>
      <c r="AC23" s="21" t="str">
        <f>IF(D23&gt;='Social Security Calculator'!$G$8,IF('Social Security Calculator'!$B$50=1,VLOOKUP($D23,'36 Options - Revenues in $'!$A$8:$AK$87,1+AC$6,FALSE),""),"")</f>
        <v/>
      </c>
      <c r="AD23" s="21" t="str">
        <f>IF(D23&gt;='Social Security Calculator'!$G$8,IF('Social Security Calculator'!$B$51=1,VLOOKUP($D23,'36 Options - Revenues in $'!$A$8:$AK$87,1+AD$6,FALSE),""),"")</f>
        <v/>
      </c>
      <c r="AE23" s="21" t="str">
        <f>IF(D23&gt;='Social Security Calculator'!$G$8,IF('Social Security Calculator'!$B$52=1,VLOOKUP($D23,'36 Options - Revenues in $'!$A$8:$AK$87,1+AE$6,FALSE),""),"")</f>
        <v/>
      </c>
      <c r="AF23" s="21" t="str">
        <f>IF(D23&gt;='Social Security Calculator'!$G$8,IF('Social Security Calculator'!$B$53=1,VLOOKUP($D23,'36 Options - Revenues in $'!$A$8:$AK$87,1+AF$6,FALSE),""),"")</f>
        <v/>
      </c>
      <c r="AG23" s="21" t="str">
        <f>IF(D23&gt;='Social Security Calculator'!$G$8,IF('Social Security Calculator'!$B$56=1,VLOOKUP($D23,'36 Options - Revenues in $'!$A$8:$AK$87,1+AG$6,FALSE),""),"")</f>
        <v/>
      </c>
      <c r="AH23" s="21" t="str">
        <f>IF(D23&gt;='Social Security Calculator'!$G$8,IF('Social Security Calculator'!$B$57=1,VLOOKUP($D23,'36 Options - Revenues in $'!$A$8:$AK$87,1+AH$6,FALSE),""),"")</f>
        <v/>
      </c>
      <c r="AI23" s="21" t="str">
        <f>IF(D23&gt;='Social Security Calculator'!$G$8,IF('Social Security Calculator'!$B$58=1,VLOOKUP($D23,'36 Options - Revenues in $'!$A$8:$AK$87,1+AI$6,FALSE),""),"")</f>
        <v/>
      </c>
      <c r="AJ23" s="21" t="str">
        <f>IF(D23&gt;='Social Security Calculator'!$G$8,IF('Social Security Calculator'!$B$60=1,VLOOKUP($D23,'36 Options - Revenues in $'!$A$8:$AK$87,1+AJ$6,FALSE),""),"")</f>
        <v/>
      </c>
      <c r="AK23" s="21" t="str">
        <f>IF(D23&gt;='Social Security Calculator'!$G$8,IF('Social Security Calculator'!$B$63=1,VLOOKUP($D23,'36 Options - Revenues in $'!$A$8:$AK$87,1+AK$6,FALSE),""),"")</f>
        <v/>
      </c>
      <c r="AL23" s="21" t="str">
        <f>IF(D23&gt;='Social Security Calculator'!$G$8,IF('Social Security Calculator'!$B$65=1,VLOOKUP($D23,'36 Options - Revenues in $'!$A$8:$AK$87,1+AL$6,FALSE),""),"")</f>
        <v/>
      </c>
      <c r="AM23" s="21" t="str">
        <f>IF(D23&gt;='Social Security Calculator'!$G$8,IF('Social Security Calculator'!$B$66=1,VLOOKUP($D23,'36 Options - Revenues in $'!$A$8:$AK$87,1+AM$6,FALSE),""),"")</f>
        <v/>
      </c>
      <c r="AN23" s="21" t="str">
        <f>IF(D23&gt;='Social Security Calculator'!$G$8,IF('Social Security Calculator'!$B$67=1,VLOOKUP($D23,'36 Options - Revenues in $'!$A$8:$AK$81,1+AN$6,FALSE),""),"")</f>
        <v/>
      </c>
    </row>
    <row r="24" spans="1:40" x14ac:dyDescent="0.2">
      <c r="A24">
        <v>2036</v>
      </c>
      <c r="B24">
        <f t="shared" si="1"/>
        <v>0</v>
      </c>
      <c r="D24">
        <v>2036</v>
      </c>
      <c r="E24" s="21" t="str">
        <f>IF(D24&gt;='Social Security Calculator'!$G$8,IF('Social Security Calculator'!$B$17=1,VLOOKUP($D24,'36 Options - Revenues in $'!$A$8:$AK$87,1+E$6,FALSE),""),"")</f>
        <v/>
      </c>
      <c r="F24" s="21" t="str">
        <f>IF(D24&gt;='Social Security Calculator'!$G$8,IF('Social Security Calculator'!$B$18=1,VLOOKUP($D24,'36 Options - Revenues in $'!$A$8:$AK$87,1+F$6,FALSE),""),"")</f>
        <v/>
      </c>
      <c r="G24" s="21" t="str">
        <f>IF(D24&gt;='Social Security Calculator'!$G$8,IF('Social Security Calculator'!$B$19=1,VLOOKUP($D24,'36 Options - Revenues in $'!$A$8:$AK$87,1+G$6,FALSE),""),"")</f>
        <v/>
      </c>
      <c r="H24" s="21" t="str">
        <f>IF(D24&gt;='Social Security Calculator'!$G$8,IF('Social Security Calculator'!$B$21=1,VLOOKUP($D24,'36 Options - Revenues in $'!$A$8:$AK$87,1+H$6,FALSE),""),"")</f>
        <v/>
      </c>
      <c r="I24" s="21" t="str">
        <f>IF(D24&gt;='Social Security Calculator'!$G$8,IF('Social Security Calculator'!$B$22=1,VLOOKUP($D24,'36 Options - Revenues in $'!$A$8:$AK$87,1+I$6,FALSE),""),"")</f>
        <v/>
      </c>
      <c r="J24" s="21" t="str">
        <f>IF(D24&gt;='Social Security Calculator'!$G$8,IF('Social Security Calculator'!$B$23=1,VLOOKUP($D24,'36 Options - Revenues in $'!$A$8:$AK$87,1+J$6,FALSE),""),"")</f>
        <v/>
      </c>
      <c r="K24" s="21" t="str">
        <f>IF(D24&gt;='Social Security Calculator'!$G$8,IF('Social Security Calculator'!$B$25=1,VLOOKUP($D24,'36 Options - Revenues in $'!$A$8:$AK$87,1+K$6,FALSE),""),"")</f>
        <v/>
      </c>
      <c r="L24" s="21" t="str">
        <f>IF(D24&gt;='Social Security Calculator'!$G$8,IF('Social Security Calculator'!$B$26=1,VLOOKUP($D24,'36 Options - Revenues in $'!$A$8:$AK$87,1+L$6,FALSE),""),"")</f>
        <v/>
      </c>
      <c r="M24" s="21" t="str">
        <f>IF(D24&gt;='Social Security Calculator'!$G$8,IF('Social Security Calculator'!$B$27=1,VLOOKUP($D24,'36 Options - Revenues in $'!$A$8:$AK$87,1+M$6,FALSE),""),"")</f>
        <v/>
      </c>
      <c r="N24" s="21" t="str">
        <f>IF(D24&gt;='Social Security Calculator'!$G$8,IF('Social Security Calculator'!$B$28=1,VLOOKUP($D24,'36 Options - Revenues in $'!$A$8:$AK$87,1+N$6,FALSE),""),"")</f>
        <v/>
      </c>
      <c r="O24" s="21" t="str">
        <f>IF(D24&gt;='Social Security Calculator'!$G$8,IF('Social Security Calculator'!$B$31=1,VLOOKUP($D24,'36 Options - Revenues in $'!$A$8:$AK$87,1+O$6,FALSE),""),"")</f>
        <v/>
      </c>
      <c r="P24" s="21" t="str">
        <f>IF(D24&gt;='Social Security Calculator'!$G$8,IF('Social Security Calculator'!$B$32=1,VLOOKUP($D24,'36 Options - Revenues in $'!$A$8:$AK$87,1+P$6,FALSE),""),"")</f>
        <v/>
      </c>
      <c r="Q24" s="21" t="str">
        <f>IF(D24&gt;='Social Security Calculator'!$G$8,IF('Social Security Calculator'!$B$33=1,VLOOKUP($D24,'36 Options - Revenues in $'!$A$8:$AK$87,1+Q$6,FALSE),""),"")</f>
        <v/>
      </c>
      <c r="R24" s="21" t="str">
        <f>IF(D24&gt;='Social Security Calculator'!$G$8,IF('Social Security Calculator'!$B$35=1,VLOOKUP($D24,'36 Options - Revenues in $'!$A$8:$AK$87,1+R$6,FALSE),""),"")</f>
        <v/>
      </c>
      <c r="S24" s="21" t="str">
        <f>IF(D24&gt;='Social Security Calculator'!$G$8,IF('Social Security Calculator'!$B$36=1,VLOOKUP($D24,'36 Options - Revenues in $'!$A$8:$AK$87,1+S$6,FALSE),""),"")</f>
        <v/>
      </c>
      <c r="T24" s="21" t="str">
        <f>IF(D24&gt;='Social Security Calculator'!$G$8,IF('Social Security Calculator'!$B$37=1,VLOOKUP($D24,'36 Options - Revenues in $'!$A$8:$AK$87,1+T$6,FALSE),""),"")</f>
        <v/>
      </c>
      <c r="U24" s="21" t="str">
        <f>IF(D24&gt;='Social Security Calculator'!$G$8,IF('Social Security Calculator'!$B$39=1,VLOOKUP($D24,'36 Options - Revenues in $'!$A$8:$AK$87,1+U$6,FALSE),""),"")</f>
        <v/>
      </c>
      <c r="V24" s="21" t="str">
        <f>IF(D24&gt;='Social Security Calculator'!$G$8,IF('Social Security Calculator'!$B$40=1,VLOOKUP($D24,'36 Options - Revenues in $'!$A$8:$AK$87,1+V$6,FALSE),""),"")</f>
        <v/>
      </c>
      <c r="W24" s="21" t="str">
        <f>IF(D24&gt;='Social Security Calculator'!$G$8,IF('Social Security Calculator'!$B$41=1,VLOOKUP($D24,'36 Options - Revenues in $'!$A$8:$AK$87,1+W$6,FALSE),""),"")</f>
        <v/>
      </c>
      <c r="X24" s="21" t="str">
        <f>IF(D24&gt;='Social Security Calculator'!$G$8,IF('Social Security Calculator'!$B$42=1,VLOOKUP($D24,'36 Options - Revenues in $'!$A$8:$AK$87,1+X$6,FALSE),""),"")</f>
        <v/>
      </c>
      <c r="Y24" s="21" t="str">
        <f>IF(D24&gt;='Social Security Calculator'!$G$8,IF('Social Security Calculator'!$B$44=1,VLOOKUP($D24,'36 Options - Revenues in $'!$A$8:$AK$87,1+Y$6,FALSE),""),"")</f>
        <v/>
      </c>
      <c r="Z24" s="21" t="str">
        <f>IF(D24&gt;='Social Security Calculator'!$G$8,IF('Social Security Calculator'!$B$45=1,VLOOKUP($D24,'36 Options - Revenues in $'!$A$8:$AK$87,1+Z$6,FALSE),""),"")</f>
        <v/>
      </c>
      <c r="AA24" s="21" t="str">
        <f>IF(D24&gt;='Social Security Calculator'!$G$8,IF('Social Security Calculator'!$B$46=1,VLOOKUP($D24,'36 Options - Revenues in $'!$A$8:$AK$87,1+AA$6,FALSE),""),"")</f>
        <v/>
      </c>
      <c r="AB24" s="21" t="str">
        <f>IF(D24&gt;='Social Security Calculator'!$G$8,IF('Social Security Calculator'!$B$47=1,VLOOKUP($D24,'36 Options - Revenues in $'!$A$8:$AK$87,1+AB$6,FALSE),""),"")</f>
        <v/>
      </c>
      <c r="AC24" s="21" t="str">
        <f>IF(D24&gt;='Social Security Calculator'!$G$8,IF('Social Security Calculator'!$B$50=1,VLOOKUP($D24,'36 Options - Revenues in $'!$A$8:$AK$87,1+AC$6,FALSE),""),"")</f>
        <v/>
      </c>
      <c r="AD24" s="21" t="str">
        <f>IF(D24&gt;='Social Security Calculator'!$G$8,IF('Social Security Calculator'!$B$51=1,VLOOKUP($D24,'36 Options - Revenues in $'!$A$8:$AK$87,1+AD$6,FALSE),""),"")</f>
        <v/>
      </c>
      <c r="AE24" s="21" t="str">
        <f>IF(D24&gt;='Social Security Calculator'!$G$8,IF('Social Security Calculator'!$B$52=1,VLOOKUP($D24,'36 Options - Revenues in $'!$A$8:$AK$87,1+AE$6,FALSE),""),"")</f>
        <v/>
      </c>
      <c r="AF24" s="21" t="str">
        <f>IF(D24&gt;='Social Security Calculator'!$G$8,IF('Social Security Calculator'!$B$53=1,VLOOKUP($D24,'36 Options - Revenues in $'!$A$8:$AK$87,1+AF$6,FALSE),""),"")</f>
        <v/>
      </c>
      <c r="AG24" s="21" t="str">
        <f>IF(D24&gt;='Social Security Calculator'!$G$8,IF('Social Security Calculator'!$B$56=1,VLOOKUP($D24,'36 Options - Revenues in $'!$A$8:$AK$87,1+AG$6,FALSE),""),"")</f>
        <v/>
      </c>
      <c r="AH24" s="21" t="str">
        <f>IF(D24&gt;='Social Security Calculator'!$G$8,IF('Social Security Calculator'!$B$57=1,VLOOKUP($D24,'36 Options - Revenues in $'!$A$8:$AK$87,1+AH$6,FALSE),""),"")</f>
        <v/>
      </c>
      <c r="AI24" s="21" t="str">
        <f>IF(D24&gt;='Social Security Calculator'!$G$8,IF('Social Security Calculator'!$B$58=1,VLOOKUP($D24,'36 Options - Revenues in $'!$A$8:$AK$87,1+AI$6,FALSE),""),"")</f>
        <v/>
      </c>
      <c r="AJ24" s="21" t="str">
        <f>IF(D24&gt;='Social Security Calculator'!$G$8,IF('Social Security Calculator'!$B$60=1,VLOOKUP($D24,'36 Options - Revenues in $'!$A$8:$AK$87,1+AJ$6,FALSE),""),"")</f>
        <v/>
      </c>
      <c r="AK24" s="21" t="str">
        <f>IF(D24&gt;='Social Security Calculator'!$G$8,IF('Social Security Calculator'!$B$63=1,VLOOKUP($D24,'36 Options - Revenues in $'!$A$8:$AK$87,1+AK$6,FALSE),""),"")</f>
        <v/>
      </c>
      <c r="AL24" s="21" t="str">
        <f>IF(D24&gt;='Social Security Calculator'!$G$8,IF('Social Security Calculator'!$B$65=1,VLOOKUP($D24,'36 Options - Revenues in $'!$A$8:$AK$87,1+AL$6,FALSE),""),"")</f>
        <v/>
      </c>
      <c r="AM24" s="21" t="str">
        <f>IF(D24&gt;='Social Security Calculator'!$G$8,IF('Social Security Calculator'!$B$66=1,VLOOKUP($D24,'36 Options - Revenues in $'!$A$8:$AK$87,1+AM$6,FALSE),""),"")</f>
        <v/>
      </c>
      <c r="AN24" s="21" t="str">
        <f>IF(D24&gt;='Social Security Calculator'!$G$8,IF('Social Security Calculator'!$B$67=1,VLOOKUP($D24,'36 Options - Revenues in $'!$A$8:$AK$81,1+AN$6,FALSE),""),"")</f>
        <v/>
      </c>
    </row>
    <row r="25" spans="1:40" x14ac:dyDescent="0.2">
      <c r="A25">
        <v>2037</v>
      </c>
      <c r="B25">
        <f t="shared" si="1"/>
        <v>0</v>
      </c>
      <c r="D25">
        <v>2037</v>
      </c>
      <c r="E25" s="21" t="str">
        <f>IF(D25&gt;='Social Security Calculator'!$G$8,IF('Social Security Calculator'!$B$17=1,VLOOKUP($D25,'36 Options - Revenues in $'!$A$8:$AK$87,1+E$6,FALSE),""),"")</f>
        <v/>
      </c>
      <c r="F25" s="21" t="str">
        <f>IF(D25&gt;='Social Security Calculator'!$G$8,IF('Social Security Calculator'!$B$18=1,VLOOKUP($D25,'36 Options - Revenues in $'!$A$8:$AK$87,1+F$6,FALSE),""),"")</f>
        <v/>
      </c>
      <c r="G25" s="21" t="str">
        <f>IF(D25&gt;='Social Security Calculator'!$G$8,IF('Social Security Calculator'!$B$19=1,VLOOKUP($D25,'36 Options - Revenues in $'!$A$8:$AK$87,1+G$6,FALSE),""),"")</f>
        <v/>
      </c>
      <c r="H25" s="21" t="str">
        <f>IF(D25&gt;='Social Security Calculator'!$G$8,IF('Social Security Calculator'!$B$21=1,VLOOKUP($D25,'36 Options - Revenues in $'!$A$8:$AK$87,1+H$6,FALSE),""),"")</f>
        <v/>
      </c>
      <c r="I25" s="21" t="str">
        <f>IF(D25&gt;='Social Security Calculator'!$G$8,IF('Social Security Calculator'!$B$22=1,VLOOKUP($D25,'36 Options - Revenues in $'!$A$8:$AK$87,1+I$6,FALSE),""),"")</f>
        <v/>
      </c>
      <c r="J25" s="21" t="str">
        <f>IF(D25&gt;='Social Security Calculator'!$G$8,IF('Social Security Calculator'!$B$23=1,VLOOKUP($D25,'36 Options - Revenues in $'!$A$8:$AK$87,1+J$6,FALSE),""),"")</f>
        <v/>
      </c>
      <c r="K25" s="21" t="str">
        <f>IF(D25&gt;='Social Security Calculator'!$G$8,IF('Social Security Calculator'!$B$25=1,VLOOKUP($D25,'36 Options - Revenues in $'!$A$8:$AK$87,1+K$6,FALSE),""),"")</f>
        <v/>
      </c>
      <c r="L25" s="21" t="str">
        <f>IF(D25&gt;='Social Security Calculator'!$G$8,IF('Social Security Calculator'!$B$26=1,VLOOKUP($D25,'36 Options - Revenues in $'!$A$8:$AK$87,1+L$6,FALSE),""),"")</f>
        <v/>
      </c>
      <c r="M25" s="21" t="str">
        <f>IF(D25&gt;='Social Security Calculator'!$G$8,IF('Social Security Calculator'!$B$27=1,VLOOKUP($D25,'36 Options - Revenues in $'!$A$8:$AK$87,1+M$6,FALSE),""),"")</f>
        <v/>
      </c>
      <c r="N25" s="21" t="str">
        <f>IF(D25&gt;='Social Security Calculator'!$G$8,IF('Social Security Calculator'!$B$28=1,VLOOKUP($D25,'36 Options - Revenues in $'!$A$8:$AK$87,1+N$6,FALSE),""),"")</f>
        <v/>
      </c>
      <c r="O25" s="21" t="str">
        <f>IF(D25&gt;='Social Security Calculator'!$G$8,IF('Social Security Calculator'!$B$31=1,VLOOKUP($D25,'36 Options - Revenues in $'!$A$8:$AK$87,1+O$6,FALSE),""),"")</f>
        <v/>
      </c>
      <c r="P25" s="21" t="str">
        <f>IF(D25&gt;='Social Security Calculator'!$G$8,IF('Social Security Calculator'!$B$32=1,VLOOKUP($D25,'36 Options - Revenues in $'!$A$8:$AK$87,1+P$6,FALSE),""),"")</f>
        <v/>
      </c>
      <c r="Q25" s="21" t="str">
        <f>IF(D25&gt;='Social Security Calculator'!$G$8,IF('Social Security Calculator'!$B$33=1,VLOOKUP($D25,'36 Options - Revenues in $'!$A$8:$AK$87,1+Q$6,FALSE),""),"")</f>
        <v/>
      </c>
      <c r="R25" s="21" t="str">
        <f>IF(D25&gt;='Social Security Calculator'!$G$8,IF('Social Security Calculator'!$B$35=1,VLOOKUP($D25,'36 Options - Revenues in $'!$A$8:$AK$87,1+R$6,FALSE),""),"")</f>
        <v/>
      </c>
      <c r="S25" s="21" t="str">
        <f>IF(D25&gt;='Social Security Calculator'!$G$8,IF('Social Security Calculator'!$B$36=1,VLOOKUP($D25,'36 Options - Revenues in $'!$A$8:$AK$87,1+S$6,FALSE),""),"")</f>
        <v/>
      </c>
      <c r="T25" s="21" t="str">
        <f>IF(D25&gt;='Social Security Calculator'!$G$8,IF('Social Security Calculator'!$B$37=1,VLOOKUP($D25,'36 Options - Revenues in $'!$A$8:$AK$87,1+T$6,FALSE),""),"")</f>
        <v/>
      </c>
      <c r="U25" s="21" t="str">
        <f>IF(D25&gt;='Social Security Calculator'!$G$8,IF('Social Security Calculator'!$B$39=1,VLOOKUP($D25,'36 Options - Revenues in $'!$A$8:$AK$87,1+U$6,FALSE),""),"")</f>
        <v/>
      </c>
      <c r="V25" s="21" t="str">
        <f>IF(D25&gt;='Social Security Calculator'!$G$8,IF('Social Security Calculator'!$B$40=1,VLOOKUP($D25,'36 Options - Revenues in $'!$A$8:$AK$87,1+V$6,FALSE),""),"")</f>
        <v/>
      </c>
      <c r="W25" s="21" t="str">
        <f>IF(D25&gt;='Social Security Calculator'!$G$8,IF('Social Security Calculator'!$B$41=1,VLOOKUP($D25,'36 Options - Revenues in $'!$A$8:$AK$87,1+W$6,FALSE),""),"")</f>
        <v/>
      </c>
      <c r="X25" s="21" t="str">
        <f>IF(D25&gt;='Social Security Calculator'!$G$8,IF('Social Security Calculator'!$B$42=1,VLOOKUP($D25,'36 Options - Revenues in $'!$A$8:$AK$87,1+X$6,FALSE),""),"")</f>
        <v/>
      </c>
      <c r="Y25" s="21" t="str">
        <f>IF(D25&gt;='Social Security Calculator'!$G$8,IF('Social Security Calculator'!$B$44=1,VLOOKUP($D25,'36 Options - Revenues in $'!$A$8:$AK$87,1+Y$6,FALSE),""),"")</f>
        <v/>
      </c>
      <c r="Z25" s="21" t="str">
        <f>IF(D25&gt;='Social Security Calculator'!$G$8,IF('Social Security Calculator'!$B$45=1,VLOOKUP($D25,'36 Options - Revenues in $'!$A$8:$AK$87,1+Z$6,FALSE),""),"")</f>
        <v/>
      </c>
      <c r="AA25" s="21" t="str">
        <f>IF(D25&gt;='Social Security Calculator'!$G$8,IF('Social Security Calculator'!$B$46=1,VLOOKUP($D25,'36 Options - Revenues in $'!$A$8:$AK$87,1+AA$6,FALSE),""),"")</f>
        <v/>
      </c>
      <c r="AB25" s="21" t="str">
        <f>IF(D25&gt;='Social Security Calculator'!$G$8,IF('Social Security Calculator'!$B$47=1,VLOOKUP($D25,'36 Options - Revenues in $'!$A$8:$AK$87,1+AB$6,FALSE),""),"")</f>
        <v/>
      </c>
      <c r="AC25" s="21" t="str">
        <f>IF(D25&gt;='Social Security Calculator'!$G$8,IF('Social Security Calculator'!$B$50=1,VLOOKUP($D25,'36 Options - Revenues in $'!$A$8:$AK$87,1+AC$6,FALSE),""),"")</f>
        <v/>
      </c>
      <c r="AD25" s="21" t="str">
        <f>IF(D25&gt;='Social Security Calculator'!$G$8,IF('Social Security Calculator'!$B$51=1,VLOOKUP($D25,'36 Options - Revenues in $'!$A$8:$AK$87,1+AD$6,FALSE),""),"")</f>
        <v/>
      </c>
      <c r="AE25" s="21" t="str">
        <f>IF(D25&gt;='Social Security Calculator'!$G$8,IF('Social Security Calculator'!$B$52=1,VLOOKUP($D25,'36 Options - Revenues in $'!$A$8:$AK$87,1+AE$6,FALSE),""),"")</f>
        <v/>
      </c>
      <c r="AF25" s="21" t="str">
        <f>IF(D25&gt;='Social Security Calculator'!$G$8,IF('Social Security Calculator'!$B$53=1,VLOOKUP($D25,'36 Options - Revenues in $'!$A$8:$AK$87,1+AF$6,FALSE),""),"")</f>
        <v/>
      </c>
      <c r="AG25" s="21" t="str">
        <f>IF(D25&gt;='Social Security Calculator'!$G$8,IF('Social Security Calculator'!$B$56=1,VLOOKUP($D25,'36 Options - Revenues in $'!$A$8:$AK$87,1+AG$6,FALSE),""),"")</f>
        <v/>
      </c>
      <c r="AH25" s="21" t="str">
        <f>IF(D25&gt;='Social Security Calculator'!$G$8,IF('Social Security Calculator'!$B$57=1,VLOOKUP($D25,'36 Options - Revenues in $'!$A$8:$AK$87,1+AH$6,FALSE),""),"")</f>
        <v/>
      </c>
      <c r="AI25" s="21" t="str">
        <f>IF(D25&gt;='Social Security Calculator'!$G$8,IF('Social Security Calculator'!$B$58=1,VLOOKUP($D25,'36 Options - Revenues in $'!$A$8:$AK$87,1+AI$6,FALSE),""),"")</f>
        <v/>
      </c>
      <c r="AJ25" s="21" t="str">
        <f>IF(D25&gt;='Social Security Calculator'!$G$8,IF('Social Security Calculator'!$B$60=1,VLOOKUP($D25,'36 Options - Revenues in $'!$A$8:$AK$87,1+AJ$6,FALSE),""),"")</f>
        <v/>
      </c>
      <c r="AK25" s="21" t="str">
        <f>IF(D25&gt;='Social Security Calculator'!$G$8,IF('Social Security Calculator'!$B$63=1,VLOOKUP($D25,'36 Options - Revenues in $'!$A$8:$AK$87,1+AK$6,FALSE),""),"")</f>
        <v/>
      </c>
      <c r="AL25" s="21" t="str">
        <f>IF(D25&gt;='Social Security Calculator'!$G$8,IF('Social Security Calculator'!$B$65=1,VLOOKUP($D25,'36 Options - Revenues in $'!$A$8:$AK$87,1+AL$6,FALSE),""),"")</f>
        <v/>
      </c>
      <c r="AM25" s="21" t="str">
        <f>IF(D25&gt;='Social Security Calculator'!$G$8,IF('Social Security Calculator'!$B$66=1,VLOOKUP($D25,'36 Options - Revenues in $'!$A$8:$AK$87,1+AM$6,FALSE),""),"")</f>
        <v/>
      </c>
      <c r="AN25" s="21" t="str">
        <f>IF(D25&gt;='Social Security Calculator'!$G$8,IF('Social Security Calculator'!$B$67=1,VLOOKUP($D25,'36 Options - Revenues in $'!$A$8:$AK$81,1+AN$6,FALSE),""),"")</f>
        <v/>
      </c>
    </row>
    <row r="26" spans="1:40" x14ac:dyDescent="0.2">
      <c r="A26">
        <v>2038</v>
      </c>
      <c r="B26">
        <f t="shared" si="1"/>
        <v>0</v>
      </c>
      <c r="D26">
        <v>2038</v>
      </c>
      <c r="E26" s="21" t="str">
        <f>IF(D26&gt;='Social Security Calculator'!$G$8,IF('Social Security Calculator'!$B$17=1,VLOOKUP($D26,'36 Options - Revenues in $'!$A$8:$AK$87,1+E$6,FALSE),""),"")</f>
        <v/>
      </c>
      <c r="F26" s="21" t="str">
        <f>IF(D26&gt;='Social Security Calculator'!$G$8,IF('Social Security Calculator'!$B$18=1,VLOOKUP($D26,'36 Options - Revenues in $'!$A$8:$AK$87,1+F$6,FALSE),""),"")</f>
        <v/>
      </c>
      <c r="G26" s="21" t="str">
        <f>IF(D26&gt;='Social Security Calculator'!$G$8,IF('Social Security Calculator'!$B$19=1,VLOOKUP($D26,'36 Options - Revenues in $'!$A$8:$AK$87,1+G$6,FALSE),""),"")</f>
        <v/>
      </c>
      <c r="H26" s="21" t="str">
        <f>IF(D26&gt;='Social Security Calculator'!$G$8,IF('Social Security Calculator'!$B$21=1,VLOOKUP($D26,'36 Options - Revenues in $'!$A$8:$AK$87,1+H$6,FALSE),""),"")</f>
        <v/>
      </c>
      <c r="I26" s="21" t="str">
        <f>IF(D26&gt;='Social Security Calculator'!$G$8,IF('Social Security Calculator'!$B$22=1,VLOOKUP($D26,'36 Options - Revenues in $'!$A$8:$AK$87,1+I$6,FALSE),""),"")</f>
        <v/>
      </c>
      <c r="J26" s="21" t="str">
        <f>IF(D26&gt;='Social Security Calculator'!$G$8,IF('Social Security Calculator'!$B$23=1,VLOOKUP($D26,'36 Options - Revenues in $'!$A$8:$AK$87,1+J$6,FALSE),""),"")</f>
        <v/>
      </c>
      <c r="K26" s="21" t="str">
        <f>IF(D26&gt;='Social Security Calculator'!$G$8,IF('Social Security Calculator'!$B$25=1,VLOOKUP($D26,'36 Options - Revenues in $'!$A$8:$AK$87,1+K$6,FALSE),""),"")</f>
        <v/>
      </c>
      <c r="L26" s="21" t="str">
        <f>IF(D26&gt;='Social Security Calculator'!$G$8,IF('Social Security Calculator'!$B$26=1,VLOOKUP($D26,'36 Options - Revenues in $'!$A$8:$AK$87,1+L$6,FALSE),""),"")</f>
        <v/>
      </c>
      <c r="M26" s="21" t="str">
        <f>IF(D26&gt;='Social Security Calculator'!$G$8,IF('Social Security Calculator'!$B$27=1,VLOOKUP($D26,'36 Options - Revenues in $'!$A$8:$AK$87,1+M$6,FALSE),""),"")</f>
        <v/>
      </c>
      <c r="N26" s="21" t="str">
        <f>IF(D26&gt;='Social Security Calculator'!$G$8,IF('Social Security Calculator'!$B$28=1,VLOOKUP($D26,'36 Options - Revenues in $'!$A$8:$AK$87,1+N$6,FALSE),""),"")</f>
        <v/>
      </c>
      <c r="O26" s="21" t="str">
        <f>IF(D26&gt;='Social Security Calculator'!$G$8,IF('Social Security Calculator'!$B$31=1,VLOOKUP($D26,'36 Options - Revenues in $'!$A$8:$AK$87,1+O$6,FALSE),""),"")</f>
        <v/>
      </c>
      <c r="P26" s="21" t="str">
        <f>IF(D26&gt;='Social Security Calculator'!$G$8,IF('Social Security Calculator'!$B$32=1,VLOOKUP($D26,'36 Options - Revenues in $'!$A$8:$AK$87,1+P$6,FALSE),""),"")</f>
        <v/>
      </c>
      <c r="Q26" s="21" t="str">
        <f>IF(D26&gt;='Social Security Calculator'!$G$8,IF('Social Security Calculator'!$B$33=1,VLOOKUP($D26,'36 Options - Revenues in $'!$A$8:$AK$87,1+Q$6,FALSE),""),"")</f>
        <v/>
      </c>
      <c r="R26" s="21" t="str">
        <f>IF(D26&gt;='Social Security Calculator'!$G$8,IF('Social Security Calculator'!$B$35=1,VLOOKUP($D26,'36 Options - Revenues in $'!$A$8:$AK$87,1+R$6,FALSE),""),"")</f>
        <v/>
      </c>
      <c r="S26" s="21" t="str">
        <f>IF(D26&gt;='Social Security Calculator'!$G$8,IF('Social Security Calculator'!$B$36=1,VLOOKUP($D26,'36 Options - Revenues in $'!$A$8:$AK$87,1+S$6,FALSE),""),"")</f>
        <v/>
      </c>
      <c r="T26" s="21" t="str">
        <f>IF(D26&gt;='Social Security Calculator'!$G$8,IF('Social Security Calculator'!$B$37=1,VLOOKUP($D26,'36 Options - Revenues in $'!$A$8:$AK$87,1+T$6,FALSE),""),"")</f>
        <v/>
      </c>
      <c r="U26" s="21" t="str">
        <f>IF(D26&gt;='Social Security Calculator'!$G$8,IF('Social Security Calculator'!$B$39=1,VLOOKUP($D26,'36 Options - Revenues in $'!$A$8:$AK$87,1+U$6,FALSE),""),"")</f>
        <v/>
      </c>
      <c r="V26" s="21" t="str">
        <f>IF(D26&gt;='Social Security Calculator'!$G$8,IF('Social Security Calculator'!$B$40=1,VLOOKUP($D26,'36 Options - Revenues in $'!$A$8:$AK$87,1+V$6,FALSE),""),"")</f>
        <v/>
      </c>
      <c r="W26" s="21" t="str">
        <f>IF(D26&gt;='Social Security Calculator'!$G$8,IF('Social Security Calculator'!$B$41=1,VLOOKUP($D26,'36 Options - Revenues in $'!$A$8:$AK$87,1+W$6,FALSE),""),"")</f>
        <v/>
      </c>
      <c r="X26" s="21" t="str">
        <f>IF(D26&gt;='Social Security Calculator'!$G$8,IF('Social Security Calculator'!$B$42=1,VLOOKUP($D26,'36 Options - Revenues in $'!$A$8:$AK$87,1+X$6,FALSE),""),"")</f>
        <v/>
      </c>
      <c r="Y26" s="21" t="str">
        <f>IF(D26&gt;='Social Security Calculator'!$G$8,IF('Social Security Calculator'!$B$44=1,VLOOKUP($D26,'36 Options - Revenues in $'!$A$8:$AK$87,1+Y$6,FALSE),""),"")</f>
        <v/>
      </c>
      <c r="Z26" s="21" t="str">
        <f>IF(D26&gt;='Social Security Calculator'!$G$8,IF('Social Security Calculator'!$B$45=1,VLOOKUP($D26,'36 Options - Revenues in $'!$A$8:$AK$87,1+Z$6,FALSE),""),"")</f>
        <v/>
      </c>
      <c r="AA26" s="21" t="str">
        <f>IF(D26&gt;='Social Security Calculator'!$G$8,IF('Social Security Calculator'!$B$46=1,VLOOKUP($D26,'36 Options - Revenues in $'!$A$8:$AK$87,1+AA$6,FALSE),""),"")</f>
        <v/>
      </c>
      <c r="AB26" s="21" t="str">
        <f>IF(D26&gt;='Social Security Calculator'!$G$8,IF('Social Security Calculator'!$B$47=1,VLOOKUP($D26,'36 Options - Revenues in $'!$A$8:$AK$87,1+AB$6,FALSE),""),"")</f>
        <v/>
      </c>
      <c r="AC26" s="21" t="str">
        <f>IF(D26&gt;='Social Security Calculator'!$G$8,IF('Social Security Calculator'!$B$50=1,VLOOKUP($D26,'36 Options - Revenues in $'!$A$8:$AK$87,1+AC$6,FALSE),""),"")</f>
        <v/>
      </c>
      <c r="AD26" s="21" t="str">
        <f>IF(D26&gt;='Social Security Calculator'!$G$8,IF('Social Security Calculator'!$B$51=1,VLOOKUP($D26,'36 Options - Revenues in $'!$A$8:$AK$87,1+AD$6,FALSE),""),"")</f>
        <v/>
      </c>
      <c r="AE26" s="21" t="str">
        <f>IF(D26&gt;='Social Security Calculator'!$G$8,IF('Social Security Calculator'!$B$52=1,VLOOKUP($D26,'36 Options - Revenues in $'!$A$8:$AK$87,1+AE$6,FALSE),""),"")</f>
        <v/>
      </c>
      <c r="AF26" s="21" t="str">
        <f>IF(D26&gt;='Social Security Calculator'!$G$8,IF('Social Security Calculator'!$B$53=1,VLOOKUP($D26,'36 Options - Revenues in $'!$A$8:$AK$87,1+AF$6,FALSE),""),"")</f>
        <v/>
      </c>
      <c r="AG26" s="21" t="str">
        <f>IF(D26&gt;='Social Security Calculator'!$G$8,IF('Social Security Calculator'!$B$56=1,VLOOKUP($D26,'36 Options - Revenues in $'!$A$8:$AK$87,1+AG$6,FALSE),""),"")</f>
        <v/>
      </c>
      <c r="AH26" s="21" t="str">
        <f>IF(D26&gt;='Social Security Calculator'!$G$8,IF('Social Security Calculator'!$B$57=1,VLOOKUP($D26,'36 Options - Revenues in $'!$A$8:$AK$87,1+AH$6,FALSE),""),"")</f>
        <v/>
      </c>
      <c r="AI26" s="21" t="str">
        <f>IF(D26&gt;='Social Security Calculator'!$G$8,IF('Social Security Calculator'!$B$58=1,VLOOKUP($D26,'36 Options - Revenues in $'!$A$8:$AK$87,1+AI$6,FALSE),""),"")</f>
        <v/>
      </c>
      <c r="AJ26" s="21" t="str">
        <f>IF(D26&gt;='Social Security Calculator'!$G$8,IF('Social Security Calculator'!$B$60=1,VLOOKUP($D26,'36 Options - Revenues in $'!$A$8:$AK$87,1+AJ$6,FALSE),""),"")</f>
        <v/>
      </c>
      <c r="AK26" s="21" t="str">
        <f>IF(D26&gt;='Social Security Calculator'!$G$8,IF('Social Security Calculator'!$B$63=1,VLOOKUP($D26,'36 Options - Revenues in $'!$A$8:$AK$87,1+AK$6,FALSE),""),"")</f>
        <v/>
      </c>
      <c r="AL26" s="21" t="str">
        <f>IF(D26&gt;='Social Security Calculator'!$G$8,IF('Social Security Calculator'!$B$65=1,VLOOKUP($D26,'36 Options - Revenues in $'!$A$8:$AK$87,1+AL$6,FALSE),""),"")</f>
        <v/>
      </c>
      <c r="AM26" s="21" t="str">
        <f>IF(D26&gt;='Social Security Calculator'!$G$8,IF('Social Security Calculator'!$B$66=1,VLOOKUP($D26,'36 Options - Revenues in $'!$A$8:$AK$87,1+AM$6,FALSE),""),"")</f>
        <v/>
      </c>
      <c r="AN26" s="21" t="str">
        <f>IF(D26&gt;='Social Security Calculator'!$G$8,IF('Social Security Calculator'!$B$67=1,VLOOKUP($D26,'36 Options - Revenues in $'!$A$8:$AK$81,1+AN$6,FALSE),""),"")</f>
        <v/>
      </c>
    </row>
    <row r="27" spans="1:40" x14ac:dyDescent="0.2">
      <c r="A27">
        <v>2039</v>
      </c>
      <c r="B27">
        <f t="shared" si="1"/>
        <v>0</v>
      </c>
      <c r="D27">
        <v>2039</v>
      </c>
      <c r="E27" s="21" t="str">
        <f>IF(D27&gt;='Social Security Calculator'!$G$8,IF('Social Security Calculator'!$B$17=1,VLOOKUP($D27,'36 Options - Revenues in $'!$A$8:$AK$87,1+E$6,FALSE),""),"")</f>
        <v/>
      </c>
      <c r="F27" s="21" t="str">
        <f>IF(D27&gt;='Social Security Calculator'!$G$8,IF('Social Security Calculator'!$B$18=1,VLOOKUP($D27,'36 Options - Revenues in $'!$A$8:$AK$87,1+F$6,FALSE),""),"")</f>
        <v/>
      </c>
      <c r="G27" s="21" t="str">
        <f>IF(D27&gt;='Social Security Calculator'!$G$8,IF('Social Security Calculator'!$B$19=1,VLOOKUP($D27,'36 Options - Revenues in $'!$A$8:$AK$87,1+G$6,FALSE),""),"")</f>
        <v/>
      </c>
      <c r="H27" s="21" t="str">
        <f>IF(D27&gt;='Social Security Calculator'!$G$8,IF('Social Security Calculator'!$B$21=1,VLOOKUP($D27,'36 Options - Revenues in $'!$A$8:$AK$87,1+H$6,FALSE),""),"")</f>
        <v/>
      </c>
      <c r="I27" s="21" t="str">
        <f>IF(D27&gt;='Social Security Calculator'!$G$8,IF('Social Security Calculator'!$B$22=1,VLOOKUP($D27,'36 Options - Revenues in $'!$A$8:$AK$87,1+I$6,FALSE),""),"")</f>
        <v/>
      </c>
      <c r="J27" s="21" t="str">
        <f>IF(D27&gt;='Social Security Calculator'!$G$8,IF('Social Security Calculator'!$B$23=1,VLOOKUP($D27,'36 Options - Revenues in $'!$A$8:$AK$87,1+J$6,FALSE),""),"")</f>
        <v/>
      </c>
      <c r="K27" s="21" t="str">
        <f>IF(D27&gt;='Social Security Calculator'!$G$8,IF('Social Security Calculator'!$B$25=1,VLOOKUP($D27,'36 Options - Revenues in $'!$A$8:$AK$87,1+K$6,FALSE),""),"")</f>
        <v/>
      </c>
      <c r="L27" s="21" t="str">
        <f>IF(D27&gt;='Social Security Calculator'!$G$8,IF('Social Security Calculator'!$B$26=1,VLOOKUP($D27,'36 Options - Revenues in $'!$A$8:$AK$87,1+L$6,FALSE),""),"")</f>
        <v/>
      </c>
      <c r="M27" s="21" t="str">
        <f>IF(D27&gt;='Social Security Calculator'!$G$8,IF('Social Security Calculator'!$B$27=1,VLOOKUP($D27,'36 Options - Revenues in $'!$A$8:$AK$87,1+M$6,FALSE),""),"")</f>
        <v/>
      </c>
      <c r="N27" s="21" t="str">
        <f>IF(D27&gt;='Social Security Calculator'!$G$8,IF('Social Security Calculator'!$B$28=1,VLOOKUP($D27,'36 Options - Revenues in $'!$A$8:$AK$87,1+N$6,FALSE),""),"")</f>
        <v/>
      </c>
      <c r="O27" s="21" t="str">
        <f>IF(D27&gt;='Social Security Calculator'!$G$8,IF('Social Security Calculator'!$B$31=1,VLOOKUP($D27,'36 Options - Revenues in $'!$A$8:$AK$87,1+O$6,FALSE),""),"")</f>
        <v/>
      </c>
      <c r="P27" s="21" t="str">
        <f>IF(D27&gt;='Social Security Calculator'!$G$8,IF('Social Security Calculator'!$B$32=1,VLOOKUP($D27,'36 Options - Revenues in $'!$A$8:$AK$87,1+P$6,FALSE),""),"")</f>
        <v/>
      </c>
      <c r="Q27" s="21" t="str">
        <f>IF(D27&gt;='Social Security Calculator'!$G$8,IF('Social Security Calculator'!$B$33=1,VLOOKUP($D27,'36 Options - Revenues in $'!$A$8:$AK$87,1+Q$6,FALSE),""),"")</f>
        <v/>
      </c>
      <c r="R27" s="21" t="str">
        <f>IF(D27&gt;='Social Security Calculator'!$G$8,IF('Social Security Calculator'!$B$35=1,VLOOKUP($D27,'36 Options - Revenues in $'!$A$8:$AK$87,1+R$6,FALSE),""),"")</f>
        <v/>
      </c>
      <c r="S27" s="21" t="str">
        <f>IF(D27&gt;='Social Security Calculator'!$G$8,IF('Social Security Calculator'!$B$36=1,VLOOKUP($D27,'36 Options - Revenues in $'!$A$8:$AK$87,1+S$6,FALSE),""),"")</f>
        <v/>
      </c>
      <c r="T27" s="21" t="str">
        <f>IF(D27&gt;='Social Security Calculator'!$G$8,IF('Social Security Calculator'!$B$37=1,VLOOKUP($D27,'36 Options - Revenues in $'!$A$8:$AK$87,1+T$6,FALSE),""),"")</f>
        <v/>
      </c>
      <c r="U27" s="21" t="str">
        <f>IF(D27&gt;='Social Security Calculator'!$G$8,IF('Social Security Calculator'!$B$39=1,VLOOKUP($D27,'36 Options - Revenues in $'!$A$8:$AK$87,1+U$6,FALSE),""),"")</f>
        <v/>
      </c>
      <c r="V27" s="21" t="str">
        <f>IF(D27&gt;='Social Security Calculator'!$G$8,IF('Social Security Calculator'!$B$40=1,VLOOKUP($D27,'36 Options - Revenues in $'!$A$8:$AK$87,1+V$6,FALSE),""),"")</f>
        <v/>
      </c>
      <c r="W27" s="21" t="str">
        <f>IF(D27&gt;='Social Security Calculator'!$G$8,IF('Social Security Calculator'!$B$41=1,VLOOKUP($D27,'36 Options - Revenues in $'!$A$8:$AK$87,1+W$6,FALSE),""),"")</f>
        <v/>
      </c>
      <c r="X27" s="21" t="str">
        <f>IF(D27&gt;='Social Security Calculator'!$G$8,IF('Social Security Calculator'!$B$42=1,VLOOKUP($D27,'36 Options - Revenues in $'!$A$8:$AK$87,1+X$6,FALSE),""),"")</f>
        <v/>
      </c>
      <c r="Y27" s="21" t="str">
        <f>IF(D27&gt;='Social Security Calculator'!$G$8,IF('Social Security Calculator'!$B$44=1,VLOOKUP($D27,'36 Options - Revenues in $'!$A$8:$AK$87,1+Y$6,FALSE),""),"")</f>
        <v/>
      </c>
      <c r="Z27" s="21" t="str">
        <f>IF(D27&gt;='Social Security Calculator'!$G$8,IF('Social Security Calculator'!$B$45=1,VLOOKUP($D27,'36 Options - Revenues in $'!$A$8:$AK$87,1+Z$6,FALSE),""),"")</f>
        <v/>
      </c>
      <c r="AA27" s="21" t="str">
        <f>IF(D27&gt;='Social Security Calculator'!$G$8,IF('Social Security Calculator'!$B$46=1,VLOOKUP($D27,'36 Options - Revenues in $'!$A$8:$AK$87,1+AA$6,FALSE),""),"")</f>
        <v/>
      </c>
      <c r="AB27" s="21" t="str">
        <f>IF(D27&gt;='Social Security Calculator'!$G$8,IF('Social Security Calculator'!$B$47=1,VLOOKUP($D27,'36 Options - Revenues in $'!$A$8:$AK$87,1+AB$6,FALSE),""),"")</f>
        <v/>
      </c>
      <c r="AC27" s="21" t="str">
        <f>IF(D27&gt;='Social Security Calculator'!$G$8,IF('Social Security Calculator'!$B$50=1,VLOOKUP($D27,'36 Options - Revenues in $'!$A$8:$AK$87,1+AC$6,FALSE),""),"")</f>
        <v/>
      </c>
      <c r="AD27" s="21" t="str">
        <f>IF(D27&gt;='Social Security Calculator'!$G$8,IF('Social Security Calculator'!$B$51=1,VLOOKUP($D27,'36 Options - Revenues in $'!$A$8:$AK$87,1+AD$6,FALSE),""),"")</f>
        <v/>
      </c>
      <c r="AE27" s="21" t="str">
        <f>IF(D27&gt;='Social Security Calculator'!$G$8,IF('Social Security Calculator'!$B$52=1,VLOOKUP($D27,'36 Options - Revenues in $'!$A$8:$AK$87,1+AE$6,FALSE),""),"")</f>
        <v/>
      </c>
      <c r="AF27" s="21" t="str">
        <f>IF(D27&gt;='Social Security Calculator'!$G$8,IF('Social Security Calculator'!$B$53=1,VLOOKUP($D27,'36 Options - Revenues in $'!$A$8:$AK$87,1+AF$6,FALSE),""),"")</f>
        <v/>
      </c>
      <c r="AG27" s="21" t="str">
        <f>IF(D27&gt;='Social Security Calculator'!$G$8,IF('Social Security Calculator'!$B$56=1,VLOOKUP($D27,'36 Options - Revenues in $'!$A$8:$AK$87,1+AG$6,FALSE),""),"")</f>
        <v/>
      </c>
      <c r="AH27" s="21" t="str">
        <f>IF(D27&gt;='Social Security Calculator'!$G$8,IF('Social Security Calculator'!$B$57=1,VLOOKUP($D27,'36 Options - Revenues in $'!$A$8:$AK$87,1+AH$6,FALSE),""),"")</f>
        <v/>
      </c>
      <c r="AI27" s="21" t="str">
        <f>IF(D27&gt;='Social Security Calculator'!$G$8,IF('Social Security Calculator'!$B$58=1,VLOOKUP($D27,'36 Options - Revenues in $'!$A$8:$AK$87,1+AI$6,FALSE),""),"")</f>
        <v/>
      </c>
      <c r="AJ27" s="21" t="str">
        <f>IF(D27&gt;='Social Security Calculator'!$G$8,IF('Social Security Calculator'!$B$60=1,VLOOKUP($D27,'36 Options - Revenues in $'!$A$8:$AK$87,1+AJ$6,FALSE),""),"")</f>
        <v/>
      </c>
      <c r="AK27" s="21" t="str">
        <f>IF(D27&gt;='Social Security Calculator'!$G$8,IF('Social Security Calculator'!$B$63=1,VLOOKUP($D27,'36 Options - Revenues in $'!$A$8:$AK$87,1+AK$6,FALSE),""),"")</f>
        <v/>
      </c>
      <c r="AL27" s="21" t="str">
        <f>IF(D27&gt;='Social Security Calculator'!$G$8,IF('Social Security Calculator'!$B$65=1,VLOOKUP($D27,'36 Options - Revenues in $'!$A$8:$AK$87,1+AL$6,FALSE),""),"")</f>
        <v/>
      </c>
      <c r="AM27" s="21" t="str">
        <f>IF(D27&gt;='Social Security Calculator'!$G$8,IF('Social Security Calculator'!$B$66=1,VLOOKUP($D27,'36 Options - Revenues in $'!$A$8:$AK$87,1+AM$6,FALSE),""),"")</f>
        <v/>
      </c>
      <c r="AN27" s="21" t="str">
        <f>IF(D27&gt;='Social Security Calculator'!$G$8,IF('Social Security Calculator'!$B$67=1,VLOOKUP($D27,'36 Options - Revenues in $'!$A$8:$AK$81,1+AN$6,FALSE),""),"")</f>
        <v/>
      </c>
    </row>
    <row r="28" spans="1:40" x14ac:dyDescent="0.2">
      <c r="A28">
        <v>2040</v>
      </c>
      <c r="B28">
        <f t="shared" si="1"/>
        <v>0</v>
      </c>
      <c r="D28">
        <v>2040</v>
      </c>
      <c r="E28" s="21" t="str">
        <f>IF(D28&gt;='Social Security Calculator'!$G$8,IF('Social Security Calculator'!$B$17=1,VLOOKUP($D28,'36 Options - Revenues in $'!$A$8:$AK$87,1+E$6,FALSE),""),"")</f>
        <v/>
      </c>
      <c r="F28" s="21" t="str">
        <f>IF(D28&gt;='Social Security Calculator'!$G$8,IF('Social Security Calculator'!$B$18=1,VLOOKUP($D28,'36 Options - Revenues in $'!$A$8:$AK$87,1+F$6,FALSE),""),"")</f>
        <v/>
      </c>
      <c r="G28" s="21" t="str">
        <f>IF(D28&gt;='Social Security Calculator'!$G$8,IF('Social Security Calculator'!$B$19=1,VLOOKUP($D28,'36 Options - Revenues in $'!$A$8:$AK$87,1+G$6,FALSE),""),"")</f>
        <v/>
      </c>
      <c r="H28" s="21" t="str">
        <f>IF(D28&gt;='Social Security Calculator'!$G$8,IF('Social Security Calculator'!$B$21=1,VLOOKUP($D28,'36 Options - Revenues in $'!$A$8:$AK$87,1+H$6,FALSE),""),"")</f>
        <v/>
      </c>
      <c r="I28" s="21" t="str">
        <f>IF(D28&gt;='Social Security Calculator'!$G$8,IF('Social Security Calculator'!$B$22=1,VLOOKUP($D28,'36 Options - Revenues in $'!$A$8:$AK$87,1+I$6,FALSE),""),"")</f>
        <v/>
      </c>
      <c r="J28" s="21" t="str">
        <f>IF(D28&gt;='Social Security Calculator'!$G$8,IF('Social Security Calculator'!$B$23=1,VLOOKUP($D28,'36 Options - Revenues in $'!$A$8:$AK$87,1+J$6,FALSE),""),"")</f>
        <v/>
      </c>
      <c r="K28" s="21" t="str">
        <f>IF(D28&gt;='Social Security Calculator'!$G$8,IF('Social Security Calculator'!$B$25=1,VLOOKUP($D28,'36 Options - Revenues in $'!$A$8:$AK$87,1+K$6,FALSE),""),"")</f>
        <v/>
      </c>
      <c r="L28" s="21" t="str">
        <f>IF(D28&gt;='Social Security Calculator'!$G$8,IF('Social Security Calculator'!$B$26=1,VLOOKUP($D28,'36 Options - Revenues in $'!$A$8:$AK$87,1+L$6,FALSE),""),"")</f>
        <v/>
      </c>
      <c r="M28" s="21" t="str">
        <f>IF(D28&gt;='Social Security Calculator'!$G$8,IF('Social Security Calculator'!$B$27=1,VLOOKUP($D28,'36 Options - Revenues in $'!$A$8:$AK$87,1+M$6,FALSE),""),"")</f>
        <v/>
      </c>
      <c r="N28" s="21" t="str">
        <f>IF(D28&gt;='Social Security Calculator'!$G$8,IF('Social Security Calculator'!$B$28=1,VLOOKUP($D28,'36 Options - Revenues in $'!$A$8:$AK$87,1+N$6,FALSE),""),"")</f>
        <v/>
      </c>
      <c r="O28" s="21" t="str">
        <f>IF(D28&gt;='Social Security Calculator'!$G$8,IF('Social Security Calculator'!$B$31=1,VLOOKUP($D28,'36 Options - Revenues in $'!$A$8:$AK$87,1+O$6,FALSE),""),"")</f>
        <v/>
      </c>
      <c r="P28" s="21" t="str">
        <f>IF(D28&gt;='Social Security Calculator'!$G$8,IF('Social Security Calculator'!$B$32=1,VLOOKUP($D28,'36 Options - Revenues in $'!$A$8:$AK$87,1+P$6,FALSE),""),"")</f>
        <v/>
      </c>
      <c r="Q28" s="21" t="str">
        <f>IF(D28&gt;='Social Security Calculator'!$G$8,IF('Social Security Calculator'!$B$33=1,VLOOKUP($D28,'36 Options - Revenues in $'!$A$8:$AK$87,1+Q$6,FALSE),""),"")</f>
        <v/>
      </c>
      <c r="R28" s="21" t="str">
        <f>IF(D28&gt;='Social Security Calculator'!$G$8,IF('Social Security Calculator'!$B$35=1,VLOOKUP($D28,'36 Options - Revenues in $'!$A$8:$AK$87,1+R$6,FALSE),""),"")</f>
        <v/>
      </c>
      <c r="S28" s="21" t="str">
        <f>IF(D28&gt;='Social Security Calculator'!$G$8,IF('Social Security Calculator'!$B$36=1,VLOOKUP($D28,'36 Options - Revenues in $'!$A$8:$AK$87,1+S$6,FALSE),""),"")</f>
        <v/>
      </c>
      <c r="T28" s="21" t="str">
        <f>IF(D28&gt;='Social Security Calculator'!$G$8,IF('Social Security Calculator'!$B$37=1,VLOOKUP($D28,'36 Options - Revenues in $'!$A$8:$AK$87,1+T$6,FALSE),""),"")</f>
        <v/>
      </c>
      <c r="U28" s="21" t="str">
        <f>IF(D28&gt;='Social Security Calculator'!$G$8,IF('Social Security Calculator'!$B$39=1,VLOOKUP($D28,'36 Options - Revenues in $'!$A$8:$AK$87,1+U$6,FALSE),""),"")</f>
        <v/>
      </c>
      <c r="V28" s="21" t="str">
        <f>IF(D28&gt;='Social Security Calculator'!$G$8,IF('Social Security Calculator'!$B$40=1,VLOOKUP($D28,'36 Options - Revenues in $'!$A$8:$AK$87,1+V$6,FALSE),""),"")</f>
        <v/>
      </c>
      <c r="W28" s="21" t="str">
        <f>IF(D28&gt;='Social Security Calculator'!$G$8,IF('Social Security Calculator'!$B$41=1,VLOOKUP($D28,'36 Options - Revenues in $'!$A$8:$AK$87,1+W$6,FALSE),""),"")</f>
        <v/>
      </c>
      <c r="X28" s="21" t="str">
        <f>IF(D28&gt;='Social Security Calculator'!$G$8,IF('Social Security Calculator'!$B$42=1,VLOOKUP($D28,'36 Options - Revenues in $'!$A$8:$AK$87,1+X$6,FALSE),""),"")</f>
        <v/>
      </c>
      <c r="Y28" s="21" t="str">
        <f>IF(D28&gt;='Social Security Calculator'!$G$8,IF('Social Security Calculator'!$B$44=1,VLOOKUP($D28,'36 Options - Revenues in $'!$A$8:$AK$87,1+Y$6,FALSE),""),"")</f>
        <v/>
      </c>
      <c r="Z28" s="21" t="str">
        <f>IF(D28&gt;='Social Security Calculator'!$G$8,IF('Social Security Calculator'!$B$45=1,VLOOKUP($D28,'36 Options - Revenues in $'!$A$8:$AK$87,1+Z$6,FALSE),""),"")</f>
        <v/>
      </c>
      <c r="AA28" s="21" t="str">
        <f>IF(D28&gt;='Social Security Calculator'!$G$8,IF('Social Security Calculator'!$B$46=1,VLOOKUP($D28,'36 Options - Revenues in $'!$A$8:$AK$87,1+AA$6,FALSE),""),"")</f>
        <v/>
      </c>
      <c r="AB28" s="21" t="str">
        <f>IF(D28&gt;='Social Security Calculator'!$G$8,IF('Social Security Calculator'!$B$47=1,VLOOKUP($D28,'36 Options - Revenues in $'!$A$8:$AK$87,1+AB$6,FALSE),""),"")</f>
        <v/>
      </c>
      <c r="AC28" s="21" t="str">
        <f>IF(D28&gt;='Social Security Calculator'!$G$8,IF('Social Security Calculator'!$B$50=1,VLOOKUP($D28,'36 Options - Revenues in $'!$A$8:$AK$87,1+AC$6,FALSE),""),"")</f>
        <v/>
      </c>
      <c r="AD28" s="21" t="str">
        <f>IF(D28&gt;='Social Security Calculator'!$G$8,IF('Social Security Calculator'!$B$51=1,VLOOKUP($D28,'36 Options - Revenues in $'!$A$8:$AK$87,1+AD$6,FALSE),""),"")</f>
        <v/>
      </c>
      <c r="AE28" s="21" t="str">
        <f>IF(D28&gt;='Social Security Calculator'!$G$8,IF('Social Security Calculator'!$B$52=1,VLOOKUP($D28,'36 Options - Revenues in $'!$A$8:$AK$87,1+AE$6,FALSE),""),"")</f>
        <v/>
      </c>
      <c r="AF28" s="21" t="str">
        <f>IF(D28&gt;='Social Security Calculator'!$G$8,IF('Social Security Calculator'!$B$53=1,VLOOKUP($D28,'36 Options - Revenues in $'!$A$8:$AK$87,1+AF$6,FALSE),""),"")</f>
        <v/>
      </c>
      <c r="AG28" s="21" t="str">
        <f>IF(D28&gt;='Social Security Calculator'!$G$8,IF('Social Security Calculator'!$B$56=1,VLOOKUP($D28,'36 Options - Revenues in $'!$A$8:$AK$87,1+AG$6,FALSE),""),"")</f>
        <v/>
      </c>
      <c r="AH28" s="21" t="str">
        <f>IF(D28&gt;='Social Security Calculator'!$G$8,IF('Social Security Calculator'!$B$57=1,VLOOKUP($D28,'36 Options - Revenues in $'!$A$8:$AK$87,1+AH$6,FALSE),""),"")</f>
        <v/>
      </c>
      <c r="AI28" s="21" t="str">
        <f>IF(D28&gt;='Social Security Calculator'!$G$8,IF('Social Security Calculator'!$B$58=1,VLOOKUP($D28,'36 Options - Revenues in $'!$A$8:$AK$87,1+AI$6,FALSE),""),"")</f>
        <v/>
      </c>
      <c r="AJ28" s="21" t="str">
        <f>IF(D28&gt;='Social Security Calculator'!$G$8,IF('Social Security Calculator'!$B$60=1,VLOOKUP($D28,'36 Options - Revenues in $'!$A$8:$AK$87,1+AJ$6,FALSE),""),"")</f>
        <v/>
      </c>
      <c r="AK28" s="21" t="str">
        <f>IF(D28&gt;='Social Security Calculator'!$G$8,IF('Social Security Calculator'!$B$63=1,VLOOKUP($D28,'36 Options - Revenues in $'!$A$8:$AK$87,1+AK$6,FALSE),""),"")</f>
        <v/>
      </c>
      <c r="AL28" s="21" t="str">
        <f>IF(D28&gt;='Social Security Calculator'!$G$8,IF('Social Security Calculator'!$B$65=1,VLOOKUP($D28,'36 Options - Revenues in $'!$A$8:$AK$87,1+AL$6,FALSE),""),"")</f>
        <v/>
      </c>
      <c r="AM28" s="21" t="str">
        <f>IF(D28&gt;='Social Security Calculator'!$G$8,IF('Social Security Calculator'!$B$66=1,VLOOKUP($D28,'36 Options - Revenues in $'!$A$8:$AK$87,1+AM$6,FALSE),""),"")</f>
        <v/>
      </c>
      <c r="AN28" s="21" t="str">
        <f>IF(D28&gt;='Social Security Calculator'!$G$8,IF('Social Security Calculator'!$B$67=1,VLOOKUP($D28,'36 Options - Revenues in $'!$A$8:$AK$81,1+AN$6,FALSE),""),"")</f>
        <v/>
      </c>
    </row>
    <row r="29" spans="1:40" x14ac:dyDescent="0.2">
      <c r="A29">
        <v>2041</v>
      </c>
      <c r="B29">
        <f t="shared" si="1"/>
        <v>0</v>
      </c>
      <c r="D29">
        <v>2041</v>
      </c>
      <c r="E29" s="21" t="str">
        <f>IF(D29&gt;='Social Security Calculator'!$G$8,IF('Social Security Calculator'!$B$17=1,VLOOKUP($D29,'36 Options - Revenues in $'!$A$8:$AK$87,1+E$6,FALSE),""),"")</f>
        <v/>
      </c>
      <c r="F29" s="21" t="str">
        <f>IF(D29&gt;='Social Security Calculator'!$G$8,IF('Social Security Calculator'!$B$18=1,VLOOKUP($D29,'36 Options - Revenues in $'!$A$8:$AK$87,1+F$6,FALSE),""),"")</f>
        <v/>
      </c>
      <c r="G29" s="21" t="str">
        <f>IF(D29&gt;='Social Security Calculator'!$G$8,IF('Social Security Calculator'!$B$19=1,VLOOKUP($D29,'36 Options - Revenues in $'!$A$8:$AK$87,1+G$6,FALSE),""),"")</f>
        <v/>
      </c>
      <c r="H29" s="21" t="str">
        <f>IF(D29&gt;='Social Security Calculator'!$G$8,IF('Social Security Calculator'!$B$21=1,VLOOKUP($D29,'36 Options - Revenues in $'!$A$8:$AK$87,1+H$6,FALSE),""),"")</f>
        <v/>
      </c>
      <c r="I29" s="21" t="str">
        <f>IF(D29&gt;='Social Security Calculator'!$G$8,IF('Social Security Calculator'!$B$22=1,VLOOKUP($D29,'36 Options - Revenues in $'!$A$8:$AK$87,1+I$6,FALSE),""),"")</f>
        <v/>
      </c>
      <c r="J29" s="21" t="str">
        <f>IF(D29&gt;='Social Security Calculator'!$G$8,IF('Social Security Calculator'!$B$23=1,VLOOKUP($D29,'36 Options - Revenues in $'!$A$8:$AK$87,1+J$6,FALSE),""),"")</f>
        <v/>
      </c>
      <c r="K29" s="21" t="str">
        <f>IF(D29&gt;='Social Security Calculator'!$G$8,IF('Social Security Calculator'!$B$25=1,VLOOKUP($D29,'36 Options - Revenues in $'!$A$8:$AK$87,1+K$6,FALSE),""),"")</f>
        <v/>
      </c>
      <c r="L29" s="21" t="str">
        <f>IF(D29&gt;='Social Security Calculator'!$G$8,IF('Social Security Calculator'!$B$26=1,VLOOKUP($D29,'36 Options - Revenues in $'!$A$8:$AK$87,1+L$6,FALSE),""),"")</f>
        <v/>
      </c>
      <c r="M29" s="21" t="str">
        <f>IF(D29&gt;='Social Security Calculator'!$G$8,IF('Social Security Calculator'!$B$27=1,VLOOKUP($D29,'36 Options - Revenues in $'!$A$8:$AK$87,1+M$6,FALSE),""),"")</f>
        <v/>
      </c>
      <c r="N29" s="21" t="str">
        <f>IF(D29&gt;='Social Security Calculator'!$G$8,IF('Social Security Calculator'!$B$28=1,VLOOKUP($D29,'36 Options - Revenues in $'!$A$8:$AK$87,1+N$6,FALSE),""),"")</f>
        <v/>
      </c>
      <c r="O29" s="21" t="str">
        <f>IF(D29&gt;='Social Security Calculator'!$G$8,IF('Social Security Calculator'!$B$31=1,VLOOKUP($D29,'36 Options - Revenues in $'!$A$8:$AK$87,1+O$6,FALSE),""),"")</f>
        <v/>
      </c>
      <c r="P29" s="21" t="str">
        <f>IF(D29&gt;='Social Security Calculator'!$G$8,IF('Social Security Calculator'!$B$32=1,VLOOKUP($D29,'36 Options - Revenues in $'!$A$8:$AK$87,1+P$6,FALSE),""),"")</f>
        <v/>
      </c>
      <c r="Q29" s="21" t="str">
        <f>IF(D29&gt;='Social Security Calculator'!$G$8,IF('Social Security Calculator'!$B$33=1,VLOOKUP($D29,'36 Options - Revenues in $'!$A$8:$AK$87,1+Q$6,FALSE),""),"")</f>
        <v/>
      </c>
      <c r="R29" s="21" t="str">
        <f>IF(D29&gt;='Social Security Calculator'!$G$8,IF('Social Security Calculator'!$B$35=1,VLOOKUP($D29,'36 Options - Revenues in $'!$A$8:$AK$87,1+R$6,FALSE),""),"")</f>
        <v/>
      </c>
      <c r="S29" s="21" t="str">
        <f>IF(D29&gt;='Social Security Calculator'!$G$8,IF('Social Security Calculator'!$B$36=1,VLOOKUP($D29,'36 Options - Revenues in $'!$A$8:$AK$87,1+S$6,FALSE),""),"")</f>
        <v/>
      </c>
      <c r="T29" s="21" t="str">
        <f>IF(D29&gt;='Social Security Calculator'!$G$8,IF('Social Security Calculator'!$B$37=1,VLOOKUP($D29,'36 Options - Revenues in $'!$A$8:$AK$87,1+T$6,FALSE),""),"")</f>
        <v/>
      </c>
      <c r="U29" s="21" t="str">
        <f>IF(D29&gt;='Social Security Calculator'!$G$8,IF('Social Security Calculator'!$B$39=1,VLOOKUP($D29,'36 Options - Revenues in $'!$A$8:$AK$87,1+U$6,FALSE),""),"")</f>
        <v/>
      </c>
      <c r="V29" s="21" t="str">
        <f>IF(D29&gt;='Social Security Calculator'!$G$8,IF('Social Security Calculator'!$B$40=1,VLOOKUP($D29,'36 Options - Revenues in $'!$A$8:$AK$87,1+V$6,FALSE),""),"")</f>
        <v/>
      </c>
      <c r="W29" s="21" t="str">
        <f>IF(D29&gt;='Social Security Calculator'!$G$8,IF('Social Security Calculator'!$B$41=1,VLOOKUP($D29,'36 Options - Revenues in $'!$A$8:$AK$87,1+W$6,FALSE),""),"")</f>
        <v/>
      </c>
      <c r="X29" s="21" t="str">
        <f>IF(D29&gt;='Social Security Calculator'!$G$8,IF('Social Security Calculator'!$B$42=1,VLOOKUP($D29,'36 Options - Revenues in $'!$A$8:$AK$87,1+X$6,FALSE),""),"")</f>
        <v/>
      </c>
      <c r="Y29" s="21" t="str">
        <f>IF(D29&gt;='Social Security Calculator'!$G$8,IF('Social Security Calculator'!$B$44=1,VLOOKUP($D29,'36 Options - Revenues in $'!$A$8:$AK$87,1+Y$6,FALSE),""),"")</f>
        <v/>
      </c>
      <c r="Z29" s="21" t="str">
        <f>IF(D29&gt;='Social Security Calculator'!$G$8,IF('Social Security Calculator'!$B$45=1,VLOOKUP($D29,'36 Options - Revenues in $'!$A$8:$AK$87,1+Z$6,FALSE),""),"")</f>
        <v/>
      </c>
      <c r="AA29" s="21" t="str">
        <f>IF(D29&gt;='Social Security Calculator'!$G$8,IF('Social Security Calculator'!$B$46=1,VLOOKUP($D29,'36 Options - Revenues in $'!$A$8:$AK$87,1+AA$6,FALSE),""),"")</f>
        <v/>
      </c>
      <c r="AB29" s="21" t="str">
        <f>IF(D29&gt;='Social Security Calculator'!$G$8,IF('Social Security Calculator'!$B$47=1,VLOOKUP($D29,'36 Options - Revenues in $'!$A$8:$AK$87,1+AB$6,FALSE),""),"")</f>
        <v/>
      </c>
      <c r="AC29" s="21" t="str">
        <f>IF(D29&gt;='Social Security Calculator'!$G$8,IF('Social Security Calculator'!$B$50=1,VLOOKUP($D29,'36 Options - Revenues in $'!$A$8:$AK$87,1+AC$6,FALSE),""),"")</f>
        <v/>
      </c>
      <c r="AD29" s="21" t="str">
        <f>IF(D29&gt;='Social Security Calculator'!$G$8,IF('Social Security Calculator'!$B$51=1,VLOOKUP($D29,'36 Options - Revenues in $'!$A$8:$AK$87,1+AD$6,FALSE),""),"")</f>
        <v/>
      </c>
      <c r="AE29" s="21" t="str">
        <f>IF(D29&gt;='Social Security Calculator'!$G$8,IF('Social Security Calculator'!$B$52=1,VLOOKUP($D29,'36 Options - Revenues in $'!$A$8:$AK$87,1+AE$6,FALSE),""),"")</f>
        <v/>
      </c>
      <c r="AF29" s="21" t="str">
        <f>IF(D29&gt;='Social Security Calculator'!$G$8,IF('Social Security Calculator'!$B$53=1,VLOOKUP($D29,'36 Options - Revenues in $'!$A$8:$AK$87,1+AF$6,FALSE),""),"")</f>
        <v/>
      </c>
      <c r="AG29" s="21" t="str">
        <f>IF(D29&gt;='Social Security Calculator'!$G$8,IF('Social Security Calculator'!$B$56=1,VLOOKUP($D29,'36 Options - Revenues in $'!$A$8:$AK$87,1+AG$6,FALSE),""),"")</f>
        <v/>
      </c>
      <c r="AH29" s="21" t="str">
        <f>IF(D29&gt;='Social Security Calculator'!$G$8,IF('Social Security Calculator'!$B$57=1,VLOOKUP($D29,'36 Options - Revenues in $'!$A$8:$AK$87,1+AH$6,FALSE),""),"")</f>
        <v/>
      </c>
      <c r="AI29" s="21" t="str">
        <f>IF(D29&gt;='Social Security Calculator'!$G$8,IF('Social Security Calculator'!$B$58=1,VLOOKUP($D29,'36 Options - Revenues in $'!$A$8:$AK$87,1+AI$6,FALSE),""),"")</f>
        <v/>
      </c>
      <c r="AJ29" s="21" t="str">
        <f>IF(D29&gt;='Social Security Calculator'!$G$8,IF('Social Security Calculator'!$B$60=1,VLOOKUP($D29,'36 Options - Revenues in $'!$A$8:$AK$87,1+AJ$6,FALSE),""),"")</f>
        <v/>
      </c>
      <c r="AK29" s="21" t="str">
        <f>IF(D29&gt;='Social Security Calculator'!$G$8,IF('Social Security Calculator'!$B$63=1,VLOOKUP($D29,'36 Options - Revenues in $'!$A$8:$AK$87,1+AK$6,FALSE),""),"")</f>
        <v/>
      </c>
      <c r="AL29" s="21" t="str">
        <f>IF(D29&gt;='Social Security Calculator'!$G$8,IF('Social Security Calculator'!$B$65=1,VLOOKUP($D29,'36 Options - Revenues in $'!$A$8:$AK$87,1+AL$6,FALSE),""),"")</f>
        <v/>
      </c>
      <c r="AM29" s="21" t="str">
        <f>IF(D29&gt;='Social Security Calculator'!$G$8,IF('Social Security Calculator'!$B$66=1,VLOOKUP($D29,'36 Options - Revenues in $'!$A$8:$AK$87,1+AM$6,FALSE),""),"")</f>
        <v/>
      </c>
      <c r="AN29" s="21" t="str">
        <f>IF(D29&gt;='Social Security Calculator'!$G$8,IF('Social Security Calculator'!$B$67=1,VLOOKUP($D29,'36 Options - Revenues in $'!$A$8:$AK$81,1+AN$6,FALSE),""),"")</f>
        <v/>
      </c>
    </row>
    <row r="30" spans="1:40" x14ac:dyDescent="0.2">
      <c r="A30">
        <v>2042</v>
      </c>
      <c r="B30">
        <f t="shared" si="1"/>
        <v>0</v>
      </c>
      <c r="D30">
        <v>2042</v>
      </c>
      <c r="E30" s="21" t="str">
        <f>IF(D30&gt;='Social Security Calculator'!$G$8,IF('Social Security Calculator'!$B$17=1,VLOOKUP($D30,'36 Options - Revenues in $'!$A$8:$AK$87,1+E$6,FALSE),""),"")</f>
        <v/>
      </c>
      <c r="F30" s="21" t="str">
        <f>IF(D30&gt;='Social Security Calculator'!$G$8,IF('Social Security Calculator'!$B$18=1,VLOOKUP($D30,'36 Options - Revenues in $'!$A$8:$AK$87,1+F$6,FALSE),""),"")</f>
        <v/>
      </c>
      <c r="G30" s="21" t="str">
        <f>IF(D30&gt;='Social Security Calculator'!$G$8,IF('Social Security Calculator'!$B$19=1,VLOOKUP($D30,'36 Options - Revenues in $'!$A$8:$AK$87,1+G$6,FALSE),""),"")</f>
        <v/>
      </c>
      <c r="H30" s="21" t="str">
        <f>IF(D30&gt;='Social Security Calculator'!$G$8,IF('Social Security Calculator'!$B$21=1,VLOOKUP($D30,'36 Options - Revenues in $'!$A$8:$AK$87,1+H$6,FALSE),""),"")</f>
        <v/>
      </c>
      <c r="I30" s="21" t="str">
        <f>IF(D30&gt;='Social Security Calculator'!$G$8,IF('Social Security Calculator'!$B$22=1,VLOOKUP($D30,'36 Options - Revenues in $'!$A$8:$AK$87,1+I$6,FALSE),""),"")</f>
        <v/>
      </c>
      <c r="J30" s="21" t="str">
        <f>IF(D30&gt;='Social Security Calculator'!$G$8,IF('Social Security Calculator'!$B$23=1,VLOOKUP($D30,'36 Options - Revenues in $'!$A$8:$AK$87,1+J$6,FALSE),""),"")</f>
        <v/>
      </c>
      <c r="K30" s="21" t="str">
        <f>IF(D30&gt;='Social Security Calculator'!$G$8,IF('Social Security Calculator'!$B$25=1,VLOOKUP($D30,'36 Options - Revenues in $'!$A$8:$AK$87,1+K$6,FALSE),""),"")</f>
        <v/>
      </c>
      <c r="L30" s="21" t="str">
        <f>IF(D30&gt;='Social Security Calculator'!$G$8,IF('Social Security Calculator'!$B$26=1,VLOOKUP($D30,'36 Options - Revenues in $'!$A$8:$AK$87,1+L$6,FALSE),""),"")</f>
        <v/>
      </c>
      <c r="M30" s="21" t="str">
        <f>IF(D30&gt;='Social Security Calculator'!$G$8,IF('Social Security Calculator'!$B$27=1,VLOOKUP($D30,'36 Options - Revenues in $'!$A$8:$AK$87,1+M$6,FALSE),""),"")</f>
        <v/>
      </c>
      <c r="N30" s="21" t="str">
        <f>IF(D30&gt;='Social Security Calculator'!$G$8,IF('Social Security Calculator'!$B$28=1,VLOOKUP($D30,'36 Options - Revenues in $'!$A$8:$AK$87,1+N$6,FALSE),""),"")</f>
        <v/>
      </c>
      <c r="O30" s="21" t="str">
        <f>IF(D30&gt;='Social Security Calculator'!$G$8,IF('Social Security Calculator'!$B$31=1,VLOOKUP($D30,'36 Options - Revenues in $'!$A$8:$AK$87,1+O$6,FALSE),""),"")</f>
        <v/>
      </c>
      <c r="P30" s="21" t="str">
        <f>IF(D30&gt;='Social Security Calculator'!$G$8,IF('Social Security Calculator'!$B$32=1,VLOOKUP($D30,'36 Options - Revenues in $'!$A$8:$AK$87,1+P$6,FALSE),""),"")</f>
        <v/>
      </c>
      <c r="Q30" s="21" t="str">
        <f>IF(D30&gt;='Social Security Calculator'!$G$8,IF('Social Security Calculator'!$B$33=1,VLOOKUP($D30,'36 Options - Revenues in $'!$A$8:$AK$87,1+Q$6,FALSE),""),"")</f>
        <v/>
      </c>
      <c r="R30" s="21" t="str">
        <f>IF(D30&gt;='Social Security Calculator'!$G$8,IF('Social Security Calculator'!$B$35=1,VLOOKUP($D30,'36 Options - Revenues in $'!$A$8:$AK$87,1+R$6,FALSE),""),"")</f>
        <v/>
      </c>
      <c r="S30" s="21" t="str">
        <f>IF(D30&gt;='Social Security Calculator'!$G$8,IF('Social Security Calculator'!$B$36=1,VLOOKUP($D30,'36 Options - Revenues in $'!$A$8:$AK$87,1+S$6,FALSE),""),"")</f>
        <v/>
      </c>
      <c r="T30" s="21" t="str">
        <f>IF(D30&gt;='Social Security Calculator'!$G$8,IF('Social Security Calculator'!$B$37=1,VLOOKUP($D30,'36 Options - Revenues in $'!$A$8:$AK$87,1+T$6,FALSE),""),"")</f>
        <v/>
      </c>
      <c r="U30" s="21" t="str">
        <f>IF(D30&gt;='Social Security Calculator'!$G$8,IF('Social Security Calculator'!$B$39=1,VLOOKUP($D30,'36 Options - Revenues in $'!$A$8:$AK$87,1+U$6,FALSE),""),"")</f>
        <v/>
      </c>
      <c r="V30" s="21" t="str">
        <f>IF(D30&gt;='Social Security Calculator'!$G$8,IF('Social Security Calculator'!$B$40=1,VLOOKUP($D30,'36 Options - Revenues in $'!$A$8:$AK$87,1+V$6,FALSE),""),"")</f>
        <v/>
      </c>
      <c r="W30" s="21" t="str">
        <f>IF(D30&gt;='Social Security Calculator'!$G$8,IF('Social Security Calculator'!$B$41=1,VLOOKUP($D30,'36 Options - Revenues in $'!$A$8:$AK$87,1+W$6,FALSE),""),"")</f>
        <v/>
      </c>
      <c r="X30" s="21" t="str">
        <f>IF(D30&gt;='Social Security Calculator'!$G$8,IF('Social Security Calculator'!$B$42=1,VLOOKUP($D30,'36 Options - Revenues in $'!$A$8:$AK$87,1+X$6,FALSE),""),"")</f>
        <v/>
      </c>
      <c r="Y30" s="21" t="str">
        <f>IF(D30&gt;='Social Security Calculator'!$G$8,IF('Social Security Calculator'!$B$44=1,VLOOKUP($D30,'36 Options - Revenues in $'!$A$8:$AK$87,1+Y$6,FALSE),""),"")</f>
        <v/>
      </c>
      <c r="Z30" s="21" t="str">
        <f>IF(D30&gt;='Social Security Calculator'!$G$8,IF('Social Security Calculator'!$B$45=1,VLOOKUP($D30,'36 Options - Revenues in $'!$A$8:$AK$87,1+Z$6,FALSE),""),"")</f>
        <v/>
      </c>
      <c r="AA30" s="21" t="str">
        <f>IF(D30&gt;='Social Security Calculator'!$G$8,IF('Social Security Calculator'!$B$46=1,VLOOKUP($D30,'36 Options - Revenues in $'!$A$8:$AK$87,1+AA$6,FALSE),""),"")</f>
        <v/>
      </c>
      <c r="AB30" s="21" t="str">
        <f>IF(D30&gt;='Social Security Calculator'!$G$8,IF('Social Security Calculator'!$B$47=1,VLOOKUP($D30,'36 Options - Revenues in $'!$A$8:$AK$87,1+AB$6,FALSE),""),"")</f>
        <v/>
      </c>
      <c r="AC30" s="21" t="str">
        <f>IF(D30&gt;='Social Security Calculator'!$G$8,IF('Social Security Calculator'!$B$50=1,VLOOKUP($D30,'36 Options - Revenues in $'!$A$8:$AK$87,1+AC$6,FALSE),""),"")</f>
        <v/>
      </c>
      <c r="AD30" s="21" t="str">
        <f>IF(D30&gt;='Social Security Calculator'!$G$8,IF('Social Security Calculator'!$B$51=1,VLOOKUP($D30,'36 Options - Revenues in $'!$A$8:$AK$87,1+AD$6,FALSE),""),"")</f>
        <v/>
      </c>
      <c r="AE30" s="21" t="str">
        <f>IF(D30&gt;='Social Security Calculator'!$G$8,IF('Social Security Calculator'!$B$52=1,VLOOKUP($D30,'36 Options - Revenues in $'!$A$8:$AK$87,1+AE$6,FALSE),""),"")</f>
        <v/>
      </c>
      <c r="AF30" s="21" t="str">
        <f>IF(D30&gt;='Social Security Calculator'!$G$8,IF('Social Security Calculator'!$B$53=1,VLOOKUP($D30,'36 Options - Revenues in $'!$A$8:$AK$87,1+AF$6,FALSE),""),"")</f>
        <v/>
      </c>
      <c r="AG30" s="21" t="str">
        <f>IF(D30&gt;='Social Security Calculator'!$G$8,IF('Social Security Calculator'!$B$56=1,VLOOKUP($D30,'36 Options - Revenues in $'!$A$8:$AK$87,1+AG$6,FALSE),""),"")</f>
        <v/>
      </c>
      <c r="AH30" s="21" t="str">
        <f>IF(D30&gt;='Social Security Calculator'!$G$8,IF('Social Security Calculator'!$B$57=1,VLOOKUP($D30,'36 Options - Revenues in $'!$A$8:$AK$87,1+AH$6,FALSE),""),"")</f>
        <v/>
      </c>
      <c r="AI30" s="21" t="str">
        <f>IF(D30&gt;='Social Security Calculator'!$G$8,IF('Social Security Calculator'!$B$58=1,VLOOKUP($D30,'36 Options - Revenues in $'!$A$8:$AK$87,1+AI$6,FALSE),""),"")</f>
        <v/>
      </c>
      <c r="AJ30" s="21" t="str">
        <f>IF(D30&gt;='Social Security Calculator'!$G$8,IF('Social Security Calculator'!$B$60=1,VLOOKUP($D30,'36 Options - Revenues in $'!$A$8:$AK$87,1+AJ$6,FALSE),""),"")</f>
        <v/>
      </c>
      <c r="AK30" s="21" t="str">
        <f>IF(D30&gt;='Social Security Calculator'!$G$8,IF('Social Security Calculator'!$B$63=1,VLOOKUP($D30,'36 Options - Revenues in $'!$A$8:$AK$87,1+AK$6,FALSE),""),"")</f>
        <v/>
      </c>
      <c r="AL30" s="21" t="str">
        <f>IF(D30&gt;='Social Security Calculator'!$G$8,IF('Social Security Calculator'!$B$65=1,VLOOKUP($D30,'36 Options - Revenues in $'!$A$8:$AK$87,1+AL$6,FALSE),""),"")</f>
        <v/>
      </c>
      <c r="AM30" s="21" t="str">
        <f>IF(D30&gt;='Social Security Calculator'!$G$8,IF('Social Security Calculator'!$B$66=1,VLOOKUP($D30,'36 Options - Revenues in $'!$A$8:$AK$87,1+AM$6,FALSE),""),"")</f>
        <v/>
      </c>
      <c r="AN30" s="21" t="str">
        <f>IF(D30&gt;='Social Security Calculator'!$G$8,IF('Social Security Calculator'!$B$67=1,VLOOKUP($D30,'36 Options - Revenues in $'!$A$8:$AK$81,1+AN$6,FALSE),""),"")</f>
        <v/>
      </c>
    </row>
    <row r="31" spans="1:40" x14ac:dyDescent="0.2">
      <c r="A31">
        <v>2043</v>
      </c>
      <c r="B31">
        <f t="shared" si="1"/>
        <v>0</v>
      </c>
      <c r="D31">
        <v>2043</v>
      </c>
      <c r="E31" s="21" t="str">
        <f>IF(D31&gt;='Social Security Calculator'!$G$8,IF('Social Security Calculator'!$B$17=1,VLOOKUP($D31,'36 Options - Revenues in $'!$A$8:$AK$87,1+E$6,FALSE),""),"")</f>
        <v/>
      </c>
      <c r="F31" s="21" t="str">
        <f>IF(D31&gt;='Social Security Calculator'!$G$8,IF('Social Security Calculator'!$B$18=1,VLOOKUP($D31,'36 Options - Revenues in $'!$A$8:$AK$87,1+F$6,FALSE),""),"")</f>
        <v/>
      </c>
      <c r="G31" s="21" t="str">
        <f>IF(D31&gt;='Social Security Calculator'!$G$8,IF('Social Security Calculator'!$B$19=1,VLOOKUP($D31,'36 Options - Revenues in $'!$A$8:$AK$87,1+G$6,FALSE),""),"")</f>
        <v/>
      </c>
      <c r="H31" s="21" t="str">
        <f>IF(D31&gt;='Social Security Calculator'!$G$8,IF('Social Security Calculator'!$B$21=1,VLOOKUP($D31,'36 Options - Revenues in $'!$A$8:$AK$87,1+H$6,FALSE),""),"")</f>
        <v/>
      </c>
      <c r="I31" s="21" t="str">
        <f>IF(D31&gt;='Social Security Calculator'!$G$8,IF('Social Security Calculator'!$B$22=1,VLOOKUP($D31,'36 Options - Revenues in $'!$A$8:$AK$87,1+I$6,FALSE),""),"")</f>
        <v/>
      </c>
      <c r="J31" s="21" t="str">
        <f>IF(D31&gt;='Social Security Calculator'!$G$8,IF('Social Security Calculator'!$B$23=1,VLOOKUP($D31,'36 Options - Revenues in $'!$A$8:$AK$87,1+J$6,FALSE),""),"")</f>
        <v/>
      </c>
      <c r="K31" s="21" t="str">
        <f>IF(D31&gt;='Social Security Calculator'!$G$8,IF('Social Security Calculator'!$B$25=1,VLOOKUP($D31,'36 Options - Revenues in $'!$A$8:$AK$87,1+K$6,FALSE),""),"")</f>
        <v/>
      </c>
      <c r="L31" s="21" t="str">
        <f>IF(D31&gt;='Social Security Calculator'!$G$8,IF('Social Security Calculator'!$B$26=1,VLOOKUP($D31,'36 Options - Revenues in $'!$A$8:$AK$87,1+L$6,FALSE),""),"")</f>
        <v/>
      </c>
      <c r="M31" s="21" t="str">
        <f>IF(D31&gt;='Social Security Calculator'!$G$8,IF('Social Security Calculator'!$B$27=1,VLOOKUP($D31,'36 Options - Revenues in $'!$A$8:$AK$87,1+M$6,FALSE),""),"")</f>
        <v/>
      </c>
      <c r="N31" s="21" t="str">
        <f>IF(D31&gt;='Social Security Calculator'!$G$8,IF('Social Security Calculator'!$B$28=1,VLOOKUP($D31,'36 Options - Revenues in $'!$A$8:$AK$87,1+N$6,FALSE),""),"")</f>
        <v/>
      </c>
      <c r="O31" s="21" t="str">
        <f>IF(D31&gt;='Social Security Calculator'!$G$8,IF('Social Security Calculator'!$B$31=1,VLOOKUP($D31,'36 Options - Revenues in $'!$A$8:$AK$87,1+O$6,FALSE),""),"")</f>
        <v/>
      </c>
      <c r="P31" s="21" t="str">
        <f>IF(D31&gt;='Social Security Calculator'!$G$8,IF('Social Security Calculator'!$B$32=1,VLOOKUP($D31,'36 Options - Revenues in $'!$A$8:$AK$87,1+P$6,FALSE),""),"")</f>
        <v/>
      </c>
      <c r="Q31" s="21" t="str">
        <f>IF(D31&gt;='Social Security Calculator'!$G$8,IF('Social Security Calculator'!$B$33=1,VLOOKUP($D31,'36 Options - Revenues in $'!$A$8:$AK$87,1+Q$6,FALSE),""),"")</f>
        <v/>
      </c>
      <c r="R31" s="21" t="str">
        <f>IF(D31&gt;='Social Security Calculator'!$G$8,IF('Social Security Calculator'!$B$35=1,VLOOKUP($D31,'36 Options - Revenues in $'!$A$8:$AK$87,1+R$6,FALSE),""),"")</f>
        <v/>
      </c>
      <c r="S31" s="21" t="str">
        <f>IF(D31&gt;='Social Security Calculator'!$G$8,IF('Social Security Calculator'!$B$36=1,VLOOKUP($D31,'36 Options - Revenues in $'!$A$8:$AK$87,1+S$6,FALSE),""),"")</f>
        <v/>
      </c>
      <c r="T31" s="21" t="str">
        <f>IF(D31&gt;='Social Security Calculator'!$G$8,IF('Social Security Calculator'!$B$37=1,VLOOKUP($D31,'36 Options - Revenues in $'!$A$8:$AK$87,1+T$6,FALSE),""),"")</f>
        <v/>
      </c>
      <c r="U31" s="21" t="str">
        <f>IF(D31&gt;='Social Security Calculator'!$G$8,IF('Social Security Calculator'!$B$39=1,VLOOKUP($D31,'36 Options - Revenues in $'!$A$8:$AK$87,1+U$6,FALSE),""),"")</f>
        <v/>
      </c>
      <c r="V31" s="21" t="str">
        <f>IF(D31&gt;='Social Security Calculator'!$G$8,IF('Social Security Calculator'!$B$40=1,VLOOKUP($D31,'36 Options - Revenues in $'!$A$8:$AK$87,1+V$6,FALSE),""),"")</f>
        <v/>
      </c>
      <c r="W31" s="21" t="str">
        <f>IF(D31&gt;='Social Security Calculator'!$G$8,IF('Social Security Calculator'!$B$41=1,VLOOKUP($D31,'36 Options - Revenues in $'!$A$8:$AK$87,1+W$6,FALSE),""),"")</f>
        <v/>
      </c>
      <c r="X31" s="21" t="str">
        <f>IF(D31&gt;='Social Security Calculator'!$G$8,IF('Social Security Calculator'!$B$42=1,VLOOKUP($D31,'36 Options - Revenues in $'!$A$8:$AK$87,1+X$6,FALSE),""),"")</f>
        <v/>
      </c>
      <c r="Y31" s="21" t="str">
        <f>IF(D31&gt;='Social Security Calculator'!$G$8,IF('Social Security Calculator'!$B$44=1,VLOOKUP($D31,'36 Options - Revenues in $'!$A$8:$AK$87,1+Y$6,FALSE),""),"")</f>
        <v/>
      </c>
      <c r="Z31" s="21" t="str">
        <f>IF(D31&gt;='Social Security Calculator'!$G$8,IF('Social Security Calculator'!$B$45=1,VLOOKUP($D31,'36 Options - Revenues in $'!$A$8:$AK$87,1+Z$6,FALSE),""),"")</f>
        <v/>
      </c>
      <c r="AA31" s="21" t="str">
        <f>IF(D31&gt;='Social Security Calculator'!$G$8,IF('Social Security Calculator'!$B$46=1,VLOOKUP($D31,'36 Options - Revenues in $'!$A$8:$AK$87,1+AA$6,FALSE),""),"")</f>
        <v/>
      </c>
      <c r="AB31" s="21" t="str">
        <f>IF(D31&gt;='Social Security Calculator'!$G$8,IF('Social Security Calculator'!$B$47=1,VLOOKUP($D31,'36 Options - Revenues in $'!$A$8:$AK$87,1+AB$6,FALSE),""),"")</f>
        <v/>
      </c>
      <c r="AC31" s="21" t="str">
        <f>IF(D31&gt;='Social Security Calculator'!$G$8,IF('Social Security Calculator'!$B$50=1,VLOOKUP($D31,'36 Options - Revenues in $'!$A$8:$AK$87,1+AC$6,FALSE),""),"")</f>
        <v/>
      </c>
      <c r="AD31" s="21" t="str">
        <f>IF(D31&gt;='Social Security Calculator'!$G$8,IF('Social Security Calculator'!$B$51=1,VLOOKUP($D31,'36 Options - Revenues in $'!$A$8:$AK$87,1+AD$6,FALSE),""),"")</f>
        <v/>
      </c>
      <c r="AE31" s="21" t="str">
        <f>IF(D31&gt;='Social Security Calculator'!$G$8,IF('Social Security Calculator'!$B$52=1,VLOOKUP($D31,'36 Options - Revenues in $'!$A$8:$AK$87,1+AE$6,FALSE),""),"")</f>
        <v/>
      </c>
      <c r="AF31" s="21" t="str">
        <f>IF(D31&gt;='Social Security Calculator'!$G$8,IF('Social Security Calculator'!$B$53=1,VLOOKUP($D31,'36 Options - Revenues in $'!$A$8:$AK$87,1+AF$6,FALSE),""),"")</f>
        <v/>
      </c>
      <c r="AG31" s="21" t="str">
        <f>IF(D31&gt;='Social Security Calculator'!$G$8,IF('Social Security Calculator'!$B$56=1,VLOOKUP($D31,'36 Options - Revenues in $'!$A$8:$AK$87,1+AG$6,FALSE),""),"")</f>
        <v/>
      </c>
      <c r="AH31" s="21" t="str">
        <f>IF(D31&gt;='Social Security Calculator'!$G$8,IF('Social Security Calculator'!$B$57=1,VLOOKUP($D31,'36 Options - Revenues in $'!$A$8:$AK$87,1+AH$6,FALSE),""),"")</f>
        <v/>
      </c>
      <c r="AI31" s="21" t="str">
        <f>IF(D31&gt;='Social Security Calculator'!$G$8,IF('Social Security Calculator'!$B$58=1,VLOOKUP($D31,'36 Options - Revenues in $'!$A$8:$AK$87,1+AI$6,FALSE),""),"")</f>
        <v/>
      </c>
      <c r="AJ31" s="21" t="str">
        <f>IF(D31&gt;='Social Security Calculator'!$G$8,IF('Social Security Calculator'!$B$60=1,VLOOKUP($D31,'36 Options - Revenues in $'!$A$8:$AK$87,1+AJ$6,FALSE),""),"")</f>
        <v/>
      </c>
      <c r="AK31" s="21" t="str">
        <f>IF(D31&gt;='Social Security Calculator'!$G$8,IF('Social Security Calculator'!$B$63=1,VLOOKUP($D31,'36 Options - Revenues in $'!$A$8:$AK$87,1+AK$6,FALSE),""),"")</f>
        <v/>
      </c>
      <c r="AL31" s="21" t="str">
        <f>IF(D31&gt;='Social Security Calculator'!$G$8,IF('Social Security Calculator'!$B$65=1,VLOOKUP($D31,'36 Options - Revenues in $'!$A$8:$AK$87,1+AL$6,FALSE),""),"")</f>
        <v/>
      </c>
      <c r="AM31" s="21" t="str">
        <f>IF(D31&gt;='Social Security Calculator'!$G$8,IF('Social Security Calculator'!$B$66=1,VLOOKUP($D31,'36 Options - Revenues in $'!$A$8:$AK$87,1+AM$6,FALSE),""),"")</f>
        <v/>
      </c>
      <c r="AN31" s="21" t="str">
        <f>IF(D31&gt;='Social Security Calculator'!$G$8,IF('Social Security Calculator'!$B$67=1,VLOOKUP($D31,'36 Options - Revenues in $'!$A$8:$AK$81,1+AN$6,FALSE),""),"")</f>
        <v/>
      </c>
    </row>
    <row r="32" spans="1:40" x14ac:dyDescent="0.2">
      <c r="A32">
        <v>2044</v>
      </c>
      <c r="B32">
        <f t="shared" si="1"/>
        <v>0</v>
      </c>
      <c r="D32">
        <v>2044</v>
      </c>
      <c r="E32" s="21" t="str">
        <f>IF(D32&gt;='Social Security Calculator'!$G$8,IF('Social Security Calculator'!$B$17=1,VLOOKUP($D32,'36 Options - Revenues in $'!$A$8:$AK$87,1+E$6,FALSE),""),"")</f>
        <v/>
      </c>
      <c r="F32" s="21" t="str">
        <f>IF(D32&gt;='Social Security Calculator'!$G$8,IF('Social Security Calculator'!$B$18=1,VLOOKUP($D32,'36 Options - Revenues in $'!$A$8:$AK$87,1+F$6,FALSE),""),"")</f>
        <v/>
      </c>
      <c r="G32" s="21" t="str">
        <f>IF(D32&gt;='Social Security Calculator'!$G$8,IF('Social Security Calculator'!$B$19=1,VLOOKUP($D32,'36 Options - Revenues in $'!$A$8:$AK$87,1+G$6,FALSE),""),"")</f>
        <v/>
      </c>
      <c r="H32" s="21" t="str">
        <f>IF(D32&gt;='Social Security Calculator'!$G$8,IF('Social Security Calculator'!$B$21=1,VLOOKUP($D32,'36 Options - Revenues in $'!$A$8:$AK$87,1+H$6,FALSE),""),"")</f>
        <v/>
      </c>
      <c r="I32" s="21" t="str">
        <f>IF(D32&gt;='Social Security Calculator'!$G$8,IF('Social Security Calculator'!$B$22=1,VLOOKUP($D32,'36 Options - Revenues in $'!$A$8:$AK$87,1+I$6,FALSE),""),"")</f>
        <v/>
      </c>
      <c r="J32" s="21" t="str">
        <f>IF(D32&gt;='Social Security Calculator'!$G$8,IF('Social Security Calculator'!$B$23=1,VLOOKUP($D32,'36 Options - Revenues in $'!$A$8:$AK$87,1+J$6,FALSE),""),"")</f>
        <v/>
      </c>
      <c r="K32" s="21" t="str">
        <f>IF(D32&gt;='Social Security Calculator'!$G$8,IF('Social Security Calculator'!$B$25=1,VLOOKUP($D32,'36 Options - Revenues in $'!$A$8:$AK$87,1+K$6,FALSE),""),"")</f>
        <v/>
      </c>
      <c r="L32" s="21" t="str">
        <f>IF(D32&gt;='Social Security Calculator'!$G$8,IF('Social Security Calculator'!$B$26=1,VLOOKUP($D32,'36 Options - Revenues in $'!$A$8:$AK$87,1+L$6,FALSE),""),"")</f>
        <v/>
      </c>
      <c r="M32" s="21" t="str">
        <f>IF(D32&gt;='Social Security Calculator'!$G$8,IF('Social Security Calculator'!$B$27=1,VLOOKUP($D32,'36 Options - Revenues in $'!$A$8:$AK$87,1+M$6,FALSE),""),"")</f>
        <v/>
      </c>
      <c r="N32" s="21" t="str">
        <f>IF(D32&gt;='Social Security Calculator'!$G$8,IF('Social Security Calculator'!$B$28=1,VLOOKUP($D32,'36 Options - Revenues in $'!$A$8:$AK$87,1+N$6,FALSE),""),"")</f>
        <v/>
      </c>
      <c r="O32" s="21" t="str">
        <f>IF(D32&gt;='Social Security Calculator'!$G$8,IF('Social Security Calculator'!$B$31=1,VLOOKUP($D32,'36 Options - Revenues in $'!$A$8:$AK$87,1+O$6,FALSE),""),"")</f>
        <v/>
      </c>
      <c r="P32" s="21" t="str">
        <f>IF(D32&gt;='Social Security Calculator'!$G$8,IF('Social Security Calculator'!$B$32=1,VLOOKUP($D32,'36 Options - Revenues in $'!$A$8:$AK$87,1+P$6,FALSE),""),"")</f>
        <v/>
      </c>
      <c r="Q32" s="21" t="str">
        <f>IF(D32&gt;='Social Security Calculator'!$G$8,IF('Social Security Calculator'!$B$33=1,VLOOKUP($D32,'36 Options - Revenues in $'!$A$8:$AK$87,1+Q$6,FALSE),""),"")</f>
        <v/>
      </c>
      <c r="R32" s="21" t="str">
        <f>IF(D32&gt;='Social Security Calculator'!$G$8,IF('Social Security Calculator'!$B$35=1,VLOOKUP($D32,'36 Options - Revenues in $'!$A$8:$AK$87,1+R$6,FALSE),""),"")</f>
        <v/>
      </c>
      <c r="S32" s="21" t="str">
        <f>IF(D32&gt;='Social Security Calculator'!$G$8,IF('Social Security Calculator'!$B$36=1,VLOOKUP($D32,'36 Options - Revenues in $'!$A$8:$AK$87,1+S$6,FALSE),""),"")</f>
        <v/>
      </c>
      <c r="T32" s="21" t="str">
        <f>IF(D32&gt;='Social Security Calculator'!$G$8,IF('Social Security Calculator'!$B$37=1,VLOOKUP($D32,'36 Options - Revenues in $'!$A$8:$AK$87,1+T$6,FALSE),""),"")</f>
        <v/>
      </c>
      <c r="U32" s="21" t="str">
        <f>IF(D32&gt;='Social Security Calculator'!$G$8,IF('Social Security Calculator'!$B$39=1,VLOOKUP($D32,'36 Options - Revenues in $'!$A$8:$AK$87,1+U$6,FALSE),""),"")</f>
        <v/>
      </c>
      <c r="V32" s="21" t="str">
        <f>IF(D32&gt;='Social Security Calculator'!$G$8,IF('Social Security Calculator'!$B$40=1,VLOOKUP($D32,'36 Options - Revenues in $'!$A$8:$AK$87,1+V$6,FALSE),""),"")</f>
        <v/>
      </c>
      <c r="W32" s="21" t="str">
        <f>IF(D32&gt;='Social Security Calculator'!$G$8,IF('Social Security Calculator'!$B$41=1,VLOOKUP($D32,'36 Options - Revenues in $'!$A$8:$AK$87,1+W$6,FALSE),""),"")</f>
        <v/>
      </c>
      <c r="X32" s="21" t="str">
        <f>IF(D32&gt;='Social Security Calculator'!$G$8,IF('Social Security Calculator'!$B$42=1,VLOOKUP($D32,'36 Options - Revenues in $'!$A$8:$AK$87,1+X$6,FALSE),""),"")</f>
        <v/>
      </c>
      <c r="Y32" s="21" t="str">
        <f>IF(D32&gt;='Social Security Calculator'!$G$8,IF('Social Security Calculator'!$B$44=1,VLOOKUP($D32,'36 Options - Revenues in $'!$A$8:$AK$87,1+Y$6,FALSE),""),"")</f>
        <v/>
      </c>
      <c r="Z32" s="21" t="str">
        <f>IF(D32&gt;='Social Security Calculator'!$G$8,IF('Social Security Calculator'!$B$45=1,VLOOKUP($D32,'36 Options - Revenues in $'!$A$8:$AK$87,1+Z$6,FALSE),""),"")</f>
        <v/>
      </c>
      <c r="AA32" s="21" t="str">
        <f>IF(D32&gt;='Social Security Calculator'!$G$8,IF('Social Security Calculator'!$B$46=1,VLOOKUP($D32,'36 Options - Revenues in $'!$A$8:$AK$87,1+AA$6,FALSE),""),"")</f>
        <v/>
      </c>
      <c r="AB32" s="21" t="str">
        <f>IF(D32&gt;='Social Security Calculator'!$G$8,IF('Social Security Calculator'!$B$47=1,VLOOKUP($D32,'36 Options - Revenues in $'!$A$8:$AK$87,1+AB$6,FALSE),""),"")</f>
        <v/>
      </c>
      <c r="AC32" s="21" t="str">
        <f>IF(D32&gt;='Social Security Calculator'!$G$8,IF('Social Security Calculator'!$B$50=1,VLOOKUP($D32,'36 Options - Revenues in $'!$A$8:$AK$87,1+AC$6,FALSE),""),"")</f>
        <v/>
      </c>
      <c r="AD32" s="21" t="str">
        <f>IF(D32&gt;='Social Security Calculator'!$G$8,IF('Social Security Calculator'!$B$51=1,VLOOKUP($D32,'36 Options - Revenues in $'!$A$8:$AK$87,1+AD$6,FALSE),""),"")</f>
        <v/>
      </c>
      <c r="AE32" s="21" t="str">
        <f>IF(D32&gt;='Social Security Calculator'!$G$8,IF('Social Security Calculator'!$B$52=1,VLOOKUP($D32,'36 Options - Revenues in $'!$A$8:$AK$87,1+AE$6,FALSE),""),"")</f>
        <v/>
      </c>
      <c r="AF32" s="21" t="str">
        <f>IF(D32&gt;='Social Security Calculator'!$G$8,IF('Social Security Calculator'!$B$53=1,VLOOKUP($D32,'36 Options - Revenues in $'!$A$8:$AK$87,1+AF$6,FALSE),""),"")</f>
        <v/>
      </c>
      <c r="AG32" s="21" t="str">
        <f>IF(D32&gt;='Social Security Calculator'!$G$8,IF('Social Security Calculator'!$B$56=1,VLOOKUP($D32,'36 Options - Revenues in $'!$A$8:$AK$87,1+AG$6,FALSE),""),"")</f>
        <v/>
      </c>
      <c r="AH32" s="21" t="str">
        <f>IF(D32&gt;='Social Security Calculator'!$G$8,IF('Social Security Calculator'!$B$57=1,VLOOKUP($D32,'36 Options - Revenues in $'!$A$8:$AK$87,1+AH$6,FALSE),""),"")</f>
        <v/>
      </c>
      <c r="AI32" s="21" t="str">
        <f>IF(D32&gt;='Social Security Calculator'!$G$8,IF('Social Security Calculator'!$B$58=1,VLOOKUP($D32,'36 Options - Revenues in $'!$A$8:$AK$87,1+AI$6,FALSE),""),"")</f>
        <v/>
      </c>
      <c r="AJ32" s="21" t="str">
        <f>IF(D32&gt;='Social Security Calculator'!$G$8,IF('Social Security Calculator'!$B$60=1,VLOOKUP($D32,'36 Options - Revenues in $'!$A$8:$AK$87,1+AJ$6,FALSE),""),"")</f>
        <v/>
      </c>
      <c r="AK32" s="21" t="str">
        <f>IF(D32&gt;='Social Security Calculator'!$G$8,IF('Social Security Calculator'!$B$63=1,VLOOKUP($D32,'36 Options - Revenues in $'!$A$8:$AK$87,1+AK$6,FALSE),""),"")</f>
        <v/>
      </c>
      <c r="AL32" s="21" t="str">
        <f>IF(D32&gt;='Social Security Calculator'!$G$8,IF('Social Security Calculator'!$B$65=1,VLOOKUP($D32,'36 Options - Revenues in $'!$A$8:$AK$87,1+AL$6,FALSE),""),"")</f>
        <v/>
      </c>
      <c r="AM32" s="21" t="str">
        <f>IF(D32&gt;='Social Security Calculator'!$G$8,IF('Social Security Calculator'!$B$66=1,VLOOKUP($D32,'36 Options - Revenues in $'!$A$8:$AK$87,1+AM$6,FALSE),""),"")</f>
        <v/>
      </c>
      <c r="AN32" s="21" t="str">
        <f>IF(D32&gt;='Social Security Calculator'!$G$8,IF('Social Security Calculator'!$B$67=1,VLOOKUP($D32,'36 Options - Revenues in $'!$A$8:$AK$81,1+AN$6,FALSE),""),"")</f>
        <v/>
      </c>
    </row>
    <row r="33" spans="1:40" x14ac:dyDescent="0.2">
      <c r="A33">
        <v>2045</v>
      </c>
      <c r="B33">
        <f t="shared" si="1"/>
        <v>0</v>
      </c>
      <c r="D33">
        <v>2045</v>
      </c>
      <c r="E33" s="21" t="str">
        <f>IF(D33&gt;='Social Security Calculator'!$G$8,IF('Social Security Calculator'!$B$17=1,VLOOKUP($D33,'36 Options - Revenues in $'!$A$8:$AK$87,1+E$6,FALSE),""),"")</f>
        <v/>
      </c>
      <c r="F33" s="21" t="str">
        <f>IF(D33&gt;='Social Security Calculator'!$G$8,IF('Social Security Calculator'!$B$18=1,VLOOKUP($D33,'36 Options - Revenues in $'!$A$8:$AK$87,1+F$6,FALSE),""),"")</f>
        <v/>
      </c>
      <c r="G33" s="21" t="str">
        <f>IF(D33&gt;='Social Security Calculator'!$G$8,IF('Social Security Calculator'!$B$19=1,VLOOKUP($D33,'36 Options - Revenues in $'!$A$8:$AK$87,1+G$6,FALSE),""),"")</f>
        <v/>
      </c>
      <c r="H33" s="21" t="str">
        <f>IF(D33&gt;='Social Security Calculator'!$G$8,IF('Social Security Calculator'!$B$21=1,VLOOKUP($D33,'36 Options - Revenues in $'!$A$8:$AK$87,1+H$6,FALSE),""),"")</f>
        <v/>
      </c>
      <c r="I33" s="21" t="str">
        <f>IF(D33&gt;='Social Security Calculator'!$G$8,IF('Social Security Calculator'!$B$22=1,VLOOKUP($D33,'36 Options - Revenues in $'!$A$8:$AK$87,1+I$6,FALSE),""),"")</f>
        <v/>
      </c>
      <c r="J33" s="21" t="str">
        <f>IF(D33&gt;='Social Security Calculator'!$G$8,IF('Social Security Calculator'!$B$23=1,VLOOKUP($D33,'36 Options - Revenues in $'!$A$8:$AK$87,1+J$6,FALSE),""),"")</f>
        <v/>
      </c>
      <c r="K33" s="21" t="str">
        <f>IF(D33&gt;='Social Security Calculator'!$G$8,IF('Social Security Calculator'!$B$25=1,VLOOKUP($D33,'36 Options - Revenues in $'!$A$8:$AK$87,1+K$6,FALSE),""),"")</f>
        <v/>
      </c>
      <c r="L33" s="21" t="str">
        <f>IF(D33&gt;='Social Security Calculator'!$G$8,IF('Social Security Calculator'!$B$26=1,VLOOKUP($D33,'36 Options - Revenues in $'!$A$8:$AK$87,1+L$6,FALSE),""),"")</f>
        <v/>
      </c>
      <c r="M33" s="21" t="str">
        <f>IF(D33&gt;='Social Security Calculator'!$G$8,IF('Social Security Calculator'!$B$27=1,VLOOKUP($D33,'36 Options - Revenues in $'!$A$8:$AK$87,1+M$6,FALSE),""),"")</f>
        <v/>
      </c>
      <c r="N33" s="21" t="str">
        <f>IF(D33&gt;='Social Security Calculator'!$G$8,IF('Social Security Calculator'!$B$28=1,VLOOKUP($D33,'36 Options - Revenues in $'!$A$8:$AK$87,1+N$6,FALSE),""),"")</f>
        <v/>
      </c>
      <c r="O33" s="21" t="str">
        <f>IF(D33&gt;='Social Security Calculator'!$G$8,IF('Social Security Calculator'!$B$31=1,VLOOKUP($D33,'36 Options - Revenues in $'!$A$8:$AK$87,1+O$6,FALSE),""),"")</f>
        <v/>
      </c>
      <c r="P33" s="21" t="str">
        <f>IF(D33&gt;='Social Security Calculator'!$G$8,IF('Social Security Calculator'!$B$32=1,VLOOKUP($D33,'36 Options - Revenues in $'!$A$8:$AK$87,1+P$6,FALSE),""),"")</f>
        <v/>
      </c>
      <c r="Q33" s="21" t="str">
        <f>IF(D33&gt;='Social Security Calculator'!$G$8,IF('Social Security Calculator'!$B$33=1,VLOOKUP($D33,'36 Options - Revenues in $'!$A$8:$AK$87,1+Q$6,FALSE),""),"")</f>
        <v/>
      </c>
      <c r="R33" s="21" t="str">
        <f>IF(D33&gt;='Social Security Calculator'!$G$8,IF('Social Security Calculator'!$B$35=1,VLOOKUP($D33,'36 Options - Revenues in $'!$A$8:$AK$87,1+R$6,FALSE),""),"")</f>
        <v/>
      </c>
      <c r="S33" s="21" t="str">
        <f>IF(D33&gt;='Social Security Calculator'!$G$8,IF('Social Security Calculator'!$B$36=1,VLOOKUP($D33,'36 Options - Revenues in $'!$A$8:$AK$87,1+S$6,FALSE),""),"")</f>
        <v/>
      </c>
      <c r="T33" s="21" t="str">
        <f>IF(D33&gt;='Social Security Calculator'!$G$8,IF('Social Security Calculator'!$B$37=1,VLOOKUP($D33,'36 Options - Revenues in $'!$A$8:$AK$87,1+T$6,FALSE),""),"")</f>
        <v/>
      </c>
      <c r="U33" s="21" t="str">
        <f>IF(D33&gt;='Social Security Calculator'!$G$8,IF('Social Security Calculator'!$B$39=1,VLOOKUP($D33,'36 Options - Revenues in $'!$A$8:$AK$87,1+U$6,FALSE),""),"")</f>
        <v/>
      </c>
      <c r="V33" s="21" t="str">
        <f>IF(D33&gt;='Social Security Calculator'!$G$8,IF('Social Security Calculator'!$B$40=1,VLOOKUP($D33,'36 Options - Revenues in $'!$A$8:$AK$87,1+V$6,FALSE),""),"")</f>
        <v/>
      </c>
      <c r="W33" s="21" t="str">
        <f>IF(D33&gt;='Social Security Calculator'!$G$8,IF('Social Security Calculator'!$B$41=1,VLOOKUP($D33,'36 Options - Revenues in $'!$A$8:$AK$87,1+W$6,FALSE),""),"")</f>
        <v/>
      </c>
      <c r="X33" s="21" t="str">
        <f>IF(D33&gt;='Social Security Calculator'!$G$8,IF('Social Security Calculator'!$B$42=1,VLOOKUP($D33,'36 Options - Revenues in $'!$A$8:$AK$87,1+X$6,FALSE),""),"")</f>
        <v/>
      </c>
      <c r="Y33" s="21" t="str">
        <f>IF(D33&gt;='Social Security Calculator'!$G$8,IF('Social Security Calculator'!$B$44=1,VLOOKUP($D33,'36 Options - Revenues in $'!$A$8:$AK$87,1+Y$6,FALSE),""),"")</f>
        <v/>
      </c>
      <c r="Z33" s="21" t="str">
        <f>IF(D33&gt;='Social Security Calculator'!$G$8,IF('Social Security Calculator'!$B$45=1,VLOOKUP($D33,'36 Options - Revenues in $'!$A$8:$AK$87,1+Z$6,FALSE),""),"")</f>
        <v/>
      </c>
      <c r="AA33" s="21" t="str">
        <f>IF(D33&gt;='Social Security Calculator'!$G$8,IF('Social Security Calculator'!$B$46=1,VLOOKUP($D33,'36 Options - Revenues in $'!$A$8:$AK$87,1+AA$6,FALSE),""),"")</f>
        <v/>
      </c>
      <c r="AB33" s="21" t="str">
        <f>IF(D33&gt;='Social Security Calculator'!$G$8,IF('Social Security Calculator'!$B$47=1,VLOOKUP($D33,'36 Options - Revenues in $'!$A$8:$AK$87,1+AB$6,FALSE),""),"")</f>
        <v/>
      </c>
      <c r="AC33" s="21" t="str">
        <f>IF(D33&gt;='Social Security Calculator'!$G$8,IF('Social Security Calculator'!$B$50=1,VLOOKUP($D33,'36 Options - Revenues in $'!$A$8:$AK$87,1+AC$6,FALSE),""),"")</f>
        <v/>
      </c>
      <c r="AD33" s="21" t="str">
        <f>IF(D33&gt;='Social Security Calculator'!$G$8,IF('Social Security Calculator'!$B$51=1,VLOOKUP($D33,'36 Options - Revenues in $'!$A$8:$AK$87,1+AD$6,FALSE),""),"")</f>
        <v/>
      </c>
      <c r="AE33" s="21" t="str">
        <f>IF(D33&gt;='Social Security Calculator'!$G$8,IF('Social Security Calculator'!$B$52=1,VLOOKUP($D33,'36 Options - Revenues in $'!$A$8:$AK$87,1+AE$6,FALSE),""),"")</f>
        <v/>
      </c>
      <c r="AF33" s="21" t="str">
        <f>IF(D33&gt;='Social Security Calculator'!$G$8,IF('Social Security Calculator'!$B$53=1,VLOOKUP($D33,'36 Options - Revenues in $'!$A$8:$AK$87,1+AF$6,FALSE),""),"")</f>
        <v/>
      </c>
      <c r="AG33" s="21" t="str">
        <f>IF(D33&gt;='Social Security Calculator'!$G$8,IF('Social Security Calculator'!$B$56=1,VLOOKUP($D33,'36 Options - Revenues in $'!$A$8:$AK$87,1+AG$6,FALSE),""),"")</f>
        <v/>
      </c>
      <c r="AH33" s="21" t="str">
        <f>IF(D33&gt;='Social Security Calculator'!$G$8,IF('Social Security Calculator'!$B$57=1,VLOOKUP($D33,'36 Options - Revenues in $'!$A$8:$AK$87,1+AH$6,FALSE),""),"")</f>
        <v/>
      </c>
      <c r="AI33" s="21" t="str">
        <f>IF(D33&gt;='Social Security Calculator'!$G$8,IF('Social Security Calculator'!$B$58=1,VLOOKUP($D33,'36 Options - Revenues in $'!$A$8:$AK$87,1+AI$6,FALSE),""),"")</f>
        <v/>
      </c>
      <c r="AJ33" s="21" t="str">
        <f>IF(D33&gt;='Social Security Calculator'!$G$8,IF('Social Security Calculator'!$B$60=1,VLOOKUP($D33,'36 Options - Revenues in $'!$A$8:$AK$87,1+AJ$6,FALSE),""),"")</f>
        <v/>
      </c>
      <c r="AK33" s="21" t="str">
        <f>IF(D33&gt;='Social Security Calculator'!$G$8,IF('Social Security Calculator'!$B$63=1,VLOOKUP($D33,'36 Options - Revenues in $'!$A$8:$AK$87,1+AK$6,FALSE),""),"")</f>
        <v/>
      </c>
      <c r="AL33" s="21" t="str">
        <f>IF(D33&gt;='Social Security Calculator'!$G$8,IF('Social Security Calculator'!$B$65=1,VLOOKUP($D33,'36 Options - Revenues in $'!$A$8:$AK$87,1+AL$6,FALSE),""),"")</f>
        <v/>
      </c>
      <c r="AM33" s="21" t="str">
        <f>IF(D33&gt;='Social Security Calculator'!$G$8,IF('Social Security Calculator'!$B$66=1,VLOOKUP($D33,'36 Options - Revenues in $'!$A$8:$AK$87,1+AM$6,FALSE),""),"")</f>
        <v/>
      </c>
      <c r="AN33" s="21" t="str">
        <f>IF(D33&gt;='Social Security Calculator'!$G$8,IF('Social Security Calculator'!$B$67=1,VLOOKUP($D33,'36 Options - Revenues in $'!$A$8:$AK$81,1+AN$6,FALSE),""),"")</f>
        <v/>
      </c>
    </row>
    <row r="34" spans="1:40" x14ac:dyDescent="0.2">
      <c r="A34">
        <v>2046</v>
      </c>
      <c r="B34">
        <f t="shared" si="1"/>
        <v>0</v>
      </c>
      <c r="D34">
        <v>2046</v>
      </c>
      <c r="E34" s="21" t="str">
        <f>IF(D34&gt;='Social Security Calculator'!$G$8,IF('Social Security Calculator'!$B$17=1,VLOOKUP($D34,'36 Options - Revenues in $'!$A$8:$AK$87,1+E$6,FALSE),""),"")</f>
        <v/>
      </c>
      <c r="F34" s="21" t="str">
        <f>IF(D34&gt;='Social Security Calculator'!$G$8,IF('Social Security Calculator'!$B$18=1,VLOOKUP($D34,'36 Options - Revenues in $'!$A$8:$AK$87,1+F$6,FALSE),""),"")</f>
        <v/>
      </c>
      <c r="G34" s="21" t="str">
        <f>IF(D34&gt;='Social Security Calculator'!$G$8,IF('Social Security Calculator'!$B$19=1,VLOOKUP($D34,'36 Options - Revenues in $'!$A$8:$AK$87,1+G$6,FALSE),""),"")</f>
        <v/>
      </c>
      <c r="H34" s="21" t="str">
        <f>IF(D34&gt;='Social Security Calculator'!$G$8,IF('Social Security Calculator'!$B$21=1,VLOOKUP($D34,'36 Options - Revenues in $'!$A$8:$AK$87,1+H$6,FALSE),""),"")</f>
        <v/>
      </c>
      <c r="I34" s="21" t="str">
        <f>IF(D34&gt;='Social Security Calculator'!$G$8,IF('Social Security Calculator'!$B$22=1,VLOOKUP($D34,'36 Options - Revenues in $'!$A$8:$AK$87,1+I$6,FALSE),""),"")</f>
        <v/>
      </c>
      <c r="J34" s="21" t="str">
        <f>IF(D34&gt;='Social Security Calculator'!$G$8,IF('Social Security Calculator'!$B$23=1,VLOOKUP($D34,'36 Options - Revenues in $'!$A$8:$AK$87,1+J$6,FALSE),""),"")</f>
        <v/>
      </c>
      <c r="K34" s="21" t="str">
        <f>IF(D34&gt;='Social Security Calculator'!$G$8,IF('Social Security Calculator'!$B$25=1,VLOOKUP($D34,'36 Options - Revenues in $'!$A$8:$AK$87,1+K$6,FALSE),""),"")</f>
        <v/>
      </c>
      <c r="L34" s="21" t="str">
        <f>IF(D34&gt;='Social Security Calculator'!$G$8,IF('Social Security Calculator'!$B$26=1,VLOOKUP($D34,'36 Options - Revenues in $'!$A$8:$AK$87,1+L$6,FALSE),""),"")</f>
        <v/>
      </c>
      <c r="M34" s="21" t="str">
        <f>IF(D34&gt;='Social Security Calculator'!$G$8,IF('Social Security Calculator'!$B$27=1,VLOOKUP($D34,'36 Options - Revenues in $'!$A$8:$AK$87,1+M$6,FALSE),""),"")</f>
        <v/>
      </c>
      <c r="N34" s="21" t="str">
        <f>IF(D34&gt;='Social Security Calculator'!$G$8,IF('Social Security Calculator'!$B$28=1,VLOOKUP($D34,'36 Options - Revenues in $'!$A$8:$AK$87,1+N$6,FALSE),""),"")</f>
        <v/>
      </c>
      <c r="O34" s="21" t="str">
        <f>IF(D34&gt;='Social Security Calculator'!$G$8,IF('Social Security Calculator'!$B$31=1,VLOOKUP($D34,'36 Options - Revenues in $'!$A$8:$AK$87,1+O$6,FALSE),""),"")</f>
        <v/>
      </c>
      <c r="P34" s="21" t="str">
        <f>IF(D34&gt;='Social Security Calculator'!$G$8,IF('Social Security Calculator'!$B$32=1,VLOOKUP($D34,'36 Options - Revenues in $'!$A$8:$AK$87,1+P$6,FALSE),""),"")</f>
        <v/>
      </c>
      <c r="Q34" s="21" t="str">
        <f>IF(D34&gt;='Social Security Calculator'!$G$8,IF('Social Security Calculator'!$B$33=1,VLOOKUP($D34,'36 Options - Revenues in $'!$A$8:$AK$87,1+Q$6,FALSE),""),"")</f>
        <v/>
      </c>
      <c r="R34" s="21" t="str">
        <f>IF(D34&gt;='Social Security Calculator'!$G$8,IF('Social Security Calculator'!$B$35=1,VLOOKUP($D34,'36 Options - Revenues in $'!$A$8:$AK$87,1+R$6,FALSE),""),"")</f>
        <v/>
      </c>
      <c r="S34" s="21" t="str">
        <f>IF(D34&gt;='Social Security Calculator'!$G$8,IF('Social Security Calculator'!$B$36=1,VLOOKUP($D34,'36 Options - Revenues in $'!$A$8:$AK$87,1+S$6,FALSE),""),"")</f>
        <v/>
      </c>
      <c r="T34" s="21" t="str">
        <f>IF(D34&gt;='Social Security Calculator'!$G$8,IF('Social Security Calculator'!$B$37=1,VLOOKUP($D34,'36 Options - Revenues in $'!$A$8:$AK$87,1+T$6,FALSE),""),"")</f>
        <v/>
      </c>
      <c r="U34" s="21" t="str">
        <f>IF(D34&gt;='Social Security Calculator'!$G$8,IF('Social Security Calculator'!$B$39=1,VLOOKUP($D34,'36 Options - Revenues in $'!$A$8:$AK$87,1+U$6,FALSE),""),"")</f>
        <v/>
      </c>
      <c r="V34" s="21" t="str">
        <f>IF(D34&gt;='Social Security Calculator'!$G$8,IF('Social Security Calculator'!$B$40=1,VLOOKUP($D34,'36 Options - Revenues in $'!$A$8:$AK$87,1+V$6,FALSE),""),"")</f>
        <v/>
      </c>
      <c r="W34" s="21" t="str">
        <f>IF(D34&gt;='Social Security Calculator'!$G$8,IF('Social Security Calculator'!$B$41=1,VLOOKUP($D34,'36 Options - Revenues in $'!$A$8:$AK$87,1+W$6,FALSE),""),"")</f>
        <v/>
      </c>
      <c r="X34" s="21" t="str">
        <f>IF(D34&gt;='Social Security Calculator'!$G$8,IF('Social Security Calculator'!$B$42=1,VLOOKUP($D34,'36 Options - Revenues in $'!$A$8:$AK$87,1+X$6,FALSE),""),"")</f>
        <v/>
      </c>
      <c r="Y34" s="21" t="str">
        <f>IF(D34&gt;='Social Security Calculator'!$G$8,IF('Social Security Calculator'!$B$44=1,VLOOKUP($D34,'36 Options - Revenues in $'!$A$8:$AK$87,1+Y$6,FALSE),""),"")</f>
        <v/>
      </c>
      <c r="Z34" s="21" t="str">
        <f>IF(D34&gt;='Social Security Calculator'!$G$8,IF('Social Security Calculator'!$B$45=1,VLOOKUP($D34,'36 Options - Revenues in $'!$A$8:$AK$87,1+Z$6,FALSE),""),"")</f>
        <v/>
      </c>
      <c r="AA34" s="21" t="str">
        <f>IF(D34&gt;='Social Security Calculator'!$G$8,IF('Social Security Calculator'!$B$46=1,VLOOKUP($D34,'36 Options - Revenues in $'!$A$8:$AK$87,1+AA$6,FALSE),""),"")</f>
        <v/>
      </c>
      <c r="AB34" s="21" t="str">
        <f>IF(D34&gt;='Social Security Calculator'!$G$8,IF('Social Security Calculator'!$B$47=1,VLOOKUP($D34,'36 Options - Revenues in $'!$A$8:$AK$87,1+AB$6,FALSE),""),"")</f>
        <v/>
      </c>
      <c r="AC34" s="21" t="str">
        <f>IF(D34&gt;='Social Security Calculator'!$G$8,IF('Social Security Calculator'!$B$50=1,VLOOKUP($D34,'36 Options - Revenues in $'!$A$8:$AK$87,1+AC$6,FALSE),""),"")</f>
        <v/>
      </c>
      <c r="AD34" s="21" t="str">
        <f>IF(D34&gt;='Social Security Calculator'!$G$8,IF('Social Security Calculator'!$B$51=1,VLOOKUP($D34,'36 Options - Revenues in $'!$A$8:$AK$87,1+AD$6,FALSE),""),"")</f>
        <v/>
      </c>
      <c r="AE34" s="21" t="str">
        <f>IF(D34&gt;='Social Security Calculator'!$G$8,IF('Social Security Calculator'!$B$52=1,VLOOKUP($D34,'36 Options - Revenues in $'!$A$8:$AK$87,1+AE$6,FALSE),""),"")</f>
        <v/>
      </c>
      <c r="AF34" s="21" t="str">
        <f>IF(D34&gt;='Social Security Calculator'!$G$8,IF('Social Security Calculator'!$B$53=1,VLOOKUP($D34,'36 Options - Revenues in $'!$A$8:$AK$87,1+AF$6,FALSE),""),"")</f>
        <v/>
      </c>
      <c r="AG34" s="21" t="str">
        <f>IF(D34&gt;='Social Security Calculator'!$G$8,IF('Social Security Calculator'!$B$56=1,VLOOKUP($D34,'36 Options - Revenues in $'!$A$8:$AK$87,1+AG$6,FALSE),""),"")</f>
        <v/>
      </c>
      <c r="AH34" s="21" t="str">
        <f>IF(D34&gt;='Social Security Calculator'!$G$8,IF('Social Security Calculator'!$B$57=1,VLOOKUP($D34,'36 Options - Revenues in $'!$A$8:$AK$87,1+AH$6,FALSE),""),"")</f>
        <v/>
      </c>
      <c r="AI34" s="21" t="str">
        <f>IF(D34&gt;='Social Security Calculator'!$G$8,IF('Social Security Calculator'!$B$58=1,VLOOKUP($D34,'36 Options - Revenues in $'!$A$8:$AK$87,1+AI$6,FALSE),""),"")</f>
        <v/>
      </c>
      <c r="AJ34" s="21" t="str">
        <f>IF(D34&gt;='Social Security Calculator'!$G$8,IF('Social Security Calculator'!$B$60=1,VLOOKUP($D34,'36 Options - Revenues in $'!$A$8:$AK$87,1+AJ$6,FALSE),""),"")</f>
        <v/>
      </c>
      <c r="AK34" s="21" t="str">
        <f>IF(D34&gt;='Social Security Calculator'!$G$8,IF('Social Security Calculator'!$B$63=1,VLOOKUP($D34,'36 Options - Revenues in $'!$A$8:$AK$87,1+AK$6,FALSE),""),"")</f>
        <v/>
      </c>
      <c r="AL34" s="21" t="str">
        <f>IF(D34&gt;='Social Security Calculator'!$G$8,IF('Social Security Calculator'!$B$65=1,VLOOKUP($D34,'36 Options - Revenues in $'!$A$8:$AK$87,1+AL$6,FALSE),""),"")</f>
        <v/>
      </c>
      <c r="AM34" s="21" t="str">
        <f>IF(D34&gt;='Social Security Calculator'!$G$8,IF('Social Security Calculator'!$B$66=1,VLOOKUP($D34,'36 Options - Revenues in $'!$A$8:$AK$87,1+AM$6,FALSE),""),"")</f>
        <v/>
      </c>
      <c r="AN34" s="21" t="str">
        <f>IF(D34&gt;='Social Security Calculator'!$G$8,IF('Social Security Calculator'!$B$67=1,VLOOKUP($D34,'36 Options - Revenues in $'!$A$8:$AK$81,1+AN$6,FALSE),""),"")</f>
        <v/>
      </c>
    </row>
    <row r="35" spans="1:40" x14ac:dyDescent="0.2">
      <c r="A35">
        <v>2047</v>
      </c>
      <c r="B35">
        <f t="shared" si="1"/>
        <v>0</v>
      </c>
      <c r="D35">
        <v>2047</v>
      </c>
      <c r="E35" s="21" t="str">
        <f>IF(D35&gt;='Social Security Calculator'!$G$8,IF('Social Security Calculator'!$B$17=1,VLOOKUP($D35,'36 Options - Revenues in $'!$A$8:$AK$87,1+E$6,FALSE),""),"")</f>
        <v/>
      </c>
      <c r="F35" s="21" t="str">
        <f>IF(D35&gt;='Social Security Calculator'!$G$8,IF('Social Security Calculator'!$B$18=1,VLOOKUP($D35,'36 Options - Revenues in $'!$A$8:$AK$87,1+F$6,FALSE),""),"")</f>
        <v/>
      </c>
      <c r="G35" s="21" t="str">
        <f>IF(D35&gt;='Social Security Calculator'!$G$8,IF('Social Security Calculator'!$B$19=1,VLOOKUP($D35,'36 Options - Revenues in $'!$A$8:$AK$87,1+G$6,FALSE),""),"")</f>
        <v/>
      </c>
      <c r="H35" s="21" t="str">
        <f>IF(D35&gt;='Social Security Calculator'!$G$8,IF('Social Security Calculator'!$B$21=1,VLOOKUP($D35,'36 Options - Revenues in $'!$A$8:$AK$87,1+H$6,FALSE),""),"")</f>
        <v/>
      </c>
      <c r="I35" s="21" t="str">
        <f>IF(D35&gt;='Social Security Calculator'!$G$8,IF('Social Security Calculator'!$B$22=1,VLOOKUP($D35,'36 Options - Revenues in $'!$A$8:$AK$87,1+I$6,FALSE),""),"")</f>
        <v/>
      </c>
      <c r="J35" s="21" t="str">
        <f>IF(D35&gt;='Social Security Calculator'!$G$8,IF('Social Security Calculator'!$B$23=1,VLOOKUP($D35,'36 Options - Revenues in $'!$A$8:$AK$87,1+J$6,FALSE),""),"")</f>
        <v/>
      </c>
      <c r="K35" s="21" t="str">
        <f>IF(D35&gt;='Social Security Calculator'!$G$8,IF('Social Security Calculator'!$B$25=1,VLOOKUP($D35,'36 Options - Revenues in $'!$A$8:$AK$87,1+K$6,FALSE),""),"")</f>
        <v/>
      </c>
      <c r="L35" s="21" t="str">
        <f>IF(D35&gt;='Social Security Calculator'!$G$8,IF('Social Security Calculator'!$B$26=1,VLOOKUP($D35,'36 Options - Revenues in $'!$A$8:$AK$87,1+L$6,FALSE),""),"")</f>
        <v/>
      </c>
      <c r="M35" s="21" t="str">
        <f>IF(D35&gt;='Social Security Calculator'!$G$8,IF('Social Security Calculator'!$B$27=1,VLOOKUP($D35,'36 Options - Revenues in $'!$A$8:$AK$87,1+M$6,FALSE),""),"")</f>
        <v/>
      </c>
      <c r="N35" s="21" t="str">
        <f>IF(D35&gt;='Social Security Calculator'!$G$8,IF('Social Security Calculator'!$B$28=1,VLOOKUP($D35,'36 Options - Revenues in $'!$A$8:$AK$87,1+N$6,FALSE),""),"")</f>
        <v/>
      </c>
      <c r="O35" s="21" t="str">
        <f>IF(D35&gt;='Social Security Calculator'!$G$8,IF('Social Security Calculator'!$B$31=1,VLOOKUP($D35,'36 Options - Revenues in $'!$A$8:$AK$87,1+O$6,FALSE),""),"")</f>
        <v/>
      </c>
      <c r="P35" s="21" t="str">
        <f>IF(D35&gt;='Social Security Calculator'!$G$8,IF('Social Security Calculator'!$B$32=1,VLOOKUP($D35,'36 Options - Revenues in $'!$A$8:$AK$87,1+P$6,FALSE),""),"")</f>
        <v/>
      </c>
      <c r="Q35" s="21" t="str">
        <f>IF(D35&gt;='Social Security Calculator'!$G$8,IF('Social Security Calculator'!$B$33=1,VLOOKUP($D35,'36 Options - Revenues in $'!$A$8:$AK$87,1+Q$6,FALSE),""),"")</f>
        <v/>
      </c>
      <c r="R35" s="21" t="str">
        <f>IF(D35&gt;='Social Security Calculator'!$G$8,IF('Social Security Calculator'!$B$35=1,VLOOKUP($D35,'36 Options - Revenues in $'!$A$8:$AK$87,1+R$6,FALSE),""),"")</f>
        <v/>
      </c>
      <c r="S35" s="21" t="str">
        <f>IF(D35&gt;='Social Security Calculator'!$G$8,IF('Social Security Calculator'!$B$36=1,VLOOKUP($D35,'36 Options - Revenues in $'!$A$8:$AK$87,1+S$6,FALSE),""),"")</f>
        <v/>
      </c>
      <c r="T35" s="21" t="str">
        <f>IF(D35&gt;='Social Security Calculator'!$G$8,IF('Social Security Calculator'!$B$37=1,VLOOKUP($D35,'36 Options - Revenues in $'!$A$8:$AK$87,1+T$6,FALSE),""),"")</f>
        <v/>
      </c>
      <c r="U35" s="21" t="str">
        <f>IF(D35&gt;='Social Security Calculator'!$G$8,IF('Social Security Calculator'!$B$39=1,VLOOKUP($D35,'36 Options - Revenues in $'!$A$8:$AK$87,1+U$6,FALSE),""),"")</f>
        <v/>
      </c>
      <c r="V35" s="21" t="str">
        <f>IF(D35&gt;='Social Security Calculator'!$G$8,IF('Social Security Calculator'!$B$40=1,VLOOKUP($D35,'36 Options - Revenues in $'!$A$8:$AK$87,1+V$6,FALSE),""),"")</f>
        <v/>
      </c>
      <c r="W35" s="21" t="str">
        <f>IF(D35&gt;='Social Security Calculator'!$G$8,IF('Social Security Calculator'!$B$41=1,VLOOKUP($D35,'36 Options - Revenues in $'!$A$8:$AK$87,1+W$6,FALSE),""),"")</f>
        <v/>
      </c>
      <c r="X35" s="21" t="str">
        <f>IF(D35&gt;='Social Security Calculator'!$G$8,IF('Social Security Calculator'!$B$42=1,VLOOKUP($D35,'36 Options - Revenues in $'!$A$8:$AK$87,1+X$6,FALSE),""),"")</f>
        <v/>
      </c>
      <c r="Y35" s="21" t="str">
        <f>IF(D35&gt;='Social Security Calculator'!$G$8,IF('Social Security Calculator'!$B$44=1,VLOOKUP($D35,'36 Options - Revenues in $'!$A$8:$AK$87,1+Y$6,FALSE),""),"")</f>
        <v/>
      </c>
      <c r="Z35" s="21" t="str">
        <f>IF(D35&gt;='Social Security Calculator'!$G$8,IF('Social Security Calculator'!$B$45=1,VLOOKUP($D35,'36 Options - Revenues in $'!$A$8:$AK$87,1+Z$6,FALSE),""),"")</f>
        <v/>
      </c>
      <c r="AA35" s="21" t="str">
        <f>IF(D35&gt;='Social Security Calculator'!$G$8,IF('Social Security Calculator'!$B$46=1,VLOOKUP($D35,'36 Options - Revenues in $'!$A$8:$AK$87,1+AA$6,FALSE),""),"")</f>
        <v/>
      </c>
      <c r="AB35" s="21" t="str">
        <f>IF(D35&gt;='Social Security Calculator'!$G$8,IF('Social Security Calculator'!$B$47=1,VLOOKUP($D35,'36 Options - Revenues in $'!$A$8:$AK$87,1+AB$6,FALSE),""),"")</f>
        <v/>
      </c>
      <c r="AC35" s="21" t="str">
        <f>IF(D35&gt;='Social Security Calculator'!$G$8,IF('Social Security Calculator'!$B$50=1,VLOOKUP($D35,'36 Options - Revenues in $'!$A$8:$AK$87,1+AC$6,FALSE),""),"")</f>
        <v/>
      </c>
      <c r="AD35" s="21" t="str">
        <f>IF(D35&gt;='Social Security Calculator'!$G$8,IF('Social Security Calculator'!$B$51=1,VLOOKUP($D35,'36 Options - Revenues in $'!$A$8:$AK$87,1+AD$6,FALSE),""),"")</f>
        <v/>
      </c>
      <c r="AE35" s="21" t="str">
        <f>IF(D35&gt;='Social Security Calculator'!$G$8,IF('Social Security Calculator'!$B$52=1,VLOOKUP($D35,'36 Options - Revenues in $'!$A$8:$AK$87,1+AE$6,FALSE),""),"")</f>
        <v/>
      </c>
      <c r="AF35" s="21" t="str">
        <f>IF(D35&gt;='Social Security Calculator'!$G$8,IF('Social Security Calculator'!$B$53=1,VLOOKUP($D35,'36 Options - Revenues in $'!$A$8:$AK$87,1+AF$6,FALSE),""),"")</f>
        <v/>
      </c>
      <c r="AG35" s="21" t="str">
        <f>IF(D35&gt;='Social Security Calculator'!$G$8,IF('Social Security Calculator'!$B$56=1,VLOOKUP($D35,'36 Options - Revenues in $'!$A$8:$AK$87,1+AG$6,FALSE),""),"")</f>
        <v/>
      </c>
      <c r="AH35" s="21" t="str">
        <f>IF(D35&gt;='Social Security Calculator'!$G$8,IF('Social Security Calculator'!$B$57=1,VLOOKUP($D35,'36 Options - Revenues in $'!$A$8:$AK$87,1+AH$6,FALSE),""),"")</f>
        <v/>
      </c>
      <c r="AI35" s="21" t="str">
        <f>IF(D35&gt;='Social Security Calculator'!$G$8,IF('Social Security Calculator'!$B$58=1,VLOOKUP($D35,'36 Options - Revenues in $'!$A$8:$AK$87,1+AI$6,FALSE),""),"")</f>
        <v/>
      </c>
      <c r="AJ35" s="21" t="str">
        <f>IF(D35&gt;='Social Security Calculator'!$G$8,IF('Social Security Calculator'!$B$60=1,VLOOKUP($D35,'36 Options - Revenues in $'!$A$8:$AK$87,1+AJ$6,FALSE),""),"")</f>
        <v/>
      </c>
      <c r="AK35" s="21" t="str">
        <f>IF(D35&gt;='Social Security Calculator'!$G$8,IF('Social Security Calculator'!$B$63=1,VLOOKUP($D35,'36 Options - Revenues in $'!$A$8:$AK$87,1+AK$6,FALSE),""),"")</f>
        <v/>
      </c>
      <c r="AL35" s="21" t="str">
        <f>IF(D35&gt;='Social Security Calculator'!$G$8,IF('Social Security Calculator'!$B$65=1,VLOOKUP($D35,'36 Options - Revenues in $'!$A$8:$AK$87,1+AL$6,FALSE),""),"")</f>
        <v/>
      </c>
      <c r="AM35" s="21" t="str">
        <f>IF(D35&gt;='Social Security Calculator'!$G$8,IF('Social Security Calculator'!$B$66=1,VLOOKUP($D35,'36 Options - Revenues in $'!$A$8:$AK$87,1+AM$6,FALSE),""),"")</f>
        <v/>
      </c>
      <c r="AN35" s="21" t="str">
        <f>IF(D35&gt;='Social Security Calculator'!$G$8,IF('Social Security Calculator'!$B$67=1,VLOOKUP($D35,'36 Options - Revenues in $'!$A$8:$AK$81,1+AN$6,FALSE),""),"")</f>
        <v/>
      </c>
    </row>
    <row r="36" spans="1:40" x14ac:dyDescent="0.2">
      <c r="A36">
        <v>2048</v>
      </c>
      <c r="B36">
        <f t="shared" si="1"/>
        <v>0</v>
      </c>
      <c r="D36">
        <v>2048</v>
      </c>
      <c r="E36" s="21" t="str">
        <f>IF(D36&gt;='Social Security Calculator'!$G$8,IF('Social Security Calculator'!$B$17=1,VLOOKUP($D36,'36 Options - Revenues in $'!$A$8:$AK$87,1+E$6,FALSE),""),"")</f>
        <v/>
      </c>
      <c r="F36" s="21" t="str">
        <f>IF(D36&gt;='Social Security Calculator'!$G$8,IF('Social Security Calculator'!$B$18=1,VLOOKUP($D36,'36 Options - Revenues in $'!$A$8:$AK$87,1+F$6,FALSE),""),"")</f>
        <v/>
      </c>
      <c r="G36" s="21" t="str">
        <f>IF(D36&gt;='Social Security Calculator'!$G$8,IF('Social Security Calculator'!$B$19=1,VLOOKUP($D36,'36 Options - Revenues in $'!$A$8:$AK$87,1+G$6,FALSE),""),"")</f>
        <v/>
      </c>
      <c r="H36" s="21" t="str">
        <f>IF(D36&gt;='Social Security Calculator'!$G$8,IF('Social Security Calculator'!$B$21=1,VLOOKUP($D36,'36 Options - Revenues in $'!$A$8:$AK$87,1+H$6,FALSE),""),"")</f>
        <v/>
      </c>
      <c r="I36" s="21" t="str">
        <f>IF(D36&gt;='Social Security Calculator'!$G$8,IF('Social Security Calculator'!$B$22=1,VLOOKUP($D36,'36 Options - Revenues in $'!$A$8:$AK$87,1+I$6,FALSE),""),"")</f>
        <v/>
      </c>
      <c r="J36" s="21" t="str">
        <f>IF(D36&gt;='Social Security Calculator'!$G$8,IF('Social Security Calculator'!$B$23=1,VLOOKUP($D36,'36 Options - Revenues in $'!$A$8:$AK$87,1+J$6,FALSE),""),"")</f>
        <v/>
      </c>
      <c r="K36" s="21" t="str">
        <f>IF(D36&gt;='Social Security Calculator'!$G$8,IF('Social Security Calculator'!$B$25=1,VLOOKUP($D36,'36 Options - Revenues in $'!$A$8:$AK$87,1+K$6,FALSE),""),"")</f>
        <v/>
      </c>
      <c r="L36" s="21" t="str">
        <f>IF(D36&gt;='Social Security Calculator'!$G$8,IF('Social Security Calculator'!$B$26=1,VLOOKUP($D36,'36 Options - Revenues in $'!$A$8:$AK$87,1+L$6,FALSE),""),"")</f>
        <v/>
      </c>
      <c r="M36" s="21" t="str">
        <f>IF(D36&gt;='Social Security Calculator'!$G$8,IF('Social Security Calculator'!$B$27=1,VLOOKUP($D36,'36 Options - Revenues in $'!$A$8:$AK$87,1+M$6,FALSE),""),"")</f>
        <v/>
      </c>
      <c r="N36" s="21" t="str">
        <f>IF(D36&gt;='Social Security Calculator'!$G$8,IF('Social Security Calculator'!$B$28=1,VLOOKUP($D36,'36 Options - Revenues in $'!$A$8:$AK$87,1+N$6,FALSE),""),"")</f>
        <v/>
      </c>
      <c r="O36" s="21" t="str">
        <f>IF(D36&gt;='Social Security Calculator'!$G$8,IF('Social Security Calculator'!$B$31=1,VLOOKUP($D36,'36 Options - Revenues in $'!$A$8:$AK$87,1+O$6,FALSE),""),"")</f>
        <v/>
      </c>
      <c r="P36" s="21" t="str">
        <f>IF(D36&gt;='Social Security Calculator'!$G$8,IF('Social Security Calculator'!$B$32=1,VLOOKUP($D36,'36 Options - Revenues in $'!$A$8:$AK$87,1+P$6,FALSE),""),"")</f>
        <v/>
      </c>
      <c r="Q36" s="21" t="str">
        <f>IF(D36&gt;='Social Security Calculator'!$G$8,IF('Social Security Calculator'!$B$33=1,VLOOKUP($D36,'36 Options - Revenues in $'!$A$8:$AK$87,1+Q$6,FALSE),""),"")</f>
        <v/>
      </c>
      <c r="R36" s="21" t="str">
        <f>IF(D36&gt;='Social Security Calculator'!$G$8,IF('Social Security Calculator'!$B$35=1,VLOOKUP($D36,'36 Options - Revenues in $'!$A$8:$AK$87,1+R$6,FALSE),""),"")</f>
        <v/>
      </c>
      <c r="S36" s="21" t="str">
        <f>IF(D36&gt;='Social Security Calculator'!$G$8,IF('Social Security Calculator'!$B$36=1,VLOOKUP($D36,'36 Options - Revenues in $'!$A$8:$AK$87,1+S$6,FALSE),""),"")</f>
        <v/>
      </c>
      <c r="T36" s="21" t="str">
        <f>IF(D36&gt;='Social Security Calculator'!$G$8,IF('Social Security Calculator'!$B$37=1,VLOOKUP($D36,'36 Options - Revenues in $'!$A$8:$AK$87,1+T$6,FALSE),""),"")</f>
        <v/>
      </c>
      <c r="U36" s="21" t="str">
        <f>IF(D36&gt;='Social Security Calculator'!$G$8,IF('Social Security Calculator'!$B$39=1,VLOOKUP($D36,'36 Options - Revenues in $'!$A$8:$AK$87,1+U$6,FALSE),""),"")</f>
        <v/>
      </c>
      <c r="V36" s="21" t="str">
        <f>IF(D36&gt;='Social Security Calculator'!$G$8,IF('Social Security Calculator'!$B$40=1,VLOOKUP($D36,'36 Options - Revenues in $'!$A$8:$AK$87,1+V$6,FALSE),""),"")</f>
        <v/>
      </c>
      <c r="W36" s="21" t="str">
        <f>IF(D36&gt;='Social Security Calculator'!$G$8,IF('Social Security Calculator'!$B$41=1,VLOOKUP($D36,'36 Options - Revenues in $'!$A$8:$AK$87,1+W$6,FALSE),""),"")</f>
        <v/>
      </c>
      <c r="X36" s="21" t="str">
        <f>IF(D36&gt;='Social Security Calculator'!$G$8,IF('Social Security Calculator'!$B$42=1,VLOOKUP($D36,'36 Options - Revenues in $'!$A$8:$AK$87,1+X$6,FALSE),""),"")</f>
        <v/>
      </c>
      <c r="Y36" s="21" t="str">
        <f>IF(D36&gt;='Social Security Calculator'!$G$8,IF('Social Security Calculator'!$B$44=1,VLOOKUP($D36,'36 Options - Revenues in $'!$A$8:$AK$87,1+Y$6,FALSE),""),"")</f>
        <v/>
      </c>
      <c r="Z36" s="21" t="str">
        <f>IF(D36&gt;='Social Security Calculator'!$G$8,IF('Social Security Calculator'!$B$45=1,VLOOKUP($D36,'36 Options - Revenues in $'!$A$8:$AK$87,1+Z$6,FALSE),""),"")</f>
        <v/>
      </c>
      <c r="AA36" s="21" t="str">
        <f>IF(D36&gt;='Social Security Calculator'!$G$8,IF('Social Security Calculator'!$B$46=1,VLOOKUP($D36,'36 Options - Revenues in $'!$A$8:$AK$87,1+AA$6,FALSE),""),"")</f>
        <v/>
      </c>
      <c r="AB36" s="21" t="str">
        <f>IF(D36&gt;='Social Security Calculator'!$G$8,IF('Social Security Calculator'!$B$47=1,VLOOKUP($D36,'36 Options - Revenues in $'!$A$8:$AK$87,1+AB$6,FALSE),""),"")</f>
        <v/>
      </c>
      <c r="AC36" s="21" t="str">
        <f>IF(D36&gt;='Social Security Calculator'!$G$8,IF('Social Security Calculator'!$B$50=1,VLOOKUP($D36,'36 Options - Revenues in $'!$A$8:$AK$87,1+AC$6,FALSE),""),"")</f>
        <v/>
      </c>
      <c r="AD36" s="21" t="str">
        <f>IF(D36&gt;='Social Security Calculator'!$G$8,IF('Social Security Calculator'!$B$51=1,VLOOKUP($D36,'36 Options - Revenues in $'!$A$8:$AK$87,1+AD$6,FALSE),""),"")</f>
        <v/>
      </c>
      <c r="AE36" s="21" t="str">
        <f>IF(D36&gt;='Social Security Calculator'!$G$8,IF('Social Security Calculator'!$B$52=1,VLOOKUP($D36,'36 Options - Revenues in $'!$A$8:$AK$87,1+AE$6,FALSE),""),"")</f>
        <v/>
      </c>
      <c r="AF36" s="21" t="str">
        <f>IF(D36&gt;='Social Security Calculator'!$G$8,IF('Social Security Calculator'!$B$53=1,VLOOKUP($D36,'36 Options - Revenues in $'!$A$8:$AK$87,1+AF$6,FALSE),""),"")</f>
        <v/>
      </c>
      <c r="AG36" s="21" t="str">
        <f>IF(D36&gt;='Social Security Calculator'!$G$8,IF('Social Security Calculator'!$B$56=1,VLOOKUP($D36,'36 Options - Revenues in $'!$A$8:$AK$87,1+AG$6,FALSE),""),"")</f>
        <v/>
      </c>
      <c r="AH36" s="21" t="str">
        <f>IF(D36&gt;='Social Security Calculator'!$G$8,IF('Social Security Calculator'!$B$57=1,VLOOKUP($D36,'36 Options - Revenues in $'!$A$8:$AK$87,1+AH$6,FALSE),""),"")</f>
        <v/>
      </c>
      <c r="AI36" s="21" t="str">
        <f>IF(D36&gt;='Social Security Calculator'!$G$8,IF('Social Security Calculator'!$B$58=1,VLOOKUP($D36,'36 Options - Revenues in $'!$A$8:$AK$87,1+AI$6,FALSE),""),"")</f>
        <v/>
      </c>
      <c r="AJ36" s="21" t="str">
        <f>IF(D36&gt;='Social Security Calculator'!$G$8,IF('Social Security Calculator'!$B$60=1,VLOOKUP($D36,'36 Options - Revenues in $'!$A$8:$AK$87,1+AJ$6,FALSE),""),"")</f>
        <v/>
      </c>
      <c r="AK36" s="21" t="str">
        <f>IF(D36&gt;='Social Security Calculator'!$G$8,IF('Social Security Calculator'!$B$63=1,VLOOKUP($D36,'36 Options - Revenues in $'!$A$8:$AK$87,1+AK$6,FALSE),""),"")</f>
        <v/>
      </c>
      <c r="AL36" s="21" t="str">
        <f>IF(D36&gt;='Social Security Calculator'!$G$8,IF('Social Security Calculator'!$B$65=1,VLOOKUP($D36,'36 Options - Revenues in $'!$A$8:$AK$87,1+AL$6,FALSE),""),"")</f>
        <v/>
      </c>
      <c r="AM36" s="21" t="str">
        <f>IF(D36&gt;='Social Security Calculator'!$G$8,IF('Social Security Calculator'!$B$66=1,VLOOKUP($D36,'36 Options - Revenues in $'!$A$8:$AK$87,1+AM$6,FALSE),""),"")</f>
        <v/>
      </c>
      <c r="AN36" s="21" t="str">
        <f>IF(D36&gt;='Social Security Calculator'!$G$8,IF('Social Security Calculator'!$B$67=1,VLOOKUP($D36,'36 Options - Revenues in $'!$A$8:$AK$81,1+AN$6,FALSE),""),"")</f>
        <v/>
      </c>
    </row>
    <row r="37" spans="1:40" x14ac:dyDescent="0.2">
      <c r="A37">
        <v>2049</v>
      </c>
      <c r="B37">
        <f t="shared" si="1"/>
        <v>0</v>
      </c>
      <c r="D37">
        <v>2049</v>
      </c>
      <c r="E37" s="21" t="str">
        <f>IF(D37&gt;='Social Security Calculator'!$G$8,IF('Social Security Calculator'!$B$17=1,VLOOKUP($D37,'36 Options - Revenues in $'!$A$8:$AK$87,1+E$6,FALSE),""),"")</f>
        <v/>
      </c>
      <c r="F37" s="21" t="str">
        <f>IF(D37&gt;='Social Security Calculator'!$G$8,IF('Social Security Calculator'!$B$18=1,VLOOKUP($D37,'36 Options - Revenues in $'!$A$8:$AK$87,1+F$6,FALSE),""),"")</f>
        <v/>
      </c>
      <c r="G37" s="21" t="str">
        <f>IF(D37&gt;='Social Security Calculator'!$G$8,IF('Social Security Calculator'!$B$19=1,VLOOKUP($D37,'36 Options - Revenues in $'!$A$8:$AK$87,1+G$6,FALSE),""),"")</f>
        <v/>
      </c>
      <c r="H37" s="21" t="str">
        <f>IF(D37&gt;='Social Security Calculator'!$G$8,IF('Social Security Calculator'!$B$21=1,VLOOKUP($D37,'36 Options - Revenues in $'!$A$8:$AK$87,1+H$6,FALSE),""),"")</f>
        <v/>
      </c>
      <c r="I37" s="21" t="str">
        <f>IF(D37&gt;='Social Security Calculator'!$G$8,IF('Social Security Calculator'!$B$22=1,VLOOKUP($D37,'36 Options - Revenues in $'!$A$8:$AK$87,1+I$6,FALSE),""),"")</f>
        <v/>
      </c>
      <c r="J37" s="21" t="str">
        <f>IF(D37&gt;='Social Security Calculator'!$G$8,IF('Social Security Calculator'!$B$23=1,VLOOKUP($D37,'36 Options - Revenues in $'!$A$8:$AK$87,1+J$6,FALSE),""),"")</f>
        <v/>
      </c>
      <c r="K37" s="21" t="str">
        <f>IF(D37&gt;='Social Security Calculator'!$G$8,IF('Social Security Calculator'!$B$25=1,VLOOKUP($D37,'36 Options - Revenues in $'!$A$8:$AK$87,1+K$6,FALSE),""),"")</f>
        <v/>
      </c>
      <c r="L37" s="21" t="str">
        <f>IF(D37&gt;='Social Security Calculator'!$G$8,IF('Social Security Calculator'!$B$26=1,VLOOKUP($D37,'36 Options - Revenues in $'!$A$8:$AK$87,1+L$6,FALSE),""),"")</f>
        <v/>
      </c>
      <c r="M37" s="21" t="str">
        <f>IF(D37&gt;='Social Security Calculator'!$G$8,IF('Social Security Calculator'!$B$27=1,VLOOKUP($D37,'36 Options - Revenues in $'!$A$8:$AK$87,1+M$6,FALSE),""),"")</f>
        <v/>
      </c>
      <c r="N37" s="21" t="str">
        <f>IF(D37&gt;='Social Security Calculator'!$G$8,IF('Social Security Calculator'!$B$28=1,VLOOKUP($D37,'36 Options - Revenues in $'!$A$8:$AK$87,1+N$6,FALSE),""),"")</f>
        <v/>
      </c>
      <c r="O37" s="21" t="str">
        <f>IF(D37&gt;='Social Security Calculator'!$G$8,IF('Social Security Calculator'!$B$31=1,VLOOKUP($D37,'36 Options - Revenues in $'!$A$8:$AK$87,1+O$6,FALSE),""),"")</f>
        <v/>
      </c>
      <c r="P37" s="21" t="str">
        <f>IF(D37&gt;='Social Security Calculator'!$G$8,IF('Social Security Calculator'!$B$32=1,VLOOKUP($D37,'36 Options - Revenues in $'!$A$8:$AK$87,1+P$6,FALSE),""),"")</f>
        <v/>
      </c>
      <c r="Q37" s="21" t="str">
        <f>IF(D37&gt;='Social Security Calculator'!$G$8,IF('Social Security Calculator'!$B$33=1,VLOOKUP($D37,'36 Options - Revenues in $'!$A$8:$AK$87,1+Q$6,FALSE),""),"")</f>
        <v/>
      </c>
      <c r="R37" s="21" t="str">
        <f>IF(D37&gt;='Social Security Calculator'!$G$8,IF('Social Security Calculator'!$B$35=1,VLOOKUP($D37,'36 Options - Revenues in $'!$A$8:$AK$87,1+R$6,FALSE),""),"")</f>
        <v/>
      </c>
      <c r="S37" s="21" t="str">
        <f>IF(D37&gt;='Social Security Calculator'!$G$8,IF('Social Security Calculator'!$B$36=1,VLOOKUP($D37,'36 Options - Revenues in $'!$A$8:$AK$87,1+S$6,FALSE),""),"")</f>
        <v/>
      </c>
      <c r="T37" s="21" t="str">
        <f>IF(D37&gt;='Social Security Calculator'!$G$8,IF('Social Security Calculator'!$B$37=1,VLOOKUP($D37,'36 Options - Revenues in $'!$A$8:$AK$87,1+T$6,FALSE),""),"")</f>
        <v/>
      </c>
      <c r="U37" s="21" t="str">
        <f>IF(D37&gt;='Social Security Calculator'!$G$8,IF('Social Security Calculator'!$B$39=1,VLOOKUP($D37,'36 Options - Revenues in $'!$A$8:$AK$87,1+U$6,FALSE),""),"")</f>
        <v/>
      </c>
      <c r="V37" s="21" t="str">
        <f>IF(D37&gt;='Social Security Calculator'!$G$8,IF('Social Security Calculator'!$B$40=1,VLOOKUP($D37,'36 Options - Revenues in $'!$A$8:$AK$87,1+V$6,FALSE),""),"")</f>
        <v/>
      </c>
      <c r="W37" s="21" t="str">
        <f>IF(D37&gt;='Social Security Calculator'!$G$8,IF('Social Security Calculator'!$B$41=1,VLOOKUP($D37,'36 Options - Revenues in $'!$A$8:$AK$87,1+W$6,FALSE),""),"")</f>
        <v/>
      </c>
      <c r="X37" s="21" t="str">
        <f>IF(D37&gt;='Social Security Calculator'!$G$8,IF('Social Security Calculator'!$B$42=1,VLOOKUP($D37,'36 Options - Revenues in $'!$A$8:$AK$87,1+X$6,FALSE),""),"")</f>
        <v/>
      </c>
      <c r="Y37" s="21" t="str">
        <f>IF(D37&gt;='Social Security Calculator'!$G$8,IF('Social Security Calculator'!$B$44=1,VLOOKUP($D37,'36 Options - Revenues in $'!$A$8:$AK$87,1+Y$6,FALSE),""),"")</f>
        <v/>
      </c>
      <c r="Z37" s="21" t="str">
        <f>IF(D37&gt;='Social Security Calculator'!$G$8,IF('Social Security Calculator'!$B$45=1,VLOOKUP($D37,'36 Options - Revenues in $'!$A$8:$AK$87,1+Z$6,FALSE),""),"")</f>
        <v/>
      </c>
      <c r="AA37" s="21" t="str">
        <f>IF(D37&gt;='Social Security Calculator'!$G$8,IF('Social Security Calculator'!$B$46=1,VLOOKUP($D37,'36 Options - Revenues in $'!$A$8:$AK$87,1+AA$6,FALSE),""),"")</f>
        <v/>
      </c>
      <c r="AB37" s="21" t="str">
        <f>IF(D37&gt;='Social Security Calculator'!$G$8,IF('Social Security Calculator'!$B$47=1,VLOOKUP($D37,'36 Options - Revenues in $'!$A$8:$AK$87,1+AB$6,FALSE),""),"")</f>
        <v/>
      </c>
      <c r="AC37" s="21" t="str">
        <f>IF(D37&gt;='Social Security Calculator'!$G$8,IF('Social Security Calculator'!$B$50=1,VLOOKUP($D37,'36 Options - Revenues in $'!$A$8:$AK$87,1+AC$6,FALSE),""),"")</f>
        <v/>
      </c>
      <c r="AD37" s="21" t="str">
        <f>IF(D37&gt;='Social Security Calculator'!$G$8,IF('Social Security Calculator'!$B$51=1,VLOOKUP($D37,'36 Options - Revenues in $'!$A$8:$AK$87,1+AD$6,FALSE),""),"")</f>
        <v/>
      </c>
      <c r="AE37" s="21" t="str">
        <f>IF(D37&gt;='Social Security Calculator'!$G$8,IF('Social Security Calculator'!$B$52=1,VLOOKUP($D37,'36 Options - Revenues in $'!$A$8:$AK$87,1+AE$6,FALSE),""),"")</f>
        <v/>
      </c>
      <c r="AF37" s="21" t="str">
        <f>IF(D37&gt;='Social Security Calculator'!$G$8,IF('Social Security Calculator'!$B$53=1,VLOOKUP($D37,'36 Options - Revenues in $'!$A$8:$AK$87,1+AF$6,FALSE),""),"")</f>
        <v/>
      </c>
      <c r="AG37" s="21" t="str">
        <f>IF(D37&gt;='Social Security Calculator'!$G$8,IF('Social Security Calculator'!$B$56=1,VLOOKUP($D37,'36 Options - Revenues in $'!$A$8:$AK$87,1+AG$6,FALSE),""),"")</f>
        <v/>
      </c>
      <c r="AH37" s="21" t="str">
        <f>IF(D37&gt;='Social Security Calculator'!$G$8,IF('Social Security Calculator'!$B$57=1,VLOOKUP($D37,'36 Options - Revenues in $'!$A$8:$AK$87,1+AH$6,FALSE),""),"")</f>
        <v/>
      </c>
      <c r="AI37" s="21" t="str">
        <f>IF(D37&gt;='Social Security Calculator'!$G$8,IF('Social Security Calculator'!$B$58=1,VLOOKUP($D37,'36 Options - Revenues in $'!$A$8:$AK$87,1+AI$6,FALSE),""),"")</f>
        <v/>
      </c>
      <c r="AJ37" s="21" t="str">
        <f>IF(D37&gt;='Social Security Calculator'!$G$8,IF('Social Security Calculator'!$B$60=1,VLOOKUP($D37,'36 Options - Revenues in $'!$A$8:$AK$87,1+AJ$6,FALSE),""),"")</f>
        <v/>
      </c>
      <c r="AK37" s="21" t="str">
        <f>IF(D37&gt;='Social Security Calculator'!$G$8,IF('Social Security Calculator'!$B$63=1,VLOOKUP($D37,'36 Options - Revenues in $'!$A$8:$AK$87,1+AK$6,FALSE),""),"")</f>
        <v/>
      </c>
      <c r="AL37" s="21" t="str">
        <f>IF(D37&gt;='Social Security Calculator'!$G$8,IF('Social Security Calculator'!$B$65=1,VLOOKUP($D37,'36 Options - Revenues in $'!$A$8:$AK$87,1+AL$6,FALSE),""),"")</f>
        <v/>
      </c>
      <c r="AM37" s="21" t="str">
        <f>IF(D37&gt;='Social Security Calculator'!$G$8,IF('Social Security Calculator'!$B$66=1,VLOOKUP($D37,'36 Options - Revenues in $'!$A$8:$AK$87,1+AM$6,FALSE),""),"")</f>
        <v/>
      </c>
      <c r="AN37" s="21" t="str">
        <f>IF(D37&gt;='Social Security Calculator'!$G$8,IF('Social Security Calculator'!$B$67=1,VLOOKUP($D37,'36 Options - Revenues in $'!$A$8:$AK$81,1+AN$6,FALSE),""),"")</f>
        <v/>
      </c>
    </row>
    <row r="38" spans="1:40" x14ac:dyDescent="0.2">
      <c r="A38">
        <v>2050</v>
      </c>
      <c r="B38">
        <f t="shared" si="1"/>
        <v>0</v>
      </c>
      <c r="D38">
        <v>2050</v>
      </c>
      <c r="E38" s="21" t="str">
        <f>IF(D38&gt;='Social Security Calculator'!$G$8,IF('Social Security Calculator'!$B$17=1,VLOOKUP($D38,'36 Options - Revenues in $'!$A$8:$AK$87,1+E$6,FALSE),""),"")</f>
        <v/>
      </c>
      <c r="F38" s="21" t="str">
        <f>IF(D38&gt;='Social Security Calculator'!$G$8,IF('Social Security Calculator'!$B$18=1,VLOOKUP($D38,'36 Options - Revenues in $'!$A$8:$AK$87,1+F$6,FALSE),""),"")</f>
        <v/>
      </c>
      <c r="G38" s="21" t="str">
        <f>IF(D38&gt;='Social Security Calculator'!$G$8,IF('Social Security Calculator'!$B$19=1,VLOOKUP($D38,'36 Options - Revenues in $'!$A$8:$AK$87,1+G$6,FALSE),""),"")</f>
        <v/>
      </c>
      <c r="H38" s="21" t="str">
        <f>IF(D38&gt;='Social Security Calculator'!$G$8,IF('Social Security Calculator'!$B$21=1,VLOOKUP($D38,'36 Options - Revenues in $'!$A$8:$AK$87,1+H$6,FALSE),""),"")</f>
        <v/>
      </c>
      <c r="I38" s="21" t="str">
        <f>IF(D38&gt;='Social Security Calculator'!$G$8,IF('Social Security Calculator'!$B$22=1,VLOOKUP($D38,'36 Options - Revenues in $'!$A$8:$AK$87,1+I$6,FALSE),""),"")</f>
        <v/>
      </c>
      <c r="J38" s="21" t="str">
        <f>IF(D38&gt;='Social Security Calculator'!$G$8,IF('Social Security Calculator'!$B$23=1,VLOOKUP($D38,'36 Options - Revenues in $'!$A$8:$AK$87,1+J$6,FALSE),""),"")</f>
        <v/>
      </c>
      <c r="K38" s="21" t="str">
        <f>IF(D38&gt;='Social Security Calculator'!$G$8,IF('Social Security Calculator'!$B$25=1,VLOOKUP($D38,'36 Options - Revenues in $'!$A$8:$AK$87,1+K$6,FALSE),""),"")</f>
        <v/>
      </c>
      <c r="L38" s="21" t="str">
        <f>IF(D38&gt;='Social Security Calculator'!$G$8,IF('Social Security Calculator'!$B$26=1,VLOOKUP($D38,'36 Options - Revenues in $'!$A$8:$AK$87,1+L$6,FALSE),""),"")</f>
        <v/>
      </c>
      <c r="M38" s="21" t="str">
        <f>IF(D38&gt;='Social Security Calculator'!$G$8,IF('Social Security Calculator'!$B$27=1,VLOOKUP($D38,'36 Options - Revenues in $'!$A$8:$AK$87,1+M$6,FALSE),""),"")</f>
        <v/>
      </c>
      <c r="N38" s="21" t="str">
        <f>IF(D38&gt;='Social Security Calculator'!$G$8,IF('Social Security Calculator'!$B$28=1,VLOOKUP($D38,'36 Options - Revenues in $'!$A$8:$AK$87,1+N$6,FALSE),""),"")</f>
        <v/>
      </c>
      <c r="O38" s="21" t="str">
        <f>IF(D38&gt;='Social Security Calculator'!$G$8,IF('Social Security Calculator'!$B$31=1,VLOOKUP($D38,'36 Options - Revenues in $'!$A$8:$AK$87,1+O$6,FALSE),""),"")</f>
        <v/>
      </c>
      <c r="P38" s="21" t="str">
        <f>IF(D38&gt;='Social Security Calculator'!$G$8,IF('Social Security Calculator'!$B$32=1,VLOOKUP($D38,'36 Options - Revenues in $'!$A$8:$AK$87,1+P$6,FALSE),""),"")</f>
        <v/>
      </c>
      <c r="Q38" s="21" t="str">
        <f>IF(D38&gt;='Social Security Calculator'!$G$8,IF('Social Security Calculator'!$B$33=1,VLOOKUP($D38,'36 Options - Revenues in $'!$A$8:$AK$87,1+Q$6,FALSE),""),"")</f>
        <v/>
      </c>
      <c r="R38" s="21" t="str">
        <f>IF(D38&gt;='Social Security Calculator'!$G$8,IF('Social Security Calculator'!$B$35=1,VLOOKUP($D38,'36 Options - Revenues in $'!$A$8:$AK$87,1+R$6,FALSE),""),"")</f>
        <v/>
      </c>
      <c r="S38" s="21" t="str">
        <f>IF(D38&gt;='Social Security Calculator'!$G$8,IF('Social Security Calculator'!$B$36=1,VLOOKUP($D38,'36 Options - Revenues in $'!$A$8:$AK$87,1+S$6,FALSE),""),"")</f>
        <v/>
      </c>
      <c r="T38" s="21" t="str">
        <f>IF(D38&gt;='Social Security Calculator'!$G$8,IF('Social Security Calculator'!$B$37=1,VLOOKUP($D38,'36 Options - Revenues in $'!$A$8:$AK$87,1+T$6,FALSE),""),"")</f>
        <v/>
      </c>
      <c r="U38" s="21" t="str">
        <f>IF(D38&gt;='Social Security Calculator'!$G$8,IF('Social Security Calculator'!$B$39=1,VLOOKUP($D38,'36 Options - Revenues in $'!$A$8:$AK$87,1+U$6,FALSE),""),"")</f>
        <v/>
      </c>
      <c r="V38" s="21" t="str">
        <f>IF(D38&gt;='Social Security Calculator'!$G$8,IF('Social Security Calculator'!$B$40=1,VLOOKUP($D38,'36 Options - Revenues in $'!$A$8:$AK$87,1+V$6,FALSE),""),"")</f>
        <v/>
      </c>
      <c r="W38" s="21" t="str">
        <f>IF(D38&gt;='Social Security Calculator'!$G$8,IF('Social Security Calculator'!$B$41=1,VLOOKUP($D38,'36 Options - Revenues in $'!$A$8:$AK$87,1+W$6,FALSE),""),"")</f>
        <v/>
      </c>
      <c r="X38" s="21" t="str">
        <f>IF(D38&gt;='Social Security Calculator'!$G$8,IF('Social Security Calculator'!$B$42=1,VLOOKUP($D38,'36 Options - Revenues in $'!$A$8:$AK$87,1+X$6,FALSE),""),"")</f>
        <v/>
      </c>
      <c r="Y38" s="21" t="str">
        <f>IF(D38&gt;='Social Security Calculator'!$G$8,IF('Social Security Calculator'!$B$44=1,VLOOKUP($D38,'36 Options - Revenues in $'!$A$8:$AK$87,1+Y$6,FALSE),""),"")</f>
        <v/>
      </c>
      <c r="Z38" s="21" t="str">
        <f>IF(D38&gt;='Social Security Calculator'!$G$8,IF('Social Security Calculator'!$B$45=1,VLOOKUP($D38,'36 Options - Revenues in $'!$A$8:$AK$87,1+Z$6,FALSE),""),"")</f>
        <v/>
      </c>
      <c r="AA38" s="21" t="str">
        <f>IF(D38&gt;='Social Security Calculator'!$G$8,IF('Social Security Calculator'!$B$46=1,VLOOKUP($D38,'36 Options - Revenues in $'!$A$8:$AK$87,1+AA$6,FALSE),""),"")</f>
        <v/>
      </c>
      <c r="AB38" s="21" t="str">
        <f>IF(D38&gt;='Social Security Calculator'!$G$8,IF('Social Security Calculator'!$B$47=1,VLOOKUP($D38,'36 Options - Revenues in $'!$A$8:$AK$87,1+AB$6,FALSE),""),"")</f>
        <v/>
      </c>
      <c r="AC38" s="21" t="str">
        <f>IF(D38&gt;='Social Security Calculator'!$G$8,IF('Social Security Calculator'!$B$50=1,VLOOKUP($D38,'36 Options - Revenues in $'!$A$8:$AK$87,1+AC$6,FALSE),""),"")</f>
        <v/>
      </c>
      <c r="AD38" s="21" t="str">
        <f>IF(D38&gt;='Social Security Calculator'!$G$8,IF('Social Security Calculator'!$B$51=1,VLOOKUP($D38,'36 Options - Revenues in $'!$A$8:$AK$87,1+AD$6,FALSE),""),"")</f>
        <v/>
      </c>
      <c r="AE38" s="21" t="str">
        <f>IF(D38&gt;='Social Security Calculator'!$G$8,IF('Social Security Calculator'!$B$52=1,VLOOKUP($D38,'36 Options - Revenues in $'!$A$8:$AK$87,1+AE$6,FALSE),""),"")</f>
        <v/>
      </c>
      <c r="AF38" s="21" t="str">
        <f>IF(D38&gt;='Social Security Calculator'!$G$8,IF('Social Security Calculator'!$B$53=1,VLOOKUP($D38,'36 Options - Revenues in $'!$A$8:$AK$87,1+AF$6,FALSE),""),"")</f>
        <v/>
      </c>
      <c r="AG38" s="21" t="str">
        <f>IF(D38&gt;='Social Security Calculator'!$G$8,IF('Social Security Calculator'!$B$56=1,VLOOKUP($D38,'36 Options - Revenues in $'!$A$8:$AK$87,1+AG$6,FALSE),""),"")</f>
        <v/>
      </c>
      <c r="AH38" s="21" t="str">
        <f>IF(D38&gt;='Social Security Calculator'!$G$8,IF('Social Security Calculator'!$B$57=1,VLOOKUP($D38,'36 Options - Revenues in $'!$A$8:$AK$87,1+AH$6,FALSE),""),"")</f>
        <v/>
      </c>
      <c r="AI38" s="21" t="str">
        <f>IF(D38&gt;='Social Security Calculator'!$G$8,IF('Social Security Calculator'!$B$58=1,VLOOKUP($D38,'36 Options - Revenues in $'!$A$8:$AK$87,1+AI$6,FALSE),""),"")</f>
        <v/>
      </c>
      <c r="AJ38" s="21" t="str">
        <f>IF(D38&gt;='Social Security Calculator'!$G$8,IF('Social Security Calculator'!$B$60=1,VLOOKUP($D38,'36 Options - Revenues in $'!$A$8:$AK$87,1+AJ$6,FALSE),""),"")</f>
        <v/>
      </c>
      <c r="AK38" s="21" t="str">
        <f>IF(D38&gt;='Social Security Calculator'!$G$8,IF('Social Security Calculator'!$B$63=1,VLOOKUP($D38,'36 Options - Revenues in $'!$A$8:$AK$87,1+AK$6,FALSE),""),"")</f>
        <v/>
      </c>
      <c r="AL38" s="21" t="str">
        <f>IF(D38&gt;='Social Security Calculator'!$G$8,IF('Social Security Calculator'!$B$65=1,VLOOKUP($D38,'36 Options - Revenues in $'!$A$8:$AK$87,1+AL$6,FALSE),""),"")</f>
        <v/>
      </c>
      <c r="AM38" s="21" t="str">
        <f>IF(D38&gt;='Social Security Calculator'!$G$8,IF('Social Security Calculator'!$B$66=1,VLOOKUP($D38,'36 Options - Revenues in $'!$A$8:$AK$87,1+AM$6,FALSE),""),"")</f>
        <v/>
      </c>
      <c r="AN38" s="21" t="str">
        <f>IF(D38&gt;='Social Security Calculator'!$G$8,IF('Social Security Calculator'!$B$67=1,VLOOKUP($D38,'36 Options - Revenues in $'!$A$8:$AK$81,1+AN$6,FALSE),""),"")</f>
        <v/>
      </c>
    </row>
    <row r="39" spans="1:40" x14ac:dyDescent="0.2">
      <c r="A39">
        <v>2051</v>
      </c>
      <c r="B39">
        <f t="shared" si="1"/>
        <v>0</v>
      </c>
      <c r="D39">
        <v>2051</v>
      </c>
      <c r="E39" s="21" t="str">
        <f>IF(D39&gt;='Social Security Calculator'!$G$8,IF('Social Security Calculator'!$B$17=1,VLOOKUP($D39,'36 Options - Revenues in $'!$A$8:$AK$87,1+E$6,FALSE),""),"")</f>
        <v/>
      </c>
      <c r="F39" s="21" t="str">
        <f>IF(D39&gt;='Social Security Calculator'!$G$8,IF('Social Security Calculator'!$B$18=1,VLOOKUP($D39,'36 Options - Revenues in $'!$A$8:$AK$87,1+F$6,FALSE),""),"")</f>
        <v/>
      </c>
      <c r="G39" s="21" t="str">
        <f>IF(D39&gt;='Social Security Calculator'!$G$8,IF('Social Security Calculator'!$B$19=1,VLOOKUP($D39,'36 Options - Revenues in $'!$A$8:$AK$87,1+G$6,FALSE),""),"")</f>
        <v/>
      </c>
      <c r="H39" s="21" t="str">
        <f>IF(D39&gt;='Social Security Calculator'!$G$8,IF('Social Security Calculator'!$B$21=1,VLOOKUP($D39,'36 Options - Revenues in $'!$A$8:$AK$87,1+H$6,FALSE),""),"")</f>
        <v/>
      </c>
      <c r="I39" s="21" t="str">
        <f>IF(D39&gt;='Social Security Calculator'!$G$8,IF('Social Security Calculator'!$B$22=1,VLOOKUP($D39,'36 Options - Revenues in $'!$A$8:$AK$87,1+I$6,FALSE),""),"")</f>
        <v/>
      </c>
      <c r="J39" s="21" t="str">
        <f>IF(D39&gt;='Social Security Calculator'!$G$8,IF('Social Security Calculator'!$B$23=1,VLOOKUP($D39,'36 Options - Revenues in $'!$A$8:$AK$87,1+J$6,FALSE),""),"")</f>
        <v/>
      </c>
      <c r="K39" s="21" t="str">
        <f>IF(D39&gt;='Social Security Calculator'!$G$8,IF('Social Security Calculator'!$B$25=1,VLOOKUP($D39,'36 Options - Revenues in $'!$A$8:$AK$87,1+K$6,FALSE),""),"")</f>
        <v/>
      </c>
      <c r="L39" s="21" t="str">
        <f>IF(D39&gt;='Social Security Calculator'!$G$8,IF('Social Security Calculator'!$B$26=1,VLOOKUP($D39,'36 Options - Revenues in $'!$A$8:$AK$87,1+L$6,FALSE),""),"")</f>
        <v/>
      </c>
      <c r="M39" s="21" t="str">
        <f>IF(D39&gt;='Social Security Calculator'!$G$8,IF('Social Security Calculator'!$B$27=1,VLOOKUP($D39,'36 Options - Revenues in $'!$A$8:$AK$87,1+M$6,FALSE),""),"")</f>
        <v/>
      </c>
      <c r="N39" s="21" t="str">
        <f>IF(D39&gt;='Social Security Calculator'!$G$8,IF('Social Security Calculator'!$B$28=1,VLOOKUP($D39,'36 Options - Revenues in $'!$A$8:$AK$87,1+N$6,FALSE),""),"")</f>
        <v/>
      </c>
      <c r="O39" s="21" t="str">
        <f>IF(D39&gt;='Social Security Calculator'!$G$8,IF('Social Security Calculator'!$B$31=1,VLOOKUP($D39,'36 Options - Revenues in $'!$A$8:$AK$87,1+O$6,FALSE),""),"")</f>
        <v/>
      </c>
      <c r="P39" s="21" t="str">
        <f>IF(D39&gt;='Social Security Calculator'!$G$8,IF('Social Security Calculator'!$B$32=1,VLOOKUP($D39,'36 Options - Revenues in $'!$A$8:$AK$87,1+P$6,FALSE),""),"")</f>
        <v/>
      </c>
      <c r="Q39" s="21" t="str">
        <f>IF(D39&gt;='Social Security Calculator'!$G$8,IF('Social Security Calculator'!$B$33=1,VLOOKUP($D39,'36 Options - Revenues in $'!$A$8:$AK$87,1+Q$6,FALSE),""),"")</f>
        <v/>
      </c>
      <c r="R39" s="21" t="str">
        <f>IF(D39&gt;='Social Security Calculator'!$G$8,IF('Social Security Calculator'!$B$35=1,VLOOKUP($D39,'36 Options - Revenues in $'!$A$8:$AK$87,1+R$6,FALSE),""),"")</f>
        <v/>
      </c>
      <c r="S39" s="21" t="str">
        <f>IF(D39&gt;='Social Security Calculator'!$G$8,IF('Social Security Calculator'!$B$36=1,VLOOKUP($D39,'36 Options - Revenues in $'!$A$8:$AK$87,1+S$6,FALSE),""),"")</f>
        <v/>
      </c>
      <c r="T39" s="21" t="str">
        <f>IF(D39&gt;='Social Security Calculator'!$G$8,IF('Social Security Calculator'!$B$37=1,VLOOKUP($D39,'36 Options - Revenues in $'!$A$8:$AK$87,1+T$6,FALSE),""),"")</f>
        <v/>
      </c>
      <c r="U39" s="21" t="str">
        <f>IF(D39&gt;='Social Security Calculator'!$G$8,IF('Social Security Calculator'!$B$39=1,VLOOKUP($D39,'36 Options - Revenues in $'!$A$8:$AK$87,1+U$6,FALSE),""),"")</f>
        <v/>
      </c>
      <c r="V39" s="21" t="str">
        <f>IF(D39&gt;='Social Security Calculator'!$G$8,IF('Social Security Calculator'!$B$40=1,VLOOKUP($D39,'36 Options - Revenues in $'!$A$8:$AK$87,1+V$6,FALSE),""),"")</f>
        <v/>
      </c>
      <c r="W39" s="21" t="str">
        <f>IF(D39&gt;='Social Security Calculator'!$G$8,IF('Social Security Calculator'!$B$41=1,VLOOKUP($D39,'36 Options - Revenues in $'!$A$8:$AK$87,1+W$6,FALSE),""),"")</f>
        <v/>
      </c>
      <c r="X39" s="21" t="str">
        <f>IF(D39&gt;='Social Security Calculator'!$G$8,IF('Social Security Calculator'!$B$42=1,VLOOKUP($D39,'36 Options - Revenues in $'!$A$8:$AK$87,1+X$6,FALSE),""),"")</f>
        <v/>
      </c>
      <c r="Y39" s="21" t="str">
        <f>IF(D39&gt;='Social Security Calculator'!$G$8,IF('Social Security Calculator'!$B$44=1,VLOOKUP($D39,'36 Options - Revenues in $'!$A$8:$AK$87,1+Y$6,FALSE),""),"")</f>
        <v/>
      </c>
      <c r="Z39" s="21" t="str">
        <f>IF(D39&gt;='Social Security Calculator'!$G$8,IF('Social Security Calculator'!$B$45=1,VLOOKUP($D39,'36 Options - Revenues in $'!$A$8:$AK$87,1+Z$6,FALSE),""),"")</f>
        <v/>
      </c>
      <c r="AA39" s="21" t="str">
        <f>IF(D39&gt;='Social Security Calculator'!$G$8,IF('Social Security Calculator'!$B$46=1,VLOOKUP($D39,'36 Options - Revenues in $'!$A$8:$AK$87,1+AA$6,FALSE),""),"")</f>
        <v/>
      </c>
      <c r="AB39" s="21" t="str">
        <f>IF(D39&gt;='Social Security Calculator'!$G$8,IF('Social Security Calculator'!$B$47=1,VLOOKUP($D39,'36 Options - Revenues in $'!$A$8:$AK$87,1+AB$6,FALSE),""),"")</f>
        <v/>
      </c>
      <c r="AC39" s="21" t="str">
        <f>IF(D39&gt;='Social Security Calculator'!$G$8,IF('Social Security Calculator'!$B$50=1,VLOOKUP($D39,'36 Options - Revenues in $'!$A$8:$AK$87,1+AC$6,FALSE),""),"")</f>
        <v/>
      </c>
      <c r="AD39" s="21" t="str">
        <f>IF(D39&gt;='Social Security Calculator'!$G$8,IF('Social Security Calculator'!$B$51=1,VLOOKUP($D39,'36 Options - Revenues in $'!$A$8:$AK$87,1+AD$6,FALSE),""),"")</f>
        <v/>
      </c>
      <c r="AE39" s="21" t="str">
        <f>IF(D39&gt;='Social Security Calculator'!$G$8,IF('Social Security Calculator'!$B$52=1,VLOOKUP($D39,'36 Options - Revenues in $'!$A$8:$AK$87,1+AE$6,FALSE),""),"")</f>
        <v/>
      </c>
      <c r="AF39" s="21" t="str">
        <f>IF(D39&gt;='Social Security Calculator'!$G$8,IF('Social Security Calculator'!$B$53=1,VLOOKUP($D39,'36 Options - Revenues in $'!$A$8:$AK$87,1+AF$6,FALSE),""),"")</f>
        <v/>
      </c>
      <c r="AG39" s="21" t="str">
        <f>IF(D39&gt;='Social Security Calculator'!$G$8,IF('Social Security Calculator'!$B$56=1,VLOOKUP($D39,'36 Options - Revenues in $'!$A$8:$AK$87,1+AG$6,FALSE),""),"")</f>
        <v/>
      </c>
      <c r="AH39" s="21" t="str">
        <f>IF(D39&gt;='Social Security Calculator'!$G$8,IF('Social Security Calculator'!$B$57=1,VLOOKUP($D39,'36 Options - Revenues in $'!$A$8:$AK$87,1+AH$6,FALSE),""),"")</f>
        <v/>
      </c>
      <c r="AI39" s="21" t="str">
        <f>IF(D39&gt;='Social Security Calculator'!$G$8,IF('Social Security Calculator'!$B$58=1,VLOOKUP($D39,'36 Options - Revenues in $'!$A$8:$AK$87,1+AI$6,FALSE),""),"")</f>
        <v/>
      </c>
      <c r="AJ39" s="21" t="str">
        <f>IF(D39&gt;='Social Security Calculator'!$G$8,IF('Social Security Calculator'!$B$60=1,VLOOKUP($D39,'36 Options - Revenues in $'!$A$8:$AK$87,1+AJ$6,FALSE),""),"")</f>
        <v/>
      </c>
      <c r="AK39" s="21" t="str">
        <f>IF(D39&gt;='Social Security Calculator'!$G$8,IF('Social Security Calculator'!$B$63=1,VLOOKUP($D39,'36 Options - Revenues in $'!$A$8:$AK$87,1+AK$6,FALSE),""),"")</f>
        <v/>
      </c>
      <c r="AL39" s="21" t="str">
        <f>IF(D39&gt;='Social Security Calculator'!$G$8,IF('Social Security Calculator'!$B$65=1,VLOOKUP($D39,'36 Options - Revenues in $'!$A$8:$AK$87,1+AL$6,FALSE),""),"")</f>
        <v/>
      </c>
      <c r="AM39" s="21" t="str">
        <f>IF(D39&gt;='Social Security Calculator'!$G$8,IF('Social Security Calculator'!$B$66=1,VLOOKUP($D39,'36 Options - Revenues in $'!$A$8:$AK$87,1+AM$6,FALSE),""),"")</f>
        <v/>
      </c>
      <c r="AN39" s="21" t="str">
        <f>IF(D39&gt;='Social Security Calculator'!$G$8,IF('Social Security Calculator'!$B$67=1,VLOOKUP($D39,'36 Options - Revenues in $'!$A$8:$AK$81,1+AN$6,FALSE),""),"")</f>
        <v/>
      </c>
    </row>
    <row r="40" spans="1:40" x14ac:dyDescent="0.2">
      <c r="A40">
        <v>2052</v>
      </c>
      <c r="B40">
        <f t="shared" si="1"/>
        <v>0</v>
      </c>
      <c r="D40">
        <v>2052</v>
      </c>
      <c r="E40" s="21" t="str">
        <f>IF(D40&gt;='Social Security Calculator'!$G$8,IF('Social Security Calculator'!$B$17=1,VLOOKUP($D40,'36 Options - Revenues in $'!$A$8:$AK$87,1+E$6,FALSE),""),"")</f>
        <v/>
      </c>
      <c r="F40" s="21" t="str">
        <f>IF(D40&gt;='Social Security Calculator'!$G$8,IF('Social Security Calculator'!$B$18=1,VLOOKUP($D40,'36 Options - Revenues in $'!$A$8:$AK$87,1+F$6,FALSE),""),"")</f>
        <v/>
      </c>
      <c r="G40" s="21" t="str">
        <f>IF(D40&gt;='Social Security Calculator'!$G$8,IF('Social Security Calculator'!$B$19=1,VLOOKUP($D40,'36 Options - Revenues in $'!$A$8:$AK$87,1+G$6,FALSE),""),"")</f>
        <v/>
      </c>
      <c r="H40" s="21" t="str">
        <f>IF(D40&gt;='Social Security Calculator'!$G$8,IF('Social Security Calculator'!$B$21=1,VLOOKUP($D40,'36 Options - Revenues in $'!$A$8:$AK$87,1+H$6,FALSE),""),"")</f>
        <v/>
      </c>
      <c r="I40" s="21" t="str">
        <f>IF(D40&gt;='Social Security Calculator'!$G$8,IF('Social Security Calculator'!$B$22=1,VLOOKUP($D40,'36 Options - Revenues in $'!$A$8:$AK$87,1+I$6,FALSE),""),"")</f>
        <v/>
      </c>
      <c r="J40" s="21" t="str">
        <f>IF(D40&gt;='Social Security Calculator'!$G$8,IF('Social Security Calculator'!$B$23=1,VLOOKUP($D40,'36 Options - Revenues in $'!$A$8:$AK$87,1+J$6,FALSE),""),"")</f>
        <v/>
      </c>
      <c r="K40" s="21" t="str">
        <f>IF(D40&gt;='Social Security Calculator'!$G$8,IF('Social Security Calculator'!$B$25=1,VLOOKUP($D40,'36 Options - Revenues in $'!$A$8:$AK$87,1+K$6,FALSE),""),"")</f>
        <v/>
      </c>
      <c r="L40" s="21" t="str">
        <f>IF(D40&gt;='Social Security Calculator'!$G$8,IF('Social Security Calculator'!$B$26=1,VLOOKUP($D40,'36 Options - Revenues in $'!$A$8:$AK$87,1+L$6,FALSE),""),"")</f>
        <v/>
      </c>
      <c r="M40" s="21" t="str">
        <f>IF(D40&gt;='Social Security Calculator'!$G$8,IF('Social Security Calculator'!$B$27=1,VLOOKUP($D40,'36 Options - Revenues in $'!$A$8:$AK$87,1+M$6,FALSE),""),"")</f>
        <v/>
      </c>
      <c r="N40" s="21" t="str">
        <f>IF(D40&gt;='Social Security Calculator'!$G$8,IF('Social Security Calculator'!$B$28=1,VLOOKUP($D40,'36 Options - Revenues in $'!$A$8:$AK$87,1+N$6,FALSE),""),"")</f>
        <v/>
      </c>
      <c r="O40" s="21" t="str">
        <f>IF(D40&gt;='Social Security Calculator'!$G$8,IF('Social Security Calculator'!$B$31=1,VLOOKUP($D40,'36 Options - Revenues in $'!$A$8:$AK$87,1+O$6,FALSE),""),"")</f>
        <v/>
      </c>
      <c r="P40" s="21" t="str">
        <f>IF(D40&gt;='Social Security Calculator'!$G$8,IF('Social Security Calculator'!$B$32=1,VLOOKUP($D40,'36 Options - Revenues in $'!$A$8:$AK$87,1+P$6,FALSE),""),"")</f>
        <v/>
      </c>
      <c r="Q40" s="21" t="str">
        <f>IF(D40&gt;='Social Security Calculator'!$G$8,IF('Social Security Calculator'!$B$33=1,VLOOKUP($D40,'36 Options - Revenues in $'!$A$8:$AK$87,1+Q$6,FALSE),""),"")</f>
        <v/>
      </c>
      <c r="R40" s="21" t="str">
        <f>IF(D40&gt;='Social Security Calculator'!$G$8,IF('Social Security Calculator'!$B$35=1,VLOOKUP($D40,'36 Options - Revenues in $'!$A$8:$AK$87,1+R$6,FALSE),""),"")</f>
        <v/>
      </c>
      <c r="S40" s="21" t="str">
        <f>IF(D40&gt;='Social Security Calculator'!$G$8,IF('Social Security Calculator'!$B$36=1,VLOOKUP($D40,'36 Options - Revenues in $'!$A$8:$AK$87,1+S$6,FALSE),""),"")</f>
        <v/>
      </c>
      <c r="T40" s="21" t="str">
        <f>IF(D40&gt;='Social Security Calculator'!$G$8,IF('Social Security Calculator'!$B$37=1,VLOOKUP($D40,'36 Options - Revenues in $'!$A$8:$AK$87,1+T$6,FALSE),""),"")</f>
        <v/>
      </c>
      <c r="U40" s="21" t="str">
        <f>IF(D40&gt;='Social Security Calculator'!$G$8,IF('Social Security Calculator'!$B$39=1,VLOOKUP($D40,'36 Options - Revenues in $'!$A$8:$AK$87,1+U$6,FALSE),""),"")</f>
        <v/>
      </c>
      <c r="V40" s="21" t="str">
        <f>IF(D40&gt;='Social Security Calculator'!$G$8,IF('Social Security Calculator'!$B$40=1,VLOOKUP($D40,'36 Options - Revenues in $'!$A$8:$AK$87,1+V$6,FALSE),""),"")</f>
        <v/>
      </c>
      <c r="W40" s="21" t="str">
        <f>IF(D40&gt;='Social Security Calculator'!$G$8,IF('Social Security Calculator'!$B$41=1,VLOOKUP($D40,'36 Options - Revenues in $'!$A$8:$AK$87,1+W$6,FALSE),""),"")</f>
        <v/>
      </c>
      <c r="X40" s="21" t="str">
        <f>IF(D40&gt;='Social Security Calculator'!$G$8,IF('Social Security Calculator'!$B$42=1,VLOOKUP($D40,'36 Options - Revenues in $'!$A$8:$AK$87,1+X$6,FALSE),""),"")</f>
        <v/>
      </c>
      <c r="Y40" s="21" t="str">
        <f>IF(D40&gt;='Social Security Calculator'!$G$8,IF('Social Security Calculator'!$B$44=1,VLOOKUP($D40,'36 Options - Revenues in $'!$A$8:$AK$87,1+Y$6,FALSE),""),"")</f>
        <v/>
      </c>
      <c r="Z40" s="21" t="str">
        <f>IF(D40&gt;='Social Security Calculator'!$G$8,IF('Social Security Calculator'!$B$45=1,VLOOKUP($D40,'36 Options - Revenues in $'!$A$8:$AK$87,1+Z$6,FALSE),""),"")</f>
        <v/>
      </c>
      <c r="AA40" s="21" t="str">
        <f>IF(D40&gt;='Social Security Calculator'!$G$8,IF('Social Security Calculator'!$B$46=1,VLOOKUP($D40,'36 Options - Revenues in $'!$A$8:$AK$87,1+AA$6,FALSE),""),"")</f>
        <v/>
      </c>
      <c r="AB40" s="21" t="str">
        <f>IF(D40&gt;='Social Security Calculator'!$G$8,IF('Social Security Calculator'!$B$47=1,VLOOKUP($D40,'36 Options - Revenues in $'!$A$8:$AK$87,1+AB$6,FALSE),""),"")</f>
        <v/>
      </c>
      <c r="AC40" s="21" t="str">
        <f>IF(D40&gt;='Social Security Calculator'!$G$8,IF('Social Security Calculator'!$B$50=1,VLOOKUP($D40,'36 Options - Revenues in $'!$A$8:$AK$87,1+AC$6,FALSE),""),"")</f>
        <v/>
      </c>
      <c r="AD40" s="21" t="str">
        <f>IF(D40&gt;='Social Security Calculator'!$G$8,IF('Social Security Calculator'!$B$51=1,VLOOKUP($D40,'36 Options - Revenues in $'!$A$8:$AK$87,1+AD$6,FALSE),""),"")</f>
        <v/>
      </c>
      <c r="AE40" s="21" t="str">
        <f>IF(D40&gt;='Social Security Calculator'!$G$8,IF('Social Security Calculator'!$B$52=1,VLOOKUP($D40,'36 Options - Revenues in $'!$A$8:$AK$87,1+AE$6,FALSE),""),"")</f>
        <v/>
      </c>
      <c r="AF40" s="21" t="str">
        <f>IF(D40&gt;='Social Security Calculator'!$G$8,IF('Social Security Calculator'!$B$53=1,VLOOKUP($D40,'36 Options - Revenues in $'!$A$8:$AK$87,1+AF$6,FALSE),""),"")</f>
        <v/>
      </c>
      <c r="AG40" s="21" t="str">
        <f>IF(D40&gt;='Social Security Calculator'!$G$8,IF('Social Security Calculator'!$B$56=1,VLOOKUP($D40,'36 Options - Revenues in $'!$A$8:$AK$87,1+AG$6,FALSE),""),"")</f>
        <v/>
      </c>
      <c r="AH40" s="21" t="str">
        <f>IF(D40&gt;='Social Security Calculator'!$G$8,IF('Social Security Calculator'!$B$57=1,VLOOKUP($D40,'36 Options - Revenues in $'!$A$8:$AK$87,1+AH$6,FALSE),""),"")</f>
        <v/>
      </c>
      <c r="AI40" s="21" t="str">
        <f>IF(D40&gt;='Social Security Calculator'!$G$8,IF('Social Security Calculator'!$B$58=1,VLOOKUP($D40,'36 Options - Revenues in $'!$A$8:$AK$87,1+AI$6,FALSE),""),"")</f>
        <v/>
      </c>
      <c r="AJ40" s="21" t="str">
        <f>IF(D40&gt;='Social Security Calculator'!$G$8,IF('Social Security Calculator'!$B$60=1,VLOOKUP($D40,'36 Options - Revenues in $'!$A$8:$AK$87,1+AJ$6,FALSE),""),"")</f>
        <v/>
      </c>
      <c r="AK40" s="21" t="str">
        <f>IF(D40&gt;='Social Security Calculator'!$G$8,IF('Social Security Calculator'!$B$63=1,VLOOKUP($D40,'36 Options - Revenues in $'!$A$8:$AK$87,1+AK$6,FALSE),""),"")</f>
        <v/>
      </c>
      <c r="AL40" s="21" t="str">
        <f>IF(D40&gt;='Social Security Calculator'!$G$8,IF('Social Security Calculator'!$B$65=1,VLOOKUP($D40,'36 Options - Revenues in $'!$A$8:$AK$87,1+AL$6,FALSE),""),"")</f>
        <v/>
      </c>
      <c r="AM40" s="21" t="str">
        <f>IF(D40&gt;='Social Security Calculator'!$G$8,IF('Social Security Calculator'!$B$66=1,VLOOKUP($D40,'36 Options - Revenues in $'!$A$8:$AK$87,1+AM$6,FALSE),""),"")</f>
        <v/>
      </c>
      <c r="AN40" s="21" t="str">
        <f>IF(D40&gt;='Social Security Calculator'!$G$8,IF('Social Security Calculator'!$B$67=1,VLOOKUP($D40,'36 Options - Revenues in $'!$A$8:$AK$81,1+AN$6,FALSE),""),"")</f>
        <v/>
      </c>
    </row>
    <row r="41" spans="1:40" x14ac:dyDescent="0.2">
      <c r="A41">
        <v>2053</v>
      </c>
      <c r="B41">
        <f t="shared" si="1"/>
        <v>0</v>
      </c>
      <c r="D41">
        <v>2053</v>
      </c>
      <c r="E41" s="21" t="str">
        <f>IF(D41&gt;='Social Security Calculator'!$G$8,IF('Social Security Calculator'!$B$17=1,VLOOKUP($D41,'36 Options - Revenues in $'!$A$8:$AK$87,1+E$6,FALSE),""),"")</f>
        <v/>
      </c>
      <c r="F41" s="21" t="str">
        <f>IF(D41&gt;='Social Security Calculator'!$G$8,IF('Social Security Calculator'!$B$18=1,VLOOKUP($D41,'36 Options - Revenues in $'!$A$8:$AK$87,1+F$6,FALSE),""),"")</f>
        <v/>
      </c>
      <c r="G41" s="21" t="str">
        <f>IF(D41&gt;='Social Security Calculator'!$G$8,IF('Social Security Calculator'!$B$19=1,VLOOKUP($D41,'36 Options - Revenues in $'!$A$8:$AK$87,1+G$6,FALSE),""),"")</f>
        <v/>
      </c>
      <c r="H41" s="21" t="str">
        <f>IF(D41&gt;='Social Security Calculator'!$G$8,IF('Social Security Calculator'!$B$21=1,VLOOKUP($D41,'36 Options - Revenues in $'!$A$8:$AK$87,1+H$6,FALSE),""),"")</f>
        <v/>
      </c>
      <c r="I41" s="21" t="str">
        <f>IF(D41&gt;='Social Security Calculator'!$G$8,IF('Social Security Calculator'!$B$22=1,VLOOKUP($D41,'36 Options - Revenues in $'!$A$8:$AK$87,1+I$6,FALSE),""),"")</f>
        <v/>
      </c>
      <c r="J41" s="21" t="str">
        <f>IF(D41&gt;='Social Security Calculator'!$G$8,IF('Social Security Calculator'!$B$23=1,VLOOKUP($D41,'36 Options - Revenues in $'!$A$8:$AK$87,1+J$6,FALSE),""),"")</f>
        <v/>
      </c>
      <c r="K41" s="21" t="str">
        <f>IF(D41&gt;='Social Security Calculator'!$G$8,IF('Social Security Calculator'!$B$25=1,VLOOKUP($D41,'36 Options - Revenues in $'!$A$8:$AK$87,1+K$6,FALSE),""),"")</f>
        <v/>
      </c>
      <c r="L41" s="21" t="str">
        <f>IF(D41&gt;='Social Security Calculator'!$G$8,IF('Social Security Calculator'!$B$26=1,VLOOKUP($D41,'36 Options - Revenues in $'!$A$8:$AK$87,1+L$6,FALSE),""),"")</f>
        <v/>
      </c>
      <c r="M41" s="21" t="str">
        <f>IF(D41&gt;='Social Security Calculator'!$G$8,IF('Social Security Calculator'!$B$27=1,VLOOKUP($D41,'36 Options - Revenues in $'!$A$8:$AK$87,1+M$6,FALSE),""),"")</f>
        <v/>
      </c>
      <c r="N41" s="21" t="str">
        <f>IF(D41&gt;='Social Security Calculator'!$G$8,IF('Social Security Calculator'!$B$28=1,VLOOKUP($D41,'36 Options - Revenues in $'!$A$8:$AK$87,1+N$6,FALSE),""),"")</f>
        <v/>
      </c>
      <c r="O41" s="21" t="str">
        <f>IF(D41&gt;='Social Security Calculator'!$G$8,IF('Social Security Calculator'!$B$31=1,VLOOKUP($D41,'36 Options - Revenues in $'!$A$8:$AK$87,1+O$6,FALSE),""),"")</f>
        <v/>
      </c>
      <c r="P41" s="21" t="str">
        <f>IF(D41&gt;='Social Security Calculator'!$G$8,IF('Social Security Calculator'!$B$32=1,VLOOKUP($D41,'36 Options - Revenues in $'!$A$8:$AK$87,1+P$6,FALSE),""),"")</f>
        <v/>
      </c>
      <c r="Q41" s="21" t="str">
        <f>IF(D41&gt;='Social Security Calculator'!$G$8,IF('Social Security Calculator'!$B$33=1,VLOOKUP($D41,'36 Options - Revenues in $'!$A$8:$AK$87,1+Q$6,FALSE),""),"")</f>
        <v/>
      </c>
      <c r="R41" s="21" t="str">
        <f>IF(D41&gt;='Social Security Calculator'!$G$8,IF('Social Security Calculator'!$B$35=1,VLOOKUP($D41,'36 Options - Revenues in $'!$A$8:$AK$87,1+R$6,FALSE),""),"")</f>
        <v/>
      </c>
      <c r="S41" s="21" t="str">
        <f>IF(D41&gt;='Social Security Calculator'!$G$8,IF('Social Security Calculator'!$B$36=1,VLOOKUP($D41,'36 Options - Revenues in $'!$A$8:$AK$87,1+S$6,FALSE),""),"")</f>
        <v/>
      </c>
      <c r="T41" s="21" t="str">
        <f>IF(D41&gt;='Social Security Calculator'!$G$8,IF('Social Security Calculator'!$B$37=1,VLOOKUP($D41,'36 Options - Revenues in $'!$A$8:$AK$87,1+T$6,FALSE),""),"")</f>
        <v/>
      </c>
      <c r="U41" s="21" t="str">
        <f>IF(D41&gt;='Social Security Calculator'!$G$8,IF('Social Security Calculator'!$B$39=1,VLOOKUP($D41,'36 Options - Revenues in $'!$A$8:$AK$87,1+U$6,FALSE),""),"")</f>
        <v/>
      </c>
      <c r="V41" s="21" t="str">
        <f>IF(D41&gt;='Social Security Calculator'!$G$8,IF('Social Security Calculator'!$B$40=1,VLOOKUP($D41,'36 Options - Revenues in $'!$A$8:$AK$87,1+V$6,FALSE),""),"")</f>
        <v/>
      </c>
      <c r="W41" s="21" t="str">
        <f>IF(D41&gt;='Social Security Calculator'!$G$8,IF('Social Security Calculator'!$B$41=1,VLOOKUP($D41,'36 Options - Revenues in $'!$A$8:$AK$87,1+W$6,FALSE),""),"")</f>
        <v/>
      </c>
      <c r="X41" s="21" t="str">
        <f>IF(D41&gt;='Social Security Calculator'!$G$8,IF('Social Security Calculator'!$B$42=1,VLOOKUP($D41,'36 Options - Revenues in $'!$A$8:$AK$87,1+X$6,FALSE),""),"")</f>
        <v/>
      </c>
      <c r="Y41" s="21" t="str">
        <f>IF(D41&gt;='Social Security Calculator'!$G$8,IF('Social Security Calculator'!$B$44=1,VLOOKUP($D41,'36 Options - Revenues in $'!$A$8:$AK$87,1+Y$6,FALSE),""),"")</f>
        <v/>
      </c>
      <c r="Z41" s="21" t="str">
        <f>IF(D41&gt;='Social Security Calculator'!$G$8,IF('Social Security Calculator'!$B$45=1,VLOOKUP($D41,'36 Options - Revenues in $'!$A$8:$AK$87,1+Z$6,FALSE),""),"")</f>
        <v/>
      </c>
      <c r="AA41" s="21" t="str">
        <f>IF(D41&gt;='Social Security Calculator'!$G$8,IF('Social Security Calculator'!$B$46=1,VLOOKUP($D41,'36 Options - Revenues in $'!$A$8:$AK$87,1+AA$6,FALSE),""),"")</f>
        <v/>
      </c>
      <c r="AB41" s="21" t="str">
        <f>IF(D41&gt;='Social Security Calculator'!$G$8,IF('Social Security Calculator'!$B$47=1,VLOOKUP($D41,'36 Options - Revenues in $'!$A$8:$AK$87,1+AB$6,FALSE),""),"")</f>
        <v/>
      </c>
      <c r="AC41" s="21" t="str">
        <f>IF(D41&gt;='Social Security Calculator'!$G$8,IF('Social Security Calculator'!$B$50=1,VLOOKUP($D41,'36 Options - Revenues in $'!$A$8:$AK$87,1+AC$6,FALSE),""),"")</f>
        <v/>
      </c>
      <c r="AD41" s="21" t="str">
        <f>IF(D41&gt;='Social Security Calculator'!$G$8,IF('Social Security Calculator'!$B$51=1,VLOOKUP($D41,'36 Options - Revenues in $'!$A$8:$AK$87,1+AD$6,FALSE),""),"")</f>
        <v/>
      </c>
      <c r="AE41" s="21" t="str">
        <f>IF(D41&gt;='Social Security Calculator'!$G$8,IF('Social Security Calculator'!$B$52=1,VLOOKUP($D41,'36 Options - Revenues in $'!$A$8:$AK$87,1+AE$6,FALSE),""),"")</f>
        <v/>
      </c>
      <c r="AF41" s="21" t="str">
        <f>IF(D41&gt;='Social Security Calculator'!$G$8,IF('Social Security Calculator'!$B$53=1,VLOOKUP($D41,'36 Options - Revenues in $'!$A$8:$AK$87,1+AF$6,FALSE),""),"")</f>
        <v/>
      </c>
      <c r="AG41" s="21" t="str">
        <f>IF(D41&gt;='Social Security Calculator'!$G$8,IF('Social Security Calculator'!$B$56=1,VLOOKUP($D41,'36 Options - Revenues in $'!$A$8:$AK$87,1+AG$6,FALSE),""),"")</f>
        <v/>
      </c>
      <c r="AH41" s="21" t="str">
        <f>IF(D41&gt;='Social Security Calculator'!$G$8,IF('Social Security Calculator'!$B$57=1,VLOOKUP($D41,'36 Options - Revenues in $'!$A$8:$AK$87,1+AH$6,FALSE),""),"")</f>
        <v/>
      </c>
      <c r="AI41" s="21" t="str">
        <f>IF(D41&gt;='Social Security Calculator'!$G$8,IF('Social Security Calculator'!$B$58=1,VLOOKUP($D41,'36 Options - Revenues in $'!$A$8:$AK$87,1+AI$6,FALSE),""),"")</f>
        <v/>
      </c>
      <c r="AJ41" s="21" t="str">
        <f>IF(D41&gt;='Social Security Calculator'!$G$8,IF('Social Security Calculator'!$B$60=1,VLOOKUP($D41,'36 Options - Revenues in $'!$A$8:$AK$87,1+AJ$6,FALSE),""),"")</f>
        <v/>
      </c>
      <c r="AK41" s="21" t="str">
        <f>IF(D41&gt;='Social Security Calculator'!$G$8,IF('Social Security Calculator'!$B$63=1,VLOOKUP($D41,'36 Options - Revenues in $'!$A$8:$AK$87,1+AK$6,FALSE),""),"")</f>
        <v/>
      </c>
      <c r="AL41" s="21" t="str">
        <f>IF(D41&gt;='Social Security Calculator'!$G$8,IF('Social Security Calculator'!$B$65=1,VLOOKUP($D41,'36 Options - Revenues in $'!$A$8:$AK$87,1+AL$6,FALSE),""),"")</f>
        <v/>
      </c>
      <c r="AM41" s="21" t="str">
        <f>IF(D41&gt;='Social Security Calculator'!$G$8,IF('Social Security Calculator'!$B$66=1,VLOOKUP($D41,'36 Options - Revenues in $'!$A$8:$AK$87,1+AM$6,FALSE),""),"")</f>
        <v/>
      </c>
      <c r="AN41" s="21" t="str">
        <f>IF(D41&gt;='Social Security Calculator'!$G$8,IF('Social Security Calculator'!$B$67=1,VLOOKUP($D41,'36 Options - Revenues in $'!$A$8:$AK$81,1+AN$6,FALSE),""),"")</f>
        <v/>
      </c>
    </row>
    <row r="42" spans="1:40" x14ac:dyDescent="0.2">
      <c r="A42">
        <v>2054</v>
      </c>
      <c r="B42">
        <f t="shared" si="1"/>
        <v>0</v>
      </c>
      <c r="D42">
        <v>2054</v>
      </c>
      <c r="E42" s="21" t="str">
        <f>IF(D42&gt;='Social Security Calculator'!$G$8,IF('Social Security Calculator'!$B$17=1,VLOOKUP($D42,'36 Options - Revenues in $'!$A$8:$AK$87,1+E$6,FALSE),""),"")</f>
        <v/>
      </c>
      <c r="F42" s="21" t="str">
        <f>IF(D42&gt;='Social Security Calculator'!$G$8,IF('Social Security Calculator'!$B$18=1,VLOOKUP($D42,'36 Options - Revenues in $'!$A$8:$AK$87,1+F$6,FALSE),""),"")</f>
        <v/>
      </c>
      <c r="G42" s="21" t="str">
        <f>IF(D42&gt;='Social Security Calculator'!$G$8,IF('Social Security Calculator'!$B$19=1,VLOOKUP($D42,'36 Options - Revenues in $'!$A$8:$AK$87,1+G$6,FALSE),""),"")</f>
        <v/>
      </c>
      <c r="H42" s="21" t="str">
        <f>IF(D42&gt;='Social Security Calculator'!$G$8,IF('Social Security Calculator'!$B$21=1,VLOOKUP($D42,'36 Options - Revenues in $'!$A$8:$AK$87,1+H$6,FALSE),""),"")</f>
        <v/>
      </c>
      <c r="I42" s="21" t="str">
        <f>IF(D42&gt;='Social Security Calculator'!$G$8,IF('Social Security Calculator'!$B$22=1,VLOOKUP($D42,'36 Options - Revenues in $'!$A$8:$AK$87,1+I$6,FALSE),""),"")</f>
        <v/>
      </c>
      <c r="J42" s="21" t="str">
        <f>IF(D42&gt;='Social Security Calculator'!$G$8,IF('Social Security Calculator'!$B$23=1,VLOOKUP($D42,'36 Options - Revenues in $'!$A$8:$AK$87,1+J$6,FALSE),""),"")</f>
        <v/>
      </c>
      <c r="K42" s="21" t="str">
        <f>IF(D42&gt;='Social Security Calculator'!$G$8,IF('Social Security Calculator'!$B$25=1,VLOOKUP($D42,'36 Options - Revenues in $'!$A$8:$AK$87,1+K$6,FALSE),""),"")</f>
        <v/>
      </c>
      <c r="L42" s="21" t="str">
        <f>IF(D42&gt;='Social Security Calculator'!$G$8,IF('Social Security Calculator'!$B$26=1,VLOOKUP($D42,'36 Options - Revenues in $'!$A$8:$AK$87,1+L$6,FALSE),""),"")</f>
        <v/>
      </c>
      <c r="M42" s="21" t="str">
        <f>IF(D42&gt;='Social Security Calculator'!$G$8,IF('Social Security Calculator'!$B$27=1,VLOOKUP($D42,'36 Options - Revenues in $'!$A$8:$AK$87,1+M$6,FALSE),""),"")</f>
        <v/>
      </c>
      <c r="N42" s="21" t="str">
        <f>IF(D42&gt;='Social Security Calculator'!$G$8,IF('Social Security Calculator'!$B$28=1,VLOOKUP($D42,'36 Options - Revenues in $'!$A$8:$AK$87,1+N$6,FALSE),""),"")</f>
        <v/>
      </c>
      <c r="O42" s="21" t="str">
        <f>IF(D42&gt;='Social Security Calculator'!$G$8,IF('Social Security Calculator'!$B$31=1,VLOOKUP($D42,'36 Options - Revenues in $'!$A$8:$AK$87,1+O$6,FALSE),""),"")</f>
        <v/>
      </c>
      <c r="P42" s="21" t="str">
        <f>IF(D42&gt;='Social Security Calculator'!$G$8,IF('Social Security Calculator'!$B$32=1,VLOOKUP($D42,'36 Options - Revenues in $'!$A$8:$AK$87,1+P$6,FALSE),""),"")</f>
        <v/>
      </c>
      <c r="Q42" s="21" t="str">
        <f>IF(D42&gt;='Social Security Calculator'!$G$8,IF('Social Security Calculator'!$B$33=1,VLOOKUP($D42,'36 Options - Revenues in $'!$A$8:$AK$87,1+Q$6,FALSE),""),"")</f>
        <v/>
      </c>
      <c r="R42" s="21" t="str">
        <f>IF(D42&gt;='Social Security Calculator'!$G$8,IF('Social Security Calculator'!$B$35=1,VLOOKUP($D42,'36 Options - Revenues in $'!$A$8:$AK$87,1+R$6,FALSE),""),"")</f>
        <v/>
      </c>
      <c r="S42" s="21" t="str">
        <f>IF(D42&gt;='Social Security Calculator'!$G$8,IF('Social Security Calculator'!$B$36=1,VLOOKUP($D42,'36 Options - Revenues in $'!$A$8:$AK$87,1+S$6,FALSE),""),"")</f>
        <v/>
      </c>
      <c r="T42" s="21" t="str">
        <f>IF(D42&gt;='Social Security Calculator'!$G$8,IF('Social Security Calculator'!$B$37=1,VLOOKUP($D42,'36 Options - Revenues in $'!$A$8:$AK$87,1+T$6,FALSE),""),"")</f>
        <v/>
      </c>
      <c r="U42" s="21" t="str">
        <f>IF(D42&gt;='Social Security Calculator'!$G$8,IF('Social Security Calculator'!$B$39=1,VLOOKUP($D42,'36 Options - Revenues in $'!$A$8:$AK$87,1+U$6,FALSE),""),"")</f>
        <v/>
      </c>
      <c r="V42" s="21" t="str">
        <f>IF(D42&gt;='Social Security Calculator'!$G$8,IF('Social Security Calculator'!$B$40=1,VLOOKUP($D42,'36 Options - Revenues in $'!$A$8:$AK$87,1+V$6,FALSE),""),"")</f>
        <v/>
      </c>
      <c r="W42" s="21" t="str">
        <f>IF(D42&gt;='Social Security Calculator'!$G$8,IF('Social Security Calculator'!$B$41=1,VLOOKUP($D42,'36 Options - Revenues in $'!$A$8:$AK$87,1+W$6,FALSE),""),"")</f>
        <v/>
      </c>
      <c r="X42" s="21" t="str">
        <f>IF(D42&gt;='Social Security Calculator'!$G$8,IF('Social Security Calculator'!$B$42=1,VLOOKUP($D42,'36 Options - Revenues in $'!$A$8:$AK$87,1+X$6,FALSE),""),"")</f>
        <v/>
      </c>
      <c r="Y42" s="21" t="str">
        <f>IF(D42&gt;='Social Security Calculator'!$G$8,IF('Social Security Calculator'!$B$44=1,VLOOKUP($D42,'36 Options - Revenues in $'!$A$8:$AK$87,1+Y$6,FALSE),""),"")</f>
        <v/>
      </c>
      <c r="Z42" s="21" t="str">
        <f>IF(D42&gt;='Social Security Calculator'!$G$8,IF('Social Security Calculator'!$B$45=1,VLOOKUP($D42,'36 Options - Revenues in $'!$A$8:$AK$87,1+Z$6,FALSE),""),"")</f>
        <v/>
      </c>
      <c r="AA42" s="21" t="str">
        <f>IF(D42&gt;='Social Security Calculator'!$G$8,IF('Social Security Calculator'!$B$46=1,VLOOKUP($D42,'36 Options - Revenues in $'!$A$8:$AK$87,1+AA$6,FALSE),""),"")</f>
        <v/>
      </c>
      <c r="AB42" s="21" t="str">
        <f>IF(D42&gt;='Social Security Calculator'!$G$8,IF('Social Security Calculator'!$B$47=1,VLOOKUP($D42,'36 Options - Revenues in $'!$A$8:$AK$87,1+AB$6,FALSE),""),"")</f>
        <v/>
      </c>
      <c r="AC42" s="21" t="str">
        <f>IF(D42&gt;='Social Security Calculator'!$G$8,IF('Social Security Calculator'!$B$50=1,VLOOKUP($D42,'36 Options - Revenues in $'!$A$8:$AK$87,1+AC$6,FALSE),""),"")</f>
        <v/>
      </c>
      <c r="AD42" s="21" t="str">
        <f>IF(D42&gt;='Social Security Calculator'!$G$8,IF('Social Security Calculator'!$B$51=1,VLOOKUP($D42,'36 Options - Revenues in $'!$A$8:$AK$87,1+AD$6,FALSE),""),"")</f>
        <v/>
      </c>
      <c r="AE42" s="21" t="str">
        <f>IF(D42&gt;='Social Security Calculator'!$G$8,IF('Social Security Calculator'!$B$52=1,VLOOKUP($D42,'36 Options - Revenues in $'!$A$8:$AK$87,1+AE$6,FALSE),""),"")</f>
        <v/>
      </c>
      <c r="AF42" s="21" t="str">
        <f>IF(D42&gt;='Social Security Calculator'!$G$8,IF('Social Security Calculator'!$B$53=1,VLOOKUP($D42,'36 Options - Revenues in $'!$A$8:$AK$87,1+AF$6,FALSE),""),"")</f>
        <v/>
      </c>
      <c r="AG42" s="21" t="str">
        <f>IF(D42&gt;='Social Security Calculator'!$G$8,IF('Social Security Calculator'!$B$56=1,VLOOKUP($D42,'36 Options - Revenues in $'!$A$8:$AK$87,1+AG$6,FALSE),""),"")</f>
        <v/>
      </c>
      <c r="AH42" s="21" t="str">
        <f>IF(D42&gt;='Social Security Calculator'!$G$8,IF('Social Security Calculator'!$B$57=1,VLOOKUP($D42,'36 Options - Revenues in $'!$A$8:$AK$87,1+AH$6,FALSE),""),"")</f>
        <v/>
      </c>
      <c r="AI42" s="21" t="str">
        <f>IF(D42&gt;='Social Security Calculator'!$G$8,IF('Social Security Calculator'!$B$58=1,VLOOKUP($D42,'36 Options - Revenues in $'!$A$8:$AK$87,1+AI$6,FALSE),""),"")</f>
        <v/>
      </c>
      <c r="AJ42" s="21" t="str">
        <f>IF(D42&gt;='Social Security Calculator'!$G$8,IF('Social Security Calculator'!$B$60=1,VLOOKUP($D42,'36 Options - Revenues in $'!$A$8:$AK$87,1+AJ$6,FALSE),""),"")</f>
        <v/>
      </c>
      <c r="AK42" s="21" t="str">
        <f>IF(D42&gt;='Social Security Calculator'!$G$8,IF('Social Security Calculator'!$B$63=1,VLOOKUP($D42,'36 Options - Revenues in $'!$A$8:$AK$87,1+AK$6,FALSE),""),"")</f>
        <v/>
      </c>
      <c r="AL42" s="21" t="str">
        <f>IF(D42&gt;='Social Security Calculator'!$G$8,IF('Social Security Calculator'!$B$65=1,VLOOKUP($D42,'36 Options - Revenues in $'!$A$8:$AK$87,1+AL$6,FALSE),""),"")</f>
        <v/>
      </c>
      <c r="AM42" s="21" t="str">
        <f>IF(D42&gt;='Social Security Calculator'!$G$8,IF('Social Security Calculator'!$B$66=1,VLOOKUP($D42,'36 Options - Revenues in $'!$A$8:$AK$87,1+AM$6,FALSE),""),"")</f>
        <v/>
      </c>
      <c r="AN42" s="21" t="str">
        <f>IF(D42&gt;='Social Security Calculator'!$G$8,IF('Social Security Calculator'!$B$67=1,VLOOKUP($D42,'36 Options - Revenues in $'!$A$8:$AK$81,1+AN$6,FALSE),""),"")</f>
        <v/>
      </c>
    </row>
    <row r="43" spans="1:40" x14ac:dyDescent="0.2">
      <c r="A43">
        <v>2055</v>
      </c>
      <c r="B43">
        <f t="shared" si="1"/>
        <v>0</v>
      </c>
      <c r="D43">
        <v>2055</v>
      </c>
      <c r="E43" s="21" t="str">
        <f>IF(D43&gt;='Social Security Calculator'!$G$8,IF('Social Security Calculator'!$B$17=1,VLOOKUP($D43,'36 Options - Revenues in $'!$A$8:$AK$87,1+E$6,FALSE),""),"")</f>
        <v/>
      </c>
      <c r="F43" s="21" t="str">
        <f>IF(D43&gt;='Social Security Calculator'!$G$8,IF('Social Security Calculator'!$B$18=1,VLOOKUP($D43,'36 Options - Revenues in $'!$A$8:$AK$87,1+F$6,FALSE),""),"")</f>
        <v/>
      </c>
      <c r="G43" s="21" t="str">
        <f>IF(D43&gt;='Social Security Calculator'!$G$8,IF('Social Security Calculator'!$B$19=1,VLOOKUP($D43,'36 Options - Revenues in $'!$A$8:$AK$87,1+G$6,FALSE),""),"")</f>
        <v/>
      </c>
      <c r="H43" s="21" t="str">
        <f>IF(D43&gt;='Social Security Calculator'!$G$8,IF('Social Security Calculator'!$B$21=1,VLOOKUP($D43,'36 Options - Revenues in $'!$A$8:$AK$87,1+H$6,FALSE),""),"")</f>
        <v/>
      </c>
      <c r="I43" s="21" t="str">
        <f>IF(D43&gt;='Social Security Calculator'!$G$8,IF('Social Security Calculator'!$B$22=1,VLOOKUP($D43,'36 Options - Revenues in $'!$A$8:$AK$87,1+I$6,FALSE),""),"")</f>
        <v/>
      </c>
      <c r="J43" s="21" t="str">
        <f>IF(D43&gt;='Social Security Calculator'!$G$8,IF('Social Security Calculator'!$B$23=1,VLOOKUP($D43,'36 Options - Revenues in $'!$A$8:$AK$87,1+J$6,FALSE),""),"")</f>
        <v/>
      </c>
      <c r="K43" s="21" t="str">
        <f>IF(D43&gt;='Social Security Calculator'!$G$8,IF('Social Security Calculator'!$B$25=1,VLOOKUP($D43,'36 Options - Revenues in $'!$A$8:$AK$87,1+K$6,FALSE),""),"")</f>
        <v/>
      </c>
      <c r="L43" s="21" t="str">
        <f>IF(D43&gt;='Social Security Calculator'!$G$8,IF('Social Security Calculator'!$B$26=1,VLOOKUP($D43,'36 Options - Revenues in $'!$A$8:$AK$87,1+L$6,FALSE),""),"")</f>
        <v/>
      </c>
      <c r="M43" s="21" t="str">
        <f>IF(D43&gt;='Social Security Calculator'!$G$8,IF('Social Security Calculator'!$B$27=1,VLOOKUP($D43,'36 Options - Revenues in $'!$A$8:$AK$87,1+M$6,FALSE),""),"")</f>
        <v/>
      </c>
      <c r="N43" s="21" t="str">
        <f>IF(D43&gt;='Social Security Calculator'!$G$8,IF('Social Security Calculator'!$B$28=1,VLOOKUP($D43,'36 Options - Revenues in $'!$A$8:$AK$87,1+N$6,FALSE),""),"")</f>
        <v/>
      </c>
      <c r="O43" s="21" t="str">
        <f>IF(D43&gt;='Social Security Calculator'!$G$8,IF('Social Security Calculator'!$B$31=1,VLOOKUP($D43,'36 Options - Revenues in $'!$A$8:$AK$87,1+O$6,FALSE),""),"")</f>
        <v/>
      </c>
      <c r="P43" s="21" t="str">
        <f>IF(D43&gt;='Social Security Calculator'!$G$8,IF('Social Security Calculator'!$B$32=1,VLOOKUP($D43,'36 Options - Revenues in $'!$A$8:$AK$87,1+P$6,FALSE),""),"")</f>
        <v/>
      </c>
      <c r="Q43" s="21" t="str">
        <f>IF(D43&gt;='Social Security Calculator'!$G$8,IF('Social Security Calculator'!$B$33=1,VLOOKUP($D43,'36 Options - Revenues in $'!$A$8:$AK$87,1+Q$6,FALSE),""),"")</f>
        <v/>
      </c>
      <c r="R43" s="21" t="str">
        <f>IF(D43&gt;='Social Security Calculator'!$G$8,IF('Social Security Calculator'!$B$35=1,VLOOKUP($D43,'36 Options - Revenues in $'!$A$8:$AK$87,1+R$6,FALSE),""),"")</f>
        <v/>
      </c>
      <c r="S43" s="21" t="str">
        <f>IF(D43&gt;='Social Security Calculator'!$G$8,IF('Social Security Calculator'!$B$36=1,VLOOKUP($D43,'36 Options - Revenues in $'!$A$8:$AK$87,1+S$6,FALSE),""),"")</f>
        <v/>
      </c>
      <c r="T43" s="21" t="str">
        <f>IF(D43&gt;='Social Security Calculator'!$G$8,IF('Social Security Calculator'!$B$37=1,VLOOKUP($D43,'36 Options - Revenues in $'!$A$8:$AK$87,1+T$6,FALSE),""),"")</f>
        <v/>
      </c>
      <c r="U43" s="21" t="str">
        <f>IF(D43&gt;='Social Security Calculator'!$G$8,IF('Social Security Calculator'!$B$39=1,VLOOKUP($D43,'36 Options - Revenues in $'!$A$8:$AK$87,1+U$6,FALSE),""),"")</f>
        <v/>
      </c>
      <c r="V43" s="21" t="str">
        <f>IF(D43&gt;='Social Security Calculator'!$G$8,IF('Social Security Calculator'!$B$40=1,VLOOKUP($D43,'36 Options - Revenues in $'!$A$8:$AK$87,1+V$6,FALSE),""),"")</f>
        <v/>
      </c>
      <c r="W43" s="21" t="str">
        <f>IF(D43&gt;='Social Security Calculator'!$G$8,IF('Social Security Calculator'!$B$41=1,VLOOKUP($D43,'36 Options - Revenues in $'!$A$8:$AK$87,1+W$6,FALSE),""),"")</f>
        <v/>
      </c>
      <c r="X43" s="21" t="str">
        <f>IF(D43&gt;='Social Security Calculator'!$G$8,IF('Social Security Calculator'!$B$42=1,VLOOKUP($D43,'36 Options - Revenues in $'!$A$8:$AK$87,1+X$6,FALSE),""),"")</f>
        <v/>
      </c>
      <c r="Y43" s="21" t="str">
        <f>IF(D43&gt;='Social Security Calculator'!$G$8,IF('Social Security Calculator'!$B$44=1,VLOOKUP($D43,'36 Options - Revenues in $'!$A$8:$AK$87,1+Y$6,FALSE),""),"")</f>
        <v/>
      </c>
      <c r="Z43" s="21" t="str">
        <f>IF(D43&gt;='Social Security Calculator'!$G$8,IF('Social Security Calculator'!$B$45=1,VLOOKUP($D43,'36 Options - Revenues in $'!$A$8:$AK$87,1+Z$6,FALSE),""),"")</f>
        <v/>
      </c>
      <c r="AA43" s="21" t="str">
        <f>IF(D43&gt;='Social Security Calculator'!$G$8,IF('Social Security Calculator'!$B$46=1,VLOOKUP($D43,'36 Options - Revenues in $'!$A$8:$AK$87,1+AA$6,FALSE),""),"")</f>
        <v/>
      </c>
      <c r="AB43" s="21" t="str">
        <f>IF(D43&gt;='Social Security Calculator'!$G$8,IF('Social Security Calculator'!$B$47=1,VLOOKUP($D43,'36 Options - Revenues in $'!$A$8:$AK$87,1+AB$6,FALSE),""),"")</f>
        <v/>
      </c>
      <c r="AC43" s="21" t="str">
        <f>IF(D43&gt;='Social Security Calculator'!$G$8,IF('Social Security Calculator'!$B$50=1,VLOOKUP($D43,'36 Options - Revenues in $'!$A$8:$AK$87,1+AC$6,FALSE),""),"")</f>
        <v/>
      </c>
      <c r="AD43" s="21" t="str">
        <f>IF(D43&gt;='Social Security Calculator'!$G$8,IF('Social Security Calculator'!$B$51=1,VLOOKUP($D43,'36 Options - Revenues in $'!$A$8:$AK$87,1+AD$6,FALSE),""),"")</f>
        <v/>
      </c>
      <c r="AE43" s="21" t="str">
        <f>IF(D43&gt;='Social Security Calculator'!$G$8,IF('Social Security Calculator'!$B$52=1,VLOOKUP($D43,'36 Options - Revenues in $'!$A$8:$AK$87,1+AE$6,FALSE),""),"")</f>
        <v/>
      </c>
      <c r="AF43" s="21" t="str">
        <f>IF(D43&gt;='Social Security Calculator'!$G$8,IF('Social Security Calculator'!$B$53=1,VLOOKUP($D43,'36 Options - Revenues in $'!$A$8:$AK$87,1+AF$6,FALSE),""),"")</f>
        <v/>
      </c>
      <c r="AG43" s="21" t="str">
        <f>IF(D43&gt;='Social Security Calculator'!$G$8,IF('Social Security Calculator'!$B$56=1,VLOOKUP($D43,'36 Options - Revenues in $'!$A$8:$AK$87,1+AG$6,FALSE),""),"")</f>
        <v/>
      </c>
      <c r="AH43" s="21" t="str">
        <f>IF(D43&gt;='Social Security Calculator'!$G$8,IF('Social Security Calculator'!$B$57=1,VLOOKUP($D43,'36 Options - Revenues in $'!$A$8:$AK$87,1+AH$6,FALSE),""),"")</f>
        <v/>
      </c>
      <c r="AI43" s="21" t="str">
        <f>IF(D43&gt;='Social Security Calculator'!$G$8,IF('Social Security Calculator'!$B$58=1,VLOOKUP($D43,'36 Options - Revenues in $'!$A$8:$AK$87,1+AI$6,FALSE),""),"")</f>
        <v/>
      </c>
      <c r="AJ43" s="21" t="str">
        <f>IF(D43&gt;='Social Security Calculator'!$G$8,IF('Social Security Calculator'!$B$60=1,VLOOKUP($D43,'36 Options - Revenues in $'!$A$8:$AK$87,1+AJ$6,FALSE),""),"")</f>
        <v/>
      </c>
      <c r="AK43" s="21" t="str">
        <f>IF(D43&gt;='Social Security Calculator'!$G$8,IF('Social Security Calculator'!$B$63=1,VLOOKUP($D43,'36 Options - Revenues in $'!$A$8:$AK$87,1+AK$6,FALSE),""),"")</f>
        <v/>
      </c>
      <c r="AL43" s="21" t="str">
        <f>IF(D43&gt;='Social Security Calculator'!$G$8,IF('Social Security Calculator'!$B$65=1,VLOOKUP($D43,'36 Options - Revenues in $'!$A$8:$AK$87,1+AL$6,FALSE),""),"")</f>
        <v/>
      </c>
      <c r="AM43" s="21" t="str">
        <f>IF(D43&gt;='Social Security Calculator'!$G$8,IF('Social Security Calculator'!$B$66=1,VLOOKUP($D43,'36 Options - Revenues in $'!$A$8:$AK$87,1+AM$6,FALSE),""),"")</f>
        <v/>
      </c>
      <c r="AN43" s="21" t="str">
        <f>IF(D43&gt;='Social Security Calculator'!$G$8,IF('Social Security Calculator'!$B$67=1,VLOOKUP($D43,'36 Options - Revenues in $'!$A$8:$AK$81,1+AN$6,FALSE),""),"")</f>
        <v/>
      </c>
    </row>
    <row r="44" spans="1:40" x14ac:dyDescent="0.2">
      <c r="A44">
        <v>2056</v>
      </c>
      <c r="B44">
        <f t="shared" si="1"/>
        <v>0</v>
      </c>
      <c r="D44">
        <v>2056</v>
      </c>
      <c r="E44" s="21" t="str">
        <f>IF(D44&gt;='Social Security Calculator'!$G$8,IF('Social Security Calculator'!$B$17=1,VLOOKUP($D44,'36 Options - Revenues in $'!$A$8:$AK$87,1+E$6,FALSE),""),"")</f>
        <v/>
      </c>
      <c r="F44" s="21" t="str">
        <f>IF(D44&gt;='Social Security Calculator'!$G$8,IF('Social Security Calculator'!$B$18=1,VLOOKUP($D44,'36 Options - Revenues in $'!$A$8:$AK$87,1+F$6,FALSE),""),"")</f>
        <v/>
      </c>
      <c r="G44" s="21" t="str">
        <f>IF(D44&gt;='Social Security Calculator'!$G$8,IF('Social Security Calculator'!$B$19=1,VLOOKUP($D44,'36 Options - Revenues in $'!$A$8:$AK$87,1+G$6,FALSE),""),"")</f>
        <v/>
      </c>
      <c r="H44" s="21" t="str">
        <f>IF(D44&gt;='Social Security Calculator'!$G$8,IF('Social Security Calculator'!$B$21=1,VLOOKUP($D44,'36 Options - Revenues in $'!$A$8:$AK$87,1+H$6,FALSE),""),"")</f>
        <v/>
      </c>
      <c r="I44" s="21" t="str">
        <f>IF(D44&gt;='Social Security Calculator'!$G$8,IF('Social Security Calculator'!$B$22=1,VLOOKUP($D44,'36 Options - Revenues in $'!$A$8:$AK$87,1+I$6,FALSE),""),"")</f>
        <v/>
      </c>
      <c r="J44" s="21" t="str">
        <f>IF(D44&gt;='Social Security Calculator'!$G$8,IF('Social Security Calculator'!$B$23=1,VLOOKUP($D44,'36 Options - Revenues in $'!$A$8:$AK$87,1+J$6,FALSE),""),"")</f>
        <v/>
      </c>
      <c r="K44" s="21" t="str">
        <f>IF(D44&gt;='Social Security Calculator'!$G$8,IF('Social Security Calculator'!$B$25=1,VLOOKUP($D44,'36 Options - Revenues in $'!$A$8:$AK$87,1+K$6,FALSE),""),"")</f>
        <v/>
      </c>
      <c r="L44" s="21" t="str">
        <f>IF(D44&gt;='Social Security Calculator'!$G$8,IF('Social Security Calculator'!$B$26=1,VLOOKUP($D44,'36 Options - Revenues in $'!$A$8:$AK$87,1+L$6,FALSE),""),"")</f>
        <v/>
      </c>
      <c r="M44" s="21" t="str">
        <f>IF(D44&gt;='Social Security Calculator'!$G$8,IF('Social Security Calculator'!$B$27=1,VLOOKUP($D44,'36 Options - Revenues in $'!$A$8:$AK$87,1+M$6,FALSE),""),"")</f>
        <v/>
      </c>
      <c r="N44" s="21" t="str">
        <f>IF(D44&gt;='Social Security Calculator'!$G$8,IF('Social Security Calculator'!$B$28=1,VLOOKUP($D44,'36 Options - Revenues in $'!$A$8:$AK$87,1+N$6,FALSE),""),"")</f>
        <v/>
      </c>
      <c r="O44" s="21" t="str">
        <f>IF(D44&gt;='Social Security Calculator'!$G$8,IF('Social Security Calculator'!$B$31=1,VLOOKUP($D44,'36 Options - Revenues in $'!$A$8:$AK$87,1+O$6,FALSE),""),"")</f>
        <v/>
      </c>
      <c r="P44" s="21" t="str">
        <f>IF(D44&gt;='Social Security Calculator'!$G$8,IF('Social Security Calculator'!$B$32=1,VLOOKUP($D44,'36 Options - Revenues in $'!$A$8:$AK$87,1+P$6,FALSE),""),"")</f>
        <v/>
      </c>
      <c r="Q44" s="21" t="str">
        <f>IF(D44&gt;='Social Security Calculator'!$G$8,IF('Social Security Calculator'!$B$33=1,VLOOKUP($D44,'36 Options - Revenues in $'!$A$8:$AK$87,1+Q$6,FALSE),""),"")</f>
        <v/>
      </c>
      <c r="R44" s="21" t="str">
        <f>IF(D44&gt;='Social Security Calculator'!$G$8,IF('Social Security Calculator'!$B$35=1,VLOOKUP($D44,'36 Options - Revenues in $'!$A$8:$AK$87,1+R$6,FALSE),""),"")</f>
        <v/>
      </c>
      <c r="S44" s="21" t="str">
        <f>IF(D44&gt;='Social Security Calculator'!$G$8,IF('Social Security Calculator'!$B$36=1,VLOOKUP($D44,'36 Options - Revenues in $'!$A$8:$AK$87,1+S$6,FALSE),""),"")</f>
        <v/>
      </c>
      <c r="T44" s="21" t="str">
        <f>IF(D44&gt;='Social Security Calculator'!$G$8,IF('Social Security Calculator'!$B$37=1,VLOOKUP($D44,'36 Options - Revenues in $'!$A$8:$AK$87,1+T$6,FALSE),""),"")</f>
        <v/>
      </c>
      <c r="U44" s="21" t="str">
        <f>IF(D44&gt;='Social Security Calculator'!$G$8,IF('Social Security Calculator'!$B$39=1,VLOOKUP($D44,'36 Options - Revenues in $'!$A$8:$AK$87,1+U$6,FALSE),""),"")</f>
        <v/>
      </c>
      <c r="V44" s="21" t="str">
        <f>IF(D44&gt;='Social Security Calculator'!$G$8,IF('Social Security Calculator'!$B$40=1,VLOOKUP($D44,'36 Options - Revenues in $'!$A$8:$AK$87,1+V$6,FALSE),""),"")</f>
        <v/>
      </c>
      <c r="W44" s="21" t="str">
        <f>IF(D44&gt;='Social Security Calculator'!$G$8,IF('Social Security Calculator'!$B$41=1,VLOOKUP($D44,'36 Options - Revenues in $'!$A$8:$AK$87,1+W$6,FALSE),""),"")</f>
        <v/>
      </c>
      <c r="X44" s="21" t="str">
        <f>IF(D44&gt;='Social Security Calculator'!$G$8,IF('Social Security Calculator'!$B$42=1,VLOOKUP($D44,'36 Options - Revenues in $'!$A$8:$AK$87,1+X$6,FALSE),""),"")</f>
        <v/>
      </c>
      <c r="Y44" s="21" t="str">
        <f>IF(D44&gt;='Social Security Calculator'!$G$8,IF('Social Security Calculator'!$B$44=1,VLOOKUP($D44,'36 Options - Revenues in $'!$A$8:$AK$87,1+Y$6,FALSE),""),"")</f>
        <v/>
      </c>
      <c r="Z44" s="21" t="str">
        <f>IF(D44&gt;='Social Security Calculator'!$G$8,IF('Social Security Calculator'!$B$45=1,VLOOKUP($D44,'36 Options - Revenues in $'!$A$8:$AK$87,1+Z$6,FALSE),""),"")</f>
        <v/>
      </c>
      <c r="AA44" s="21" t="str">
        <f>IF(D44&gt;='Social Security Calculator'!$G$8,IF('Social Security Calculator'!$B$46=1,VLOOKUP($D44,'36 Options - Revenues in $'!$A$8:$AK$87,1+AA$6,FALSE),""),"")</f>
        <v/>
      </c>
      <c r="AB44" s="21" t="str">
        <f>IF(D44&gt;='Social Security Calculator'!$G$8,IF('Social Security Calculator'!$B$47=1,VLOOKUP($D44,'36 Options - Revenues in $'!$A$8:$AK$87,1+AB$6,FALSE),""),"")</f>
        <v/>
      </c>
      <c r="AC44" s="21" t="str">
        <f>IF(D44&gt;='Social Security Calculator'!$G$8,IF('Social Security Calculator'!$B$50=1,VLOOKUP($D44,'36 Options - Revenues in $'!$A$8:$AK$87,1+AC$6,FALSE),""),"")</f>
        <v/>
      </c>
      <c r="AD44" s="21" t="str">
        <f>IF(D44&gt;='Social Security Calculator'!$G$8,IF('Social Security Calculator'!$B$51=1,VLOOKUP($D44,'36 Options - Revenues in $'!$A$8:$AK$87,1+AD$6,FALSE),""),"")</f>
        <v/>
      </c>
      <c r="AE44" s="21" t="str">
        <f>IF(D44&gt;='Social Security Calculator'!$G$8,IF('Social Security Calculator'!$B$52=1,VLOOKUP($D44,'36 Options - Revenues in $'!$A$8:$AK$87,1+AE$6,FALSE),""),"")</f>
        <v/>
      </c>
      <c r="AF44" s="21" t="str">
        <f>IF(D44&gt;='Social Security Calculator'!$G$8,IF('Social Security Calculator'!$B$53=1,VLOOKUP($D44,'36 Options - Revenues in $'!$A$8:$AK$87,1+AF$6,FALSE),""),"")</f>
        <v/>
      </c>
      <c r="AG44" s="21" t="str">
        <f>IF(D44&gt;='Social Security Calculator'!$G$8,IF('Social Security Calculator'!$B$56=1,VLOOKUP($D44,'36 Options - Revenues in $'!$A$8:$AK$87,1+AG$6,FALSE),""),"")</f>
        <v/>
      </c>
      <c r="AH44" s="21" t="str">
        <f>IF(D44&gt;='Social Security Calculator'!$G$8,IF('Social Security Calculator'!$B$57=1,VLOOKUP($D44,'36 Options - Revenues in $'!$A$8:$AK$87,1+AH$6,FALSE),""),"")</f>
        <v/>
      </c>
      <c r="AI44" s="21" t="str">
        <f>IF(D44&gt;='Social Security Calculator'!$G$8,IF('Social Security Calculator'!$B$58=1,VLOOKUP($D44,'36 Options - Revenues in $'!$A$8:$AK$87,1+AI$6,FALSE),""),"")</f>
        <v/>
      </c>
      <c r="AJ44" s="21" t="str">
        <f>IF(D44&gt;='Social Security Calculator'!$G$8,IF('Social Security Calculator'!$B$60=1,VLOOKUP($D44,'36 Options - Revenues in $'!$A$8:$AK$87,1+AJ$6,FALSE),""),"")</f>
        <v/>
      </c>
      <c r="AK44" s="21" t="str">
        <f>IF(D44&gt;='Social Security Calculator'!$G$8,IF('Social Security Calculator'!$B$63=1,VLOOKUP($D44,'36 Options - Revenues in $'!$A$8:$AK$87,1+AK$6,FALSE),""),"")</f>
        <v/>
      </c>
      <c r="AL44" s="21" t="str">
        <f>IF(D44&gt;='Social Security Calculator'!$G$8,IF('Social Security Calculator'!$B$65=1,VLOOKUP($D44,'36 Options - Revenues in $'!$A$8:$AK$87,1+AL$6,FALSE),""),"")</f>
        <v/>
      </c>
      <c r="AM44" s="21" t="str">
        <f>IF(D44&gt;='Social Security Calculator'!$G$8,IF('Social Security Calculator'!$B$66=1,VLOOKUP($D44,'36 Options - Revenues in $'!$A$8:$AK$87,1+AM$6,FALSE),""),"")</f>
        <v/>
      </c>
      <c r="AN44" s="21" t="str">
        <f>IF(D44&gt;='Social Security Calculator'!$G$8,IF('Social Security Calculator'!$B$67=1,VLOOKUP($D44,'36 Options - Revenues in $'!$A$8:$AK$81,1+AN$6,FALSE),""),"")</f>
        <v/>
      </c>
    </row>
    <row r="45" spans="1:40" x14ac:dyDescent="0.2">
      <c r="A45">
        <v>2057</v>
      </c>
      <c r="B45">
        <f t="shared" si="1"/>
        <v>0</v>
      </c>
      <c r="D45">
        <v>2057</v>
      </c>
      <c r="E45" s="21" t="str">
        <f>IF(D45&gt;='Social Security Calculator'!$G$8,IF('Social Security Calculator'!$B$17=1,VLOOKUP($D45,'36 Options - Revenues in $'!$A$8:$AK$87,1+E$6,FALSE),""),"")</f>
        <v/>
      </c>
      <c r="F45" s="21" t="str">
        <f>IF(D45&gt;='Social Security Calculator'!$G$8,IF('Social Security Calculator'!$B$18=1,VLOOKUP($D45,'36 Options - Revenues in $'!$A$8:$AK$87,1+F$6,FALSE),""),"")</f>
        <v/>
      </c>
      <c r="G45" s="21" t="str">
        <f>IF(D45&gt;='Social Security Calculator'!$G$8,IF('Social Security Calculator'!$B$19=1,VLOOKUP($D45,'36 Options - Revenues in $'!$A$8:$AK$87,1+G$6,FALSE),""),"")</f>
        <v/>
      </c>
      <c r="H45" s="21" t="str">
        <f>IF(D45&gt;='Social Security Calculator'!$G$8,IF('Social Security Calculator'!$B$21=1,VLOOKUP($D45,'36 Options - Revenues in $'!$A$8:$AK$87,1+H$6,FALSE),""),"")</f>
        <v/>
      </c>
      <c r="I45" s="21" t="str">
        <f>IF(D45&gt;='Social Security Calculator'!$G$8,IF('Social Security Calculator'!$B$22=1,VLOOKUP($D45,'36 Options - Revenues in $'!$A$8:$AK$87,1+I$6,FALSE),""),"")</f>
        <v/>
      </c>
      <c r="J45" s="21" t="str">
        <f>IF(D45&gt;='Social Security Calculator'!$G$8,IF('Social Security Calculator'!$B$23=1,VLOOKUP($D45,'36 Options - Revenues in $'!$A$8:$AK$87,1+J$6,FALSE),""),"")</f>
        <v/>
      </c>
      <c r="K45" s="21" t="str">
        <f>IF(D45&gt;='Social Security Calculator'!$G$8,IF('Social Security Calculator'!$B$25=1,VLOOKUP($D45,'36 Options - Revenues in $'!$A$8:$AK$87,1+K$6,FALSE),""),"")</f>
        <v/>
      </c>
      <c r="L45" s="21" t="str">
        <f>IF(D45&gt;='Social Security Calculator'!$G$8,IF('Social Security Calculator'!$B$26=1,VLOOKUP($D45,'36 Options - Revenues in $'!$A$8:$AK$87,1+L$6,FALSE),""),"")</f>
        <v/>
      </c>
      <c r="M45" s="21" t="str">
        <f>IF(D45&gt;='Social Security Calculator'!$G$8,IF('Social Security Calculator'!$B$27=1,VLOOKUP($D45,'36 Options - Revenues in $'!$A$8:$AK$87,1+M$6,FALSE),""),"")</f>
        <v/>
      </c>
      <c r="N45" s="21" t="str">
        <f>IF(D45&gt;='Social Security Calculator'!$G$8,IF('Social Security Calculator'!$B$28=1,VLOOKUP($D45,'36 Options - Revenues in $'!$A$8:$AK$87,1+N$6,FALSE),""),"")</f>
        <v/>
      </c>
      <c r="O45" s="21" t="str">
        <f>IF(D45&gt;='Social Security Calculator'!$G$8,IF('Social Security Calculator'!$B$31=1,VLOOKUP($D45,'36 Options - Revenues in $'!$A$8:$AK$87,1+O$6,FALSE),""),"")</f>
        <v/>
      </c>
      <c r="P45" s="21" t="str">
        <f>IF(D45&gt;='Social Security Calculator'!$G$8,IF('Social Security Calculator'!$B$32=1,VLOOKUP($D45,'36 Options - Revenues in $'!$A$8:$AK$87,1+P$6,FALSE),""),"")</f>
        <v/>
      </c>
      <c r="Q45" s="21" t="str">
        <f>IF(D45&gt;='Social Security Calculator'!$G$8,IF('Social Security Calculator'!$B$33=1,VLOOKUP($D45,'36 Options - Revenues in $'!$A$8:$AK$87,1+Q$6,FALSE),""),"")</f>
        <v/>
      </c>
      <c r="R45" s="21" t="str">
        <f>IF(D45&gt;='Social Security Calculator'!$G$8,IF('Social Security Calculator'!$B$35=1,VLOOKUP($D45,'36 Options - Revenues in $'!$A$8:$AK$87,1+R$6,FALSE),""),"")</f>
        <v/>
      </c>
      <c r="S45" s="21" t="str">
        <f>IF(D45&gt;='Social Security Calculator'!$G$8,IF('Social Security Calculator'!$B$36=1,VLOOKUP($D45,'36 Options - Revenues in $'!$A$8:$AK$87,1+S$6,FALSE),""),"")</f>
        <v/>
      </c>
      <c r="T45" s="21" t="str">
        <f>IF(D45&gt;='Social Security Calculator'!$G$8,IF('Social Security Calculator'!$B$37=1,VLOOKUP($D45,'36 Options - Revenues in $'!$A$8:$AK$87,1+T$6,FALSE),""),"")</f>
        <v/>
      </c>
      <c r="U45" s="21" t="str">
        <f>IF(D45&gt;='Social Security Calculator'!$G$8,IF('Social Security Calculator'!$B$39=1,VLOOKUP($D45,'36 Options - Revenues in $'!$A$8:$AK$87,1+U$6,FALSE),""),"")</f>
        <v/>
      </c>
      <c r="V45" s="21" t="str">
        <f>IF(D45&gt;='Social Security Calculator'!$G$8,IF('Social Security Calculator'!$B$40=1,VLOOKUP($D45,'36 Options - Revenues in $'!$A$8:$AK$87,1+V$6,FALSE),""),"")</f>
        <v/>
      </c>
      <c r="W45" s="21" t="str">
        <f>IF(D45&gt;='Social Security Calculator'!$G$8,IF('Social Security Calculator'!$B$41=1,VLOOKUP($D45,'36 Options - Revenues in $'!$A$8:$AK$87,1+W$6,FALSE),""),"")</f>
        <v/>
      </c>
      <c r="X45" s="21" t="str">
        <f>IF(D45&gt;='Social Security Calculator'!$G$8,IF('Social Security Calculator'!$B$42=1,VLOOKUP($D45,'36 Options - Revenues in $'!$A$8:$AK$87,1+X$6,FALSE),""),"")</f>
        <v/>
      </c>
      <c r="Y45" s="21" t="str">
        <f>IF(D45&gt;='Social Security Calculator'!$G$8,IF('Social Security Calculator'!$B$44=1,VLOOKUP($D45,'36 Options - Revenues in $'!$A$8:$AK$87,1+Y$6,FALSE),""),"")</f>
        <v/>
      </c>
      <c r="Z45" s="21" t="str">
        <f>IF(D45&gt;='Social Security Calculator'!$G$8,IF('Social Security Calculator'!$B$45=1,VLOOKUP($D45,'36 Options - Revenues in $'!$A$8:$AK$87,1+Z$6,FALSE),""),"")</f>
        <v/>
      </c>
      <c r="AA45" s="21" t="str">
        <f>IF(D45&gt;='Social Security Calculator'!$G$8,IF('Social Security Calculator'!$B$46=1,VLOOKUP($D45,'36 Options - Revenues in $'!$A$8:$AK$87,1+AA$6,FALSE),""),"")</f>
        <v/>
      </c>
      <c r="AB45" s="21" t="str">
        <f>IF(D45&gt;='Social Security Calculator'!$G$8,IF('Social Security Calculator'!$B$47=1,VLOOKUP($D45,'36 Options - Revenues in $'!$A$8:$AK$87,1+AB$6,FALSE),""),"")</f>
        <v/>
      </c>
      <c r="AC45" s="21" t="str">
        <f>IF(D45&gt;='Social Security Calculator'!$G$8,IF('Social Security Calculator'!$B$50=1,VLOOKUP($D45,'36 Options - Revenues in $'!$A$8:$AK$87,1+AC$6,FALSE),""),"")</f>
        <v/>
      </c>
      <c r="AD45" s="21" t="str">
        <f>IF(D45&gt;='Social Security Calculator'!$G$8,IF('Social Security Calculator'!$B$51=1,VLOOKUP($D45,'36 Options - Revenues in $'!$A$8:$AK$87,1+AD$6,FALSE),""),"")</f>
        <v/>
      </c>
      <c r="AE45" s="21" t="str">
        <f>IF(D45&gt;='Social Security Calculator'!$G$8,IF('Social Security Calculator'!$B$52=1,VLOOKUP($D45,'36 Options - Revenues in $'!$A$8:$AK$87,1+AE$6,FALSE),""),"")</f>
        <v/>
      </c>
      <c r="AF45" s="21" t="str">
        <f>IF(D45&gt;='Social Security Calculator'!$G$8,IF('Social Security Calculator'!$B$53=1,VLOOKUP($D45,'36 Options - Revenues in $'!$A$8:$AK$87,1+AF$6,FALSE),""),"")</f>
        <v/>
      </c>
      <c r="AG45" s="21" t="str">
        <f>IF(D45&gt;='Social Security Calculator'!$G$8,IF('Social Security Calculator'!$B$56=1,VLOOKUP($D45,'36 Options - Revenues in $'!$A$8:$AK$87,1+AG$6,FALSE),""),"")</f>
        <v/>
      </c>
      <c r="AH45" s="21" t="str">
        <f>IF(D45&gt;='Social Security Calculator'!$G$8,IF('Social Security Calculator'!$B$57=1,VLOOKUP($D45,'36 Options - Revenues in $'!$A$8:$AK$87,1+AH$6,FALSE),""),"")</f>
        <v/>
      </c>
      <c r="AI45" s="21" t="str">
        <f>IF(D45&gt;='Social Security Calculator'!$G$8,IF('Social Security Calculator'!$B$58=1,VLOOKUP($D45,'36 Options - Revenues in $'!$A$8:$AK$87,1+AI$6,FALSE),""),"")</f>
        <v/>
      </c>
      <c r="AJ45" s="21" t="str">
        <f>IF(D45&gt;='Social Security Calculator'!$G$8,IF('Social Security Calculator'!$B$60=1,VLOOKUP($D45,'36 Options - Revenues in $'!$A$8:$AK$87,1+AJ$6,FALSE),""),"")</f>
        <v/>
      </c>
      <c r="AK45" s="21" t="str">
        <f>IF(D45&gt;='Social Security Calculator'!$G$8,IF('Social Security Calculator'!$B$63=1,VLOOKUP($D45,'36 Options - Revenues in $'!$A$8:$AK$87,1+AK$6,FALSE),""),"")</f>
        <v/>
      </c>
      <c r="AL45" s="21" t="str">
        <f>IF(D45&gt;='Social Security Calculator'!$G$8,IF('Social Security Calculator'!$B$65=1,VLOOKUP($D45,'36 Options - Revenues in $'!$A$8:$AK$87,1+AL$6,FALSE),""),"")</f>
        <v/>
      </c>
      <c r="AM45" s="21" t="str">
        <f>IF(D45&gt;='Social Security Calculator'!$G$8,IF('Social Security Calculator'!$B$66=1,VLOOKUP($D45,'36 Options - Revenues in $'!$A$8:$AK$87,1+AM$6,FALSE),""),"")</f>
        <v/>
      </c>
      <c r="AN45" s="21" t="str">
        <f>IF(D45&gt;='Social Security Calculator'!$G$8,IF('Social Security Calculator'!$B$67=1,VLOOKUP($D45,'36 Options - Revenues in $'!$A$8:$AK$81,1+AN$6,FALSE),""),"")</f>
        <v/>
      </c>
    </row>
    <row r="46" spans="1:40" x14ac:dyDescent="0.2">
      <c r="A46">
        <v>2058</v>
      </c>
      <c r="B46">
        <f t="shared" si="1"/>
        <v>0</v>
      </c>
      <c r="D46">
        <v>2058</v>
      </c>
      <c r="E46" s="21" t="str">
        <f>IF(D46&gt;='Social Security Calculator'!$G$8,IF('Social Security Calculator'!$B$17=1,VLOOKUP($D46,'36 Options - Revenues in $'!$A$8:$AK$87,1+E$6,FALSE),""),"")</f>
        <v/>
      </c>
      <c r="F46" s="21" t="str">
        <f>IF(D46&gt;='Social Security Calculator'!$G$8,IF('Social Security Calculator'!$B$18=1,VLOOKUP($D46,'36 Options - Revenues in $'!$A$8:$AK$87,1+F$6,FALSE),""),"")</f>
        <v/>
      </c>
      <c r="G46" s="21" t="str">
        <f>IF(D46&gt;='Social Security Calculator'!$G$8,IF('Social Security Calculator'!$B$19=1,VLOOKUP($D46,'36 Options - Revenues in $'!$A$8:$AK$87,1+G$6,FALSE),""),"")</f>
        <v/>
      </c>
      <c r="H46" s="21" t="str">
        <f>IF(D46&gt;='Social Security Calculator'!$G$8,IF('Social Security Calculator'!$B$21=1,VLOOKUP($D46,'36 Options - Revenues in $'!$A$8:$AK$87,1+H$6,FALSE),""),"")</f>
        <v/>
      </c>
      <c r="I46" s="21" t="str">
        <f>IF(D46&gt;='Social Security Calculator'!$G$8,IF('Social Security Calculator'!$B$22=1,VLOOKUP($D46,'36 Options - Revenues in $'!$A$8:$AK$87,1+I$6,FALSE),""),"")</f>
        <v/>
      </c>
      <c r="J46" s="21" t="str">
        <f>IF(D46&gt;='Social Security Calculator'!$G$8,IF('Social Security Calculator'!$B$23=1,VLOOKUP($D46,'36 Options - Revenues in $'!$A$8:$AK$87,1+J$6,FALSE),""),"")</f>
        <v/>
      </c>
      <c r="K46" s="21" t="str">
        <f>IF(D46&gt;='Social Security Calculator'!$G$8,IF('Social Security Calculator'!$B$25=1,VLOOKUP($D46,'36 Options - Revenues in $'!$A$8:$AK$87,1+K$6,FALSE),""),"")</f>
        <v/>
      </c>
      <c r="L46" s="21" t="str">
        <f>IF(D46&gt;='Social Security Calculator'!$G$8,IF('Social Security Calculator'!$B$26=1,VLOOKUP($D46,'36 Options - Revenues in $'!$A$8:$AK$87,1+L$6,FALSE),""),"")</f>
        <v/>
      </c>
      <c r="M46" s="21" t="str">
        <f>IF(D46&gt;='Social Security Calculator'!$G$8,IF('Social Security Calculator'!$B$27=1,VLOOKUP($D46,'36 Options - Revenues in $'!$A$8:$AK$87,1+M$6,FALSE),""),"")</f>
        <v/>
      </c>
      <c r="N46" s="21" t="str">
        <f>IF(D46&gt;='Social Security Calculator'!$G$8,IF('Social Security Calculator'!$B$28=1,VLOOKUP($D46,'36 Options - Revenues in $'!$A$8:$AK$87,1+N$6,FALSE),""),"")</f>
        <v/>
      </c>
      <c r="O46" s="21" t="str">
        <f>IF(D46&gt;='Social Security Calculator'!$G$8,IF('Social Security Calculator'!$B$31=1,VLOOKUP($D46,'36 Options - Revenues in $'!$A$8:$AK$87,1+O$6,FALSE),""),"")</f>
        <v/>
      </c>
      <c r="P46" s="21" t="str">
        <f>IF(D46&gt;='Social Security Calculator'!$G$8,IF('Social Security Calculator'!$B$32=1,VLOOKUP($D46,'36 Options - Revenues in $'!$A$8:$AK$87,1+P$6,FALSE),""),"")</f>
        <v/>
      </c>
      <c r="Q46" s="21" t="str">
        <f>IF(D46&gt;='Social Security Calculator'!$G$8,IF('Social Security Calculator'!$B$33=1,VLOOKUP($D46,'36 Options - Revenues in $'!$A$8:$AK$87,1+Q$6,FALSE),""),"")</f>
        <v/>
      </c>
      <c r="R46" s="21" t="str">
        <f>IF(D46&gt;='Social Security Calculator'!$G$8,IF('Social Security Calculator'!$B$35=1,VLOOKUP($D46,'36 Options - Revenues in $'!$A$8:$AK$87,1+R$6,FALSE),""),"")</f>
        <v/>
      </c>
      <c r="S46" s="21" t="str">
        <f>IF(D46&gt;='Social Security Calculator'!$G$8,IF('Social Security Calculator'!$B$36=1,VLOOKUP($D46,'36 Options - Revenues in $'!$A$8:$AK$87,1+S$6,FALSE),""),"")</f>
        <v/>
      </c>
      <c r="T46" s="21" t="str">
        <f>IF(D46&gt;='Social Security Calculator'!$G$8,IF('Social Security Calculator'!$B$37=1,VLOOKUP($D46,'36 Options - Revenues in $'!$A$8:$AK$87,1+T$6,FALSE),""),"")</f>
        <v/>
      </c>
      <c r="U46" s="21" t="str">
        <f>IF(D46&gt;='Social Security Calculator'!$G$8,IF('Social Security Calculator'!$B$39=1,VLOOKUP($D46,'36 Options - Revenues in $'!$A$8:$AK$87,1+U$6,FALSE),""),"")</f>
        <v/>
      </c>
      <c r="V46" s="21" t="str">
        <f>IF(D46&gt;='Social Security Calculator'!$G$8,IF('Social Security Calculator'!$B$40=1,VLOOKUP($D46,'36 Options - Revenues in $'!$A$8:$AK$87,1+V$6,FALSE),""),"")</f>
        <v/>
      </c>
      <c r="W46" s="21" t="str">
        <f>IF(D46&gt;='Social Security Calculator'!$G$8,IF('Social Security Calculator'!$B$41=1,VLOOKUP($D46,'36 Options - Revenues in $'!$A$8:$AK$87,1+W$6,FALSE),""),"")</f>
        <v/>
      </c>
      <c r="X46" s="21" t="str">
        <f>IF(D46&gt;='Social Security Calculator'!$G$8,IF('Social Security Calculator'!$B$42=1,VLOOKUP($D46,'36 Options - Revenues in $'!$A$8:$AK$87,1+X$6,FALSE),""),"")</f>
        <v/>
      </c>
      <c r="Y46" s="21" t="str">
        <f>IF(D46&gt;='Social Security Calculator'!$G$8,IF('Social Security Calculator'!$B$44=1,VLOOKUP($D46,'36 Options - Revenues in $'!$A$8:$AK$87,1+Y$6,FALSE),""),"")</f>
        <v/>
      </c>
      <c r="Z46" s="21" t="str">
        <f>IF(D46&gt;='Social Security Calculator'!$G$8,IF('Social Security Calculator'!$B$45=1,VLOOKUP($D46,'36 Options - Revenues in $'!$A$8:$AK$87,1+Z$6,FALSE),""),"")</f>
        <v/>
      </c>
      <c r="AA46" s="21" t="str">
        <f>IF(D46&gt;='Social Security Calculator'!$G$8,IF('Social Security Calculator'!$B$46=1,VLOOKUP($D46,'36 Options - Revenues in $'!$A$8:$AK$87,1+AA$6,FALSE),""),"")</f>
        <v/>
      </c>
      <c r="AB46" s="21" t="str">
        <f>IF(D46&gt;='Social Security Calculator'!$G$8,IF('Social Security Calculator'!$B$47=1,VLOOKUP($D46,'36 Options - Revenues in $'!$A$8:$AK$87,1+AB$6,FALSE),""),"")</f>
        <v/>
      </c>
      <c r="AC46" s="21" t="str">
        <f>IF(D46&gt;='Social Security Calculator'!$G$8,IF('Social Security Calculator'!$B$50=1,VLOOKUP($D46,'36 Options - Revenues in $'!$A$8:$AK$87,1+AC$6,FALSE),""),"")</f>
        <v/>
      </c>
      <c r="AD46" s="21" t="str">
        <f>IF(D46&gt;='Social Security Calculator'!$G$8,IF('Social Security Calculator'!$B$51=1,VLOOKUP($D46,'36 Options - Revenues in $'!$A$8:$AK$87,1+AD$6,FALSE),""),"")</f>
        <v/>
      </c>
      <c r="AE46" s="21" t="str">
        <f>IF(D46&gt;='Social Security Calculator'!$G$8,IF('Social Security Calculator'!$B$52=1,VLOOKUP($D46,'36 Options - Revenues in $'!$A$8:$AK$87,1+AE$6,FALSE),""),"")</f>
        <v/>
      </c>
      <c r="AF46" s="21" t="str">
        <f>IF(D46&gt;='Social Security Calculator'!$G$8,IF('Social Security Calculator'!$B$53=1,VLOOKUP($D46,'36 Options - Revenues in $'!$A$8:$AK$87,1+AF$6,FALSE),""),"")</f>
        <v/>
      </c>
      <c r="AG46" s="21" t="str">
        <f>IF(D46&gt;='Social Security Calculator'!$G$8,IF('Social Security Calculator'!$B$56=1,VLOOKUP($D46,'36 Options - Revenues in $'!$A$8:$AK$87,1+AG$6,FALSE),""),"")</f>
        <v/>
      </c>
      <c r="AH46" s="21" t="str">
        <f>IF(D46&gt;='Social Security Calculator'!$G$8,IF('Social Security Calculator'!$B$57=1,VLOOKUP($D46,'36 Options - Revenues in $'!$A$8:$AK$87,1+AH$6,FALSE),""),"")</f>
        <v/>
      </c>
      <c r="AI46" s="21" t="str">
        <f>IF(D46&gt;='Social Security Calculator'!$G$8,IF('Social Security Calculator'!$B$58=1,VLOOKUP($D46,'36 Options - Revenues in $'!$A$8:$AK$87,1+AI$6,FALSE),""),"")</f>
        <v/>
      </c>
      <c r="AJ46" s="21" t="str">
        <f>IF(D46&gt;='Social Security Calculator'!$G$8,IF('Social Security Calculator'!$B$60=1,VLOOKUP($D46,'36 Options - Revenues in $'!$A$8:$AK$87,1+AJ$6,FALSE),""),"")</f>
        <v/>
      </c>
      <c r="AK46" s="21" t="str">
        <f>IF(D46&gt;='Social Security Calculator'!$G$8,IF('Social Security Calculator'!$B$63=1,VLOOKUP($D46,'36 Options - Revenues in $'!$A$8:$AK$87,1+AK$6,FALSE),""),"")</f>
        <v/>
      </c>
      <c r="AL46" s="21" t="str">
        <f>IF(D46&gt;='Social Security Calculator'!$G$8,IF('Social Security Calculator'!$B$65=1,VLOOKUP($D46,'36 Options - Revenues in $'!$A$8:$AK$87,1+AL$6,FALSE),""),"")</f>
        <v/>
      </c>
      <c r="AM46" s="21" t="str">
        <f>IF(D46&gt;='Social Security Calculator'!$G$8,IF('Social Security Calculator'!$B$66=1,VLOOKUP($D46,'36 Options - Revenues in $'!$A$8:$AK$87,1+AM$6,FALSE),""),"")</f>
        <v/>
      </c>
      <c r="AN46" s="21" t="str">
        <f>IF(D46&gt;='Social Security Calculator'!$G$8,IF('Social Security Calculator'!$B$67=1,VLOOKUP($D46,'36 Options - Revenues in $'!$A$8:$AK$81,1+AN$6,FALSE),""),"")</f>
        <v/>
      </c>
    </row>
    <row r="47" spans="1:40" x14ac:dyDescent="0.2">
      <c r="A47">
        <v>2059</v>
      </c>
      <c r="B47">
        <f t="shared" si="1"/>
        <v>0</v>
      </c>
      <c r="D47">
        <v>2059</v>
      </c>
      <c r="E47" s="21" t="str">
        <f>IF(D47&gt;='Social Security Calculator'!$G$8,IF('Social Security Calculator'!$B$17=1,VLOOKUP($D47,'36 Options - Revenues in $'!$A$8:$AK$87,1+E$6,FALSE),""),"")</f>
        <v/>
      </c>
      <c r="F47" s="21" t="str">
        <f>IF(D47&gt;='Social Security Calculator'!$G$8,IF('Social Security Calculator'!$B$18=1,VLOOKUP($D47,'36 Options - Revenues in $'!$A$8:$AK$87,1+F$6,FALSE),""),"")</f>
        <v/>
      </c>
      <c r="G47" s="21" t="str">
        <f>IF(D47&gt;='Social Security Calculator'!$G$8,IF('Social Security Calculator'!$B$19=1,VLOOKUP($D47,'36 Options - Revenues in $'!$A$8:$AK$87,1+G$6,FALSE),""),"")</f>
        <v/>
      </c>
      <c r="H47" s="21" t="str">
        <f>IF(D47&gt;='Social Security Calculator'!$G$8,IF('Social Security Calculator'!$B$21=1,VLOOKUP($D47,'36 Options - Revenues in $'!$A$8:$AK$87,1+H$6,FALSE),""),"")</f>
        <v/>
      </c>
      <c r="I47" s="21" t="str">
        <f>IF(D47&gt;='Social Security Calculator'!$G$8,IF('Social Security Calculator'!$B$22=1,VLOOKUP($D47,'36 Options - Revenues in $'!$A$8:$AK$87,1+I$6,FALSE),""),"")</f>
        <v/>
      </c>
      <c r="J47" s="21" t="str">
        <f>IF(D47&gt;='Social Security Calculator'!$G$8,IF('Social Security Calculator'!$B$23=1,VLOOKUP($D47,'36 Options - Revenues in $'!$A$8:$AK$87,1+J$6,FALSE),""),"")</f>
        <v/>
      </c>
      <c r="K47" s="21" t="str">
        <f>IF(D47&gt;='Social Security Calculator'!$G$8,IF('Social Security Calculator'!$B$25=1,VLOOKUP($D47,'36 Options - Revenues in $'!$A$8:$AK$87,1+K$6,FALSE),""),"")</f>
        <v/>
      </c>
      <c r="L47" s="21" t="str">
        <f>IF(D47&gt;='Social Security Calculator'!$G$8,IF('Social Security Calculator'!$B$26=1,VLOOKUP($D47,'36 Options - Revenues in $'!$A$8:$AK$87,1+L$6,FALSE),""),"")</f>
        <v/>
      </c>
      <c r="M47" s="21" t="str">
        <f>IF(D47&gt;='Social Security Calculator'!$G$8,IF('Social Security Calculator'!$B$27=1,VLOOKUP($D47,'36 Options - Revenues in $'!$A$8:$AK$87,1+M$6,FALSE),""),"")</f>
        <v/>
      </c>
      <c r="N47" s="21" t="str">
        <f>IF(D47&gt;='Social Security Calculator'!$G$8,IF('Social Security Calculator'!$B$28=1,VLOOKUP($D47,'36 Options - Revenues in $'!$A$8:$AK$87,1+N$6,FALSE),""),"")</f>
        <v/>
      </c>
      <c r="O47" s="21" t="str">
        <f>IF(D47&gt;='Social Security Calculator'!$G$8,IF('Social Security Calculator'!$B$31=1,VLOOKUP($D47,'36 Options - Revenues in $'!$A$8:$AK$87,1+O$6,FALSE),""),"")</f>
        <v/>
      </c>
      <c r="P47" s="21" t="str">
        <f>IF(D47&gt;='Social Security Calculator'!$G$8,IF('Social Security Calculator'!$B$32=1,VLOOKUP($D47,'36 Options - Revenues in $'!$A$8:$AK$87,1+P$6,FALSE),""),"")</f>
        <v/>
      </c>
      <c r="Q47" s="21" t="str">
        <f>IF(D47&gt;='Social Security Calculator'!$G$8,IF('Social Security Calculator'!$B$33=1,VLOOKUP($D47,'36 Options - Revenues in $'!$A$8:$AK$87,1+Q$6,FALSE),""),"")</f>
        <v/>
      </c>
      <c r="R47" s="21" t="str">
        <f>IF(D47&gt;='Social Security Calculator'!$G$8,IF('Social Security Calculator'!$B$35=1,VLOOKUP($D47,'36 Options - Revenues in $'!$A$8:$AK$87,1+R$6,FALSE),""),"")</f>
        <v/>
      </c>
      <c r="S47" s="21" t="str">
        <f>IF(D47&gt;='Social Security Calculator'!$G$8,IF('Social Security Calculator'!$B$36=1,VLOOKUP($D47,'36 Options - Revenues in $'!$A$8:$AK$87,1+S$6,FALSE),""),"")</f>
        <v/>
      </c>
      <c r="T47" s="21" t="str">
        <f>IF(D47&gt;='Social Security Calculator'!$G$8,IF('Social Security Calculator'!$B$37=1,VLOOKUP($D47,'36 Options - Revenues in $'!$A$8:$AK$87,1+T$6,FALSE),""),"")</f>
        <v/>
      </c>
      <c r="U47" s="21" t="str">
        <f>IF(D47&gt;='Social Security Calculator'!$G$8,IF('Social Security Calculator'!$B$39=1,VLOOKUP($D47,'36 Options - Revenues in $'!$A$8:$AK$87,1+U$6,FALSE),""),"")</f>
        <v/>
      </c>
      <c r="V47" s="21" t="str">
        <f>IF(D47&gt;='Social Security Calculator'!$G$8,IF('Social Security Calculator'!$B$40=1,VLOOKUP($D47,'36 Options - Revenues in $'!$A$8:$AK$87,1+V$6,FALSE),""),"")</f>
        <v/>
      </c>
      <c r="W47" s="21" t="str">
        <f>IF(D47&gt;='Social Security Calculator'!$G$8,IF('Social Security Calculator'!$B$41=1,VLOOKUP($D47,'36 Options - Revenues in $'!$A$8:$AK$87,1+W$6,FALSE),""),"")</f>
        <v/>
      </c>
      <c r="X47" s="21" t="str">
        <f>IF(D47&gt;='Social Security Calculator'!$G$8,IF('Social Security Calculator'!$B$42=1,VLOOKUP($D47,'36 Options - Revenues in $'!$A$8:$AK$87,1+X$6,FALSE),""),"")</f>
        <v/>
      </c>
      <c r="Y47" s="21" t="str">
        <f>IF(D47&gt;='Social Security Calculator'!$G$8,IF('Social Security Calculator'!$B$44=1,VLOOKUP($D47,'36 Options - Revenues in $'!$A$8:$AK$87,1+Y$6,FALSE),""),"")</f>
        <v/>
      </c>
      <c r="Z47" s="21" t="str">
        <f>IF(D47&gt;='Social Security Calculator'!$G$8,IF('Social Security Calculator'!$B$45=1,VLOOKUP($D47,'36 Options - Revenues in $'!$A$8:$AK$87,1+Z$6,FALSE),""),"")</f>
        <v/>
      </c>
      <c r="AA47" s="21" t="str">
        <f>IF(D47&gt;='Social Security Calculator'!$G$8,IF('Social Security Calculator'!$B$46=1,VLOOKUP($D47,'36 Options - Revenues in $'!$A$8:$AK$87,1+AA$6,FALSE),""),"")</f>
        <v/>
      </c>
      <c r="AB47" s="21" t="str">
        <f>IF(D47&gt;='Social Security Calculator'!$G$8,IF('Social Security Calculator'!$B$47=1,VLOOKUP($D47,'36 Options - Revenues in $'!$A$8:$AK$87,1+AB$6,FALSE),""),"")</f>
        <v/>
      </c>
      <c r="AC47" s="21" t="str">
        <f>IF(D47&gt;='Social Security Calculator'!$G$8,IF('Social Security Calculator'!$B$50=1,VLOOKUP($D47,'36 Options - Revenues in $'!$A$8:$AK$87,1+AC$6,FALSE),""),"")</f>
        <v/>
      </c>
      <c r="AD47" s="21" t="str">
        <f>IF(D47&gt;='Social Security Calculator'!$G$8,IF('Social Security Calculator'!$B$51=1,VLOOKUP($D47,'36 Options - Revenues in $'!$A$8:$AK$87,1+AD$6,FALSE),""),"")</f>
        <v/>
      </c>
      <c r="AE47" s="21" t="str">
        <f>IF(D47&gt;='Social Security Calculator'!$G$8,IF('Social Security Calculator'!$B$52=1,VLOOKUP($D47,'36 Options - Revenues in $'!$A$8:$AK$87,1+AE$6,FALSE),""),"")</f>
        <v/>
      </c>
      <c r="AF47" s="21" t="str">
        <f>IF(D47&gt;='Social Security Calculator'!$G$8,IF('Social Security Calculator'!$B$53=1,VLOOKUP($D47,'36 Options - Revenues in $'!$A$8:$AK$87,1+AF$6,FALSE),""),"")</f>
        <v/>
      </c>
      <c r="AG47" s="21" t="str">
        <f>IF(D47&gt;='Social Security Calculator'!$G$8,IF('Social Security Calculator'!$B$56=1,VLOOKUP($D47,'36 Options - Revenues in $'!$A$8:$AK$87,1+AG$6,FALSE),""),"")</f>
        <v/>
      </c>
      <c r="AH47" s="21" t="str">
        <f>IF(D47&gt;='Social Security Calculator'!$G$8,IF('Social Security Calculator'!$B$57=1,VLOOKUP($D47,'36 Options - Revenues in $'!$A$8:$AK$87,1+AH$6,FALSE),""),"")</f>
        <v/>
      </c>
      <c r="AI47" s="21" t="str">
        <f>IF(D47&gt;='Social Security Calculator'!$G$8,IF('Social Security Calculator'!$B$58=1,VLOOKUP($D47,'36 Options - Revenues in $'!$A$8:$AK$87,1+AI$6,FALSE),""),"")</f>
        <v/>
      </c>
      <c r="AJ47" s="21" t="str">
        <f>IF(D47&gt;='Social Security Calculator'!$G$8,IF('Social Security Calculator'!$B$60=1,VLOOKUP($D47,'36 Options - Revenues in $'!$A$8:$AK$87,1+AJ$6,FALSE),""),"")</f>
        <v/>
      </c>
      <c r="AK47" s="21" t="str">
        <f>IF(D47&gt;='Social Security Calculator'!$G$8,IF('Social Security Calculator'!$B$63=1,VLOOKUP($D47,'36 Options - Revenues in $'!$A$8:$AK$87,1+AK$6,FALSE),""),"")</f>
        <v/>
      </c>
      <c r="AL47" s="21" t="str">
        <f>IF(D47&gt;='Social Security Calculator'!$G$8,IF('Social Security Calculator'!$B$65=1,VLOOKUP($D47,'36 Options - Revenues in $'!$A$8:$AK$87,1+AL$6,FALSE),""),"")</f>
        <v/>
      </c>
      <c r="AM47" s="21" t="str">
        <f>IF(D47&gt;='Social Security Calculator'!$G$8,IF('Social Security Calculator'!$B$66=1,VLOOKUP($D47,'36 Options - Revenues in $'!$A$8:$AK$87,1+AM$6,FALSE),""),"")</f>
        <v/>
      </c>
      <c r="AN47" s="21" t="str">
        <f>IF(D47&gt;='Social Security Calculator'!$G$8,IF('Social Security Calculator'!$B$67=1,VLOOKUP($D47,'36 Options - Revenues in $'!$A$8:$AK$81,1+AN$6,FALSE),""),"")</f>
        <v/>
      </c>
    </row>
    <row r="48" spans="1:40" x14ac:dyDescent="0.2">
      <c r="A48">
        <v>2060</v>
      </c>
      <c r="B48">
        <f t="shared" si="1"/>
        <v>0</v>
      </c>
      <c r="D48">
        <v>2060</v>
      </c>
      <c r="E48" s="21" t="str">
        <f>IF(D48&gt;='Social Security Calculator'!$G$8,IF('Social Security Calculator'!$B$17=1,VLOOKUP($D48,'36 Options - Revenues in $'!$A$8:$AK$87,1+E$6,FALSE),""),"")</f>
        <v/>
      </c>
      <c r="F48" s="21" t="str">
        <f>IF(D48&gt;='Social Security Calculator'!$G$8,IF('Social Security Calculator'!$B$18=1,VLOOKUP($D48,'36 Options - Revenues in $'!$A$8:$AK$87,1+F$6,FALSE),""),"")</f>
        <v/>
      </c>
      <c r="G48" s="21" t="str">
        <f>IF(D48&gt;='Social Security Calculator'!$G$8,IF('Social Security Calculator'!$B$19=1,VLOOKUP($D48,'36 Options - Revenues in $'!$A$8:$AK$87,1+G$6,FALSE),""),"")</f>
        <v/>
      </c>
      <c r="H48" s="21" t="str">
        <f>IF(D48&gt;='Social Security Calculator'!$G$8,IF('Social Security Calculator'!$B$21=1,VLOOKUP($D48,'36 Options - Revenues in $'!$A$8:$AK$87,1+H$6,FALSE),""),"")</f>
        <v/>
      </c>
      <c r="I48" s="21" t="str">
        <f>IF(D48&gt;='Social Security Calculator'!$G$8,IF('Social Security Calculator'!$B$22=1,VLOOKUP($D48,'36 Options - Revenues in $'!$A$8:$AK$87,1+I$6,FALSE),""),"")</f>
        <v/>
      </c>
      <c r="J48" s="21" t="str">
        <f>IF(D48&gt;='Social Security Calculator'!$G$8,IF('Social Security Calculator'!$B$23=1,VLOOKUP($D48,'36 Options - Revenues in $'!$A$8:$AK$87,1+J$6,FALSE),""),"")</f>
        <v/>
      </c>
      <c r="K48" s="21" t="str">
        <f>IF(D48&gt;='Social Security Calculator'!$G$8,IF('Social Security Calculator'!$B$25=1,VLOOKUP($D48,'36 Options - Revenues in $'!$A$8:$AK$87,1+K$6,FALSE),""),"")</f>
        <v/>
      </c>
      <c r="L48" s="21" t="str">
        <f>IF(D48&gt;='Social Security Calculator'!$G$8,IF('Social Security Calculator'!$B$26=1,VLOOKUP($D48,'36 Options - Revenues in $'!$A$8:$AK$87,1+L$6,FALSE),""),"")</f>
        <v/>
      </c>
      <c r="M48" s="21" t="str">
        <f>IF(D48&gt;='Social Security Calculator'!$G$8,IF('Social Security Calculator'!$B$27=1,VLOOKUP($D48,'36 Options - Revenues in $'!$A$8:$AK$87,1+M$6,FALSE),""),"")</f>
        <v/>
      </c>
      <c r="N48" s="21" t="str">
        <f>IF(D48&gt;='Social Security Calculator'!$G$8,IF('Social Security Calculator'!$B$28=1,VLOOKUP($D48,'36 Options - Revenues in $'!$A$8:$AK$87,1+N$6,FALSE),""),"")</f>
        <v/>
      </c>
      <c r="O48" s="21" t="str">
        <f>IF(D48&gt;='Social Security Calculator'!$G$8,IF('Social Security Calculator'!$B$31=1,VLOOKUP($D48,'36 Options - Revenues in $'!$A$8:$AK$87,1+O$6,FALSE),""),"")</f>
        <v/>
      </c>
      <c r="P48" s="21" t="str">
        <f>IF(D48&gt;='Social Security Calculator'!$G$8,IF('Social Security Calculator'!$B$32=1,VLOOKUP($D48,'36 Options - Revenues in $'!$A$8:$AK$87,1+P$6,FALSE),""),"")</f>
        <v/>
      </c>
      <c r="Q48" s="21" t="str">
        <f>IF(D48&gt;='Social Security Calculator'!$G$8,IF('Social Security Calculator'!$B$33=1,VLOOKUP($D48,'36 Options - Revenues in $'!$A$8:$AK$87,1+Q$6,FALSE),""),"")</f>
        <v/>
      </c>
      <c r="R48" s="21" t="str">
        <f>IF(D48&gt;='Social Security Calculator'!$G$8,IF('Social Security Calculator'!$B$35=1,VLOOKUP($D48,'36 Options - Revenues in $'!$A$8:$AK$87,1+R$6,FALSE),""),"")</f>
        <v/>
      </c>
      <c r="S48" s="21" t="str">
        <f>IF(D48&gt;='Social Security Calculator'!$G$8,IF('Social Security Calculator'!$B$36=1,VLOOKUP($D48,'36 Options - Revenues in $'!$A$8:$AK$87,1+S$6,FALSE),""),"")</f>
        <v/>
      </c>
      <c r="T48" s="21" t="str">
        <f>IF(D48&gt;='Social Security Calculator'!$G$8,IF('Social Security Calculator'!$B$37=1,VLOOKUP($D48,'36 Options - Revenues in $'!$A$8:$AK$87,1+T$6,FALSE),""),"")</f>
        <v/>
      </c>
      <c r="U48" s="21" t="str">
        <f>IF(D48&gt;='Social Security Calculator'!$G$8,IF('Social Security Calculator'!$B$39=1,VLOOKUP($D48,'36 Options - Revenues in $'!$A$8:$AK$87,1+U$6,FALSE),""),"")</f>
        <v/>
      </c>
      <c r="V48" s="21" t="str">
        <f>IF(D48&gt;='Social Security Calculator'!$G$8,IF('Social Security Calculator'!$B$40=1,VLOOKUP($D48,'36 Options - Revenues in $'!$A$8:$AK$87,1+V$6,FALSE),""),"")</f>
        <v/>
      </c>
      <c r="W48" s="21" t="str">
        <f>IF(D48&gt;='Social Security Calculator'!$G$8,IF('Social Security Calculator'!$B$41=1,VLOOKUP($D48,'36 Options - Revenues in $'!$A$8:$AK$87,1+W$6,FALSE),""),"")</f>
        <v/>
      </c>
      <c r="X48" s="21" t="str">
        <f>IF(D48&gt;='Social Security Calculator'!$G$8,IF('Social Security Calculator'!$B$42=1,VLOOKUP($D48,'36 Options - Revenues in $'!$A$8:$AK$87,1+X$6,FALSE),""),"")</f>
        <v/>
      </c>
      <c r="Y48" s="21" t="str">
        <f>IF(D48&gt;='Social Security Calculator'!$G$8,IF('Social Security Calculator'!$B$44=1,VLOOKUP($D48,'36 Options - Revenues in $'!$A$8:$AK$87,1+Y$6,FALSE),""),"")</f>
        <v/>
      </c>
      <c r="Z48" s="21" t="str">
        <f>IF(D48&gt;='Social Security Calculator'!$G$8,IF('Social Security Calculator'!$B$45=1,VLOOKUP($D48,'36 Options - Revenues in $'!$A$8:$AK$87,1+Z$6,FALSE),""),"")</f>
        <v/>
      </c>
      <c r="AA48" s="21" t="str">
        <f>IF(D48&gt;='Social Security Calculator'!$G$8,IF('Social Security Calculator'!$B$46=1,VLOOKUP($D48,'36 Options - Revenues in $'!$A$8:$AK$87,1+AA$6,FALSE),""),"")</f>
        <v/>
      </c>
      <c r="AB48" s="21" t="str">
        <f>IF(D48&gt;='Social Security Calculator'!$G$8,IF('Social Security Calculator'!$B$47=1,VLOOKUP($D48,'36 Options - Revenues in $'!$A$8:$AK$87,1+AB$6,FALSE),""),"")</f>
        <v/>
      </c>
      <c r="AC48" s="21" t="str">
        <f>IF(D48&gt;='Social Security Calculator'!$G$8,IF('Social Security Calculator'!$B$50=1,VLOOKUP($D48,'36 Options - Revenues in $'!$A$8:$AK$87,1+AC$6,FALSE),""),"")</f>
        <v/>
      </c>
      <c r="AD48" s="21" t="str">
        <f>IF(D48&gt;='Social Security Calculator'!$G$8,IF('Social Security Calculator'!$B$51=1,VLOOKUP($D48,'36 Options - Revenues in $'!$A$8:$AK$87,1+AD$6,FALSE),""),"")</f>
        <v/>
      </c>
      <c r="AE48" s="21" t="str">
        <f>IF(D48&gt;='Social Security Calculator'!$G$8,IF('Social Security Calculator'!$B$52=1,VLOOKUP($D48,'36 Options - Revenues in $'!$A$8:$AK$87,1+AE$6,FALSE),""),"")</f>
        <v/>
      </c>
      <c r="AF48" s="21" t="str">
        <f>IF(D48&gt;='Social Security Calculator'!$G$8,IF('Social Security Calculator'!$B$53=1,VLOOKUP($D48,'36 Options - Revenues in $'!$A$8:$AK$87,1+AF$6,FALSE),""),"")</f>
        <v/>
      </c>
      <c r="AG48" s="21" t="str">
        <f>IF(D48&gt;='Social Security Calculator'!$G$8,IF('Social Security Calculator'!$B$56=1,VLOOKUP($D48,'36 Options - Revenues in $'!$A$8:$AK$87,1+AG$6,FALSE),""),"")</f>
        <v/>
      </c>
      <c r="AH48" s="21" t="str">
        <f>IF(D48&gt;='Social Security Calculator'!$G$8,IF('Social Security Calculator'!$B$57=1,VLOOKUP($D48,'36 Options - Revenues in $'!$A$8:$AK$87,1+AH$6,FALSE),""),"")</f>
        <v/>
      </c>
      <c r="AI48" s="21" t="str">
        <f>IF(D48&gt;='Social Security Calculator'!$G$8,IF('Social Security Calculator'!$B$58=1,VLOOKUP($D48,'36 Options - Revenues in $'!$A$8:$AK$87,1+AI$6,FALSE),""),"")</f>
        <v/>
      </c>
      <c r="AJ48" s="21" t="str">
        <f>IF(D48&gt;='Social Security Calculator'!$G$8,IF('Social Security Calculator'!$B$60=1,VLOOKUP($D48,'36 Options - Revenues in $'!$A$8:$AK$87,1+AJ$6,FALSE),""),"")</f>
        <v/>
      </c>
      <c r="AK48" s="21" t="str">
        <f>IF(D48&gt;='Social Security Calculator'!$G$8,IF('Social Security Calculator'!$B$63=1,VLOOKUP($D48,'36 Options - Revenues in $'!$A$8:$AK$87,1+AK$6,FALSE),""),"")</f>
        <v/>
      </c>
      <c r="AL48" s="21" t="str">
        <f>IF(D48&gt;='Social Security Calculator'!$G$8,IF('Social Security Calculator'!$B$65=1,VLOOKUP($D48,'36 Options - Revenues in $'!$A$8:$AK$87,1+AL$6,FALSE),""),"")</f>
        <v/>
      </c>
      <c r="AM48" s="21" t="str">
        <f>IF(D48&gt;='Social Security Calculator'!$G$8,IF('Social Security Calculator'!$B$66=1,VLOOKUP($D48,'36 Options - Revenues in $'!$A$8:$AK$87,1+AM$6,FALSE),""),"")</f>
        <v/>
      </c>
      <c r="AN48" s="21" t="str">
        <f>IF(D48&gt;='Social Security Calculator'!$G$8,IF('Social Security Calculator'!$B$67=1,VLOOKUP($D48,'36 Options - Revenues in $'!$A$8:$AK$81,1+AN$6,FALSE),""),"")</f>
        <v/>
      </c>
    </row>
    <row r="49" spans="1:40" x14ac:dyDescent="0.2">
      <c r="A49">
        <v>2061</v>
      </c>
      <c r="B49">
        <f t="shared" si="1"/>
        <v>0</v>
      </c>
      <c r="D49">
        <v>2061</v>
      </c>
      <c r="E49" s="21" t="str">
        <f>IF(D49&gt;='Social Security Calculator'!$G$8,IF('Social Security Calculator'!$B$17=1,VLOOKUP($D49,'36 Options - Revenues in $'!$A$8:$AK$87,1+E$6,FALSE),""),"")</f>
        <v/>
      </c>
      <c r="F49" s="21" t="str">
        <f>IF(D49&gt;='Social Security Calculator'!$G$8,IF('Social Security Calculator'!$B$18=1,VLOOKUP($D49,'36 Options - Revenues in $'!$A$8:$AK$87,1+F$6,FALSE),""),"")</f>
        <v/>
      </c>
      <c r="G49" s="21" t="str">
        <f>IF(D49&gt;='Social Security Calculator'!$G$8,IF('Social Security Calculator'!$B$19=1,VLOOKUP($D49,'36 Options - Revenues in $'!$A$8:$AK$87,1+G$6,FALSE),""),"")</f>
        <v/>
      </c>
      <c r="H49" s="21" t="str">
        <f>IF(D49&gt;='Social Security Calculator'!$G$8,IF('Social Security Calculator'!$B$21=1,VLOOKUP($D49,'36 Options - Revenues in $'!$A$8:$AK$87,1+H$6,FALSE),""),"")</f>
        <v/>
      </c>
      <c r="I49" s="21" t="str">
        <f>IF(D49&gt;='Social Security Calculator'!$G$8,IF('Social Security Calculator'!$B$22=1,VLOOKUP($D49,'36 Options - Revenues in $'!$A$8:$AK$87,1+I$6,FALSE),""),"")</f>
        <v/>
      </c>
      <c r="J49" s="21" t="str">
        <f>IF(D49&gt;='Social Security Calculator'!$G$8,IF('Social Security Calculator'!$B$23=1,VLOOKUP($D49,'36 Options - Revenues in $'!$A$8:$AK$87,1+J$6,FALSE),""),"")</f>
        <v/>
      </c>
      <c r="K49" s="21" t="str">
        <f>IF(D49&gt;='Social Security Calculator'!$G$8,IF('Social Security Calculator'!$B$25=1,VLOOKUP($D49,'36 Options - Revenues in $'!$A$8:$AK$87,1+K$6,FALSE),""),"")</f>
        <v/>
      </c>
      <c r="L49" s="21" t="str">
        <f>IF(D49&gt;='Social Security Calculator'!$G$8,IF('Social Security Calculator'!$B$26=1,VLOOKUP($D49,'36 Options - Revenues in $'!$A$8:$AK$87,1+L$6,FALSE),""),"")</f>
        <v/>
      </c>
      <c r="M49" s="21" t="str">
        <f>IF(D49&gt;='Social Security Calculator'!$G$8,IF('Social Security Calculator'!$B$27=1,VLOOKUP($D49,'36 Options - Revenues in $'!$A$8:$AK$87,1+M$6,FALSE),""),"")</f>
        <v/>
      </c>
      <c r="N49" s="21" t="str">
        <f>IF(D49&gt;='Social Security Calculator'!$G$8,IF('Social Security Calculator'!$B$28=1,VLOOKUP($D49,'36 Options - Revenues in $'!$A$8:$AK$87,1+N$6,FALSE),""),"")</f>
        <v/>
      </c>
      <c r="O49" s="21" t="str">
        <f>IF(D49&gt;='Social Security Calculator'!$G$8,IF('Social Security Calculator'!$B$31=1,VLOOKUP($D49,'36 Options - Revenues in $'!$A$8:$AK$87,1+O$6,FALSE),""),"")</f>
        <v/>
      </c>
      <c r="P49" s="21" t="str">
        <f>IF(D49&gt;='Social Security Calculator'!$G$8,IF('Social Security Calculator'!$B$32=1,VLOOKUP($D49,'36 Options - Revenues in $'!$A$8:$AK$87,1+P$6,FALSE),""),"")</f>
        <v/>
      </c>
      <c r="Q49" s="21" t="str">
        <f>IF(D49&gt;='Social Security Calculator'!$G$8,IF('Social Security Calculator'!$B$33=1,VLOOKUP($D49,'36 Options - Revenues in $'!$A$8:$AK$87,1+Q$6,FALSE),""),"")</f>
        <v/>
      </c>
      <c r="R49" s="21" t="str">
        <f>IF(D49&gt;='Social Security Calculator'!$G$8,IF('Social Security Calculator'!$B$35=1,VLOOKUP($D49,'36 Options - Revenues in $'!$A$8:$AK$87,1+R$6,FALSE),""),"")</f>
        <v/>
      </c>
      <c r="S49" s="21" t="str">
        <f>IF(D49&gt;='Social Security Calculator'!$G$8,IF('Social Security Calculator'!$B$36=1,VLOOKUP($D49,'36 Options - Revenues in $'!$A$8:$AK$87,1+S$6,FALSE),""),"")</f>
        <v/>
      </c>
      <c r="T49" s="21" t="str">
        <f>IF(D49&gt;='Social Security Calculator'!$G$8,IF('Social Security Calculator'!$B$37=1,VLOOKUP($D49,'36 Options - Revenues in $'!$A$8:$AK$87,1+T$6,FALSE),""),"")</f>
        <v/>
      </c>
      <c r="U49" s="21" t="str">
        <f>IF(D49&gt;='Social Security Calculator'!$G$8,IF('Social Security Calculator'!$B$39=1,VLOOKUP($D49,'36 Options - Revenues in $'!$A$8:$AK$87,1+U$6,FALSE),""),"")</f>
        <v/>
      </c>
      <c r="V49" s="21" t="str">
        <f>IF(D49&gt;='Social Security Calculator'!$G$8,IF('Social Security Calculator'!$B$40=1,VLOOKUP($D49,'36 Options - Revenues in $'!$A$8:$AK$87,1+V$6,FALSE),""),"")</f>
        <v/>
      </c>
      <c r="W49" s="21" t="str">
        <f>IF(D49&gt;='Social Security Calculator'!$G$8,IF('Social Security Calculator'!$B$41=1,VLOOKUP($D49,'36 Options - Revenues in $'!$A$8:$AK$87,1+W$6,FALSE),""),"")</f>
        <v/>
      </c>
      <c r="X49" s="21" t="str">
        <f>IF(D49&gt;='Social Security Calculator'!$G$8,IF('Social Security Calculator'!$B$42=1,VLOOKUP($D49,'36 Options - Revenues in $'!$A$8:$AK$87,1+X$6,FALSE),""),"")</f>
        <v/>
      </c>
      <c r="Y49" s="21" t="str">
        <f>IF(D49&gt;='Social Security Calculator'!$G$8,IF('Social Security Calculator'!$B$44=1,VLOOKUP($D49,'36 Options - Revenues in $'!$A$8:$AK$87,1+Y$6,FALSE),""),"")</f>
        <v/>
      </c>
      <c r="Z49" s="21" t="str">
        <f>IF(D49&gt;='Social Security Calculator'!$G$8,IF('Social Security Calculator'!$B$45=1,VLOOKUP($D49,'36 Options - Revenues in $'!$A$8:$AK$87,1+Z$6,FALSE),""),"")</f>
        <v/>
      </c>
      <c r="AA49" s="21" t="str">
        <f>IF(D49&gt;='Social Security Calculator'!$G$8,IF('Social Security Calculator'!$B$46=1,VLOOKUP($D49,'36 Options - Revenues in $'!$A$8:$AK$87,1+AA$6,FALSE),""),"")</f>
        <v/>
      </c>
      <c r="AB49" s="21" t="str">
        <f>IF(D49&gt;='Social Security Calculator'!$G$8,IF('Social Security Calculator'!$B$47=1,VLOOKUP($D49,'36 Options - Revenues in $'!$A$8:$AK$87,1+AB$6,FALSE),""),"")</f>
        <v/>
      </c>
      <c r="AC49" s="21" t="str">
        <f>IF(D49&gt;='Social Security Calculator'!$G$8,IF('Social Security Calculator'!$B$50=1,VLOOKUP($D49,'36 Options - Revenues in $'!$A$8:$AK$87,1+AC$6,FALSE),""),"")</f>
        <v/>
      </c>
      <c r="AD49" s="21" t="str">
        <f>IF(D49&gt;='Social Security Calculator'!$G$8,IF('Social Security Calculator'!$B$51=1,VLOOKUP($D49,'36 Options - Revenues in $'!$A$8:$AK$87,1+AD$6,FALSE),""),"")</f>
        <v/>
      </c>
      <c r="AE49" s="21" t="str">
        <f>IF(D49&gt;='Social Security Calculator'!$G$8,IF('Social Security Calculator'!$B$52=1,VLOOKUP($D49,'36 Options - Revenues in $'!$A$8:$AK$87,1+AE$6,FALSE),""),"")</f>
        <v/>
      </c>
      <c r="AF49" s="21" t="str">
        <f>IF(D49&gt;='Social Security Calculator'!$G$8,IF('Social Security Calculator'!$B$53=1,VLOOKUP($D49,'36 Options - Revenues in $'!$A$8:$AK$87,1+AF$6,FALSE),""),"")</f>
        <v/>
      </c>
      <c r="AG49" s="21" t="str">
        <f>IF(D49&gt;='Social Security Calculator'!$G$8,IF('Social Security Calculator'!$B$56=1,VLOOKUP($D49,'36 Options - Revenues in $'!$A$8:$AK$87,1+AG$6,FALSE),""),"")</f>
        <v/>
      </c>
      <c r="AH49" s="21" t="str">
        <f>IF(D49&gt;='Social Security Calculator'!$G$8,IF('Social Security Calculator'!$B$57=1,VLOOKUP($D49,'36 Options - Revenues in $'!$A$8:$AK$87,1+AH$6,FALSE),""),"")</f>
        <v/>
      </c>
      <c r="AI49" s="21" t="str">
        <f>IF(D49&gt;='Social Security Calculator'!$G$8,IF('Social Security Calculator'!$B$58=1,VLOOKUP($D49,'36 Options - Revenues in $'!$A$8:$AK$87,1+AI$6,FALSE),""),"")</f>
        <v/>
      </c>
      <c r="AJ49" s="21" t="str">
        <f>IF(D49&gt;='Social Security Calculator'!$G$8,IF('Social Security Calculator'!$B$60=1,VLOOKUP($D49,'36 Options - Revenues in $'!$A$8:$AK$87,1+AJ$6,FALSE),""),"")</f>
        <v/>
      </c>
      <c r="AK49" s="21" t="str">
        <f>IF(D49&gt;='Social Security Calculator'!$G$8,IF('Social Security Calculator'!$B$63=1,VLOOKUP($D49,'36 Options - Revenues in $'!$A$8:$AK$87,1+AK$6,FALSE),""),"")</f>
        <v/>
      </c>
      <c r="AL49" s="21" t="str">
        <f>IF(D49&gt;='Social Security Calculator'!$G$8,IF('Social Security Calculator'!$B$65=1,VLOOKUP($D49,'36 Options - Revenues in $'!$A$8:$AK$87,1+AL$6,FALSE),""),"")</f>
        <v/>
      </c>
      <c r="AM49" s="21" t="str">
        <f>IF(D49&gt;='Social Security Calculator'!$G$8,IF('Social Security Calculator'!$B$66=1,VLOOKUP($D49,'36 Options - Revenues in $'!$A$8:$AK$87,1+AM$6,FALSE),""),"")</f>
        <v/>
      </c>
      <c r="AN49" s="21" t="str">
        <f>IF(D49&gt;='Social Security Calculator'!$G$8,IF('Social Security Calculator'!$B$67=1,VLOOKUP($D49,'36 Options - Revenues in $'!$A$8:$AK$81,1+AN$6,FALSE),""),"")</f>
        <v/>
      </c>
    </row>
    <row r="50" spans="1:40" x14ac:dyDescent="0.2">
      <c r="A50">
        <v>2062</v>
      </c>
      <c r="B50">
        <f t="shared" si="1"/>
        <v>0</v>
      </c>
      <c r="D50">
        <v>2062</v>
      </c>
      <c r="E50" s="21" t="str">
        <f>IF(D50&gt;='Social Security Calculator'!$G$8,IF('Social Security Calculator'!$B$17=1,VLOOKUP($D50,'36 Options - Revenues in $'!$A$8:$AK$87,1+E$6,FALSE),""),"")</f>
        <v/>
      </c>
      <c r="F50" s="21" t="str">
        <f>IF(D50&gt;='Social Security Calculator'!$G$8,IF('Social Security Calculator'!$B$18=1,VLOOKUP($D50,'36 Options - Revenues in $'!$A$8:$AK$87,1+F$6,FALSE),""),"")</f>
        <v/>
      </c>
      <c r="G50" s="21" t="str">
        <f>IF(D50&gt;='Social Security Calculator'!$G$8,IF('Social Security Calculator'!$B$19=1,VLOOKUP($D50,'36 Options - Revenues in $'!$A$8:$AK$87,1+G$6,FALSE),""),"")</f>
        <v/>
      </c>
      <c r="H50" s="21" t="str">
        <f>IF(D50&gt;='Social Security Calculator'!$G$8,IF('Social Security Calculator'!$B$21=1,VLOOKUP($D50,'36 Options - Revenues in $'!$A$8:$AK$87,1+H$6,FALSE),""),"")</f>
        <v/>
      </c>
      <c r="I50" s="21" t="str">
        <f>IF(D50&gt;='Social Security Calculator'!$G$8,IF('Social Security Calculator'!$B$22=1,VLOOKUP($D50,'36 Options - Revenues in $'!$A$8:$AK$87,1+I$6,FALSE),""),"")</f>
        <v/>
      </c>
      <c r="J50" s="21" t="str">
        <f>IF(D50&gt;='Social Security Calculator'!$G$8,IF('Social Security Calculator'!$B$23=1,VLOOKUP($D50,'36 Options - Revenues in $'!$A$8:$AK$87,1+J$6,FALSE),""),"")</f>
        <v/>
      </c>
      <c r="K50" s="21" t="str">
        <f>IF(D50&gt;='Social Security Calculator'!$G$8,IF('Social Security Calculator'!$B$25=1,VLOOKUP($D50,'36 Options - Revenues in $'!$A$8:$AK$87,1+K$6,FALSE),""),"")</f>
        <v/>
      </c>
      <c r="L50" s="21" t="str">
        <f>IF(D50&gt;='Social Security Calculator'!$G$8,IF('Social Security Calculator'!$B$26=1,VLOOKUP($D50,'36 Options - Revenues in $'!$A$8:$AK$87,1+L$6,FALSE),""),"")</f>
        <v/>
      </c>
      <c r="M50" s="21" t="str">
        <f>IF(D50&gt;='Social Security Calculator'!$G$8,IF('Social Security Calculator'!$B$27=1,VLOOKUP($D50,'36 Options - Revenues in $'!$A$8:$AK$87,1+M$6,FALSE),""),"")</f>
        <v/>
      </c>
      <c r="N50" s="21" t="str">
        <f>IF(D50&gt;='Social Security Calculator'!$G$8,IF('Social Security Calculator'!$B$28=1,VLOOKUP($D50,'36 Options - Revenues in $'!$A$8:$AK$87,1+N$6,FALSE),""),"")</f>
        <v/>
      </c>
      <c r="O50" s="21" t="str">
        <f>IF(D50&gt;='Social Security Calculator'!$G$8,IF('Social Security Calculator'!$B$31=1,VLOOKUP($D50,'36 Options - Revenues in $'!$A$8:$AK$87,1+O$6,FALSE),""),"")</f>
        <v/>
      </c>
      <c r="P50" s="21" t="str">
        <f>IF(D50&gt;='Social Security Calculator'!$G$8,IF('Social Security Calculator'!$B$32=1,VLOOKUP($D50,'36 Options - Revenues in $'!$A$8:$AK$87,1+P$6,FALSE),""),"")</f>
        <v/>
      </c>
      <c r="Q50" s="21" t="str">
        <f>IF(D50&gt;='Social Security Calculator'!$G$8,IF('Social Security Calculator'!$B$33=1,VLOOKUP($D50,'36 Options - Revenues in $'!$A$8:$AK$87,1+Q$6,FALSE),""),"")</f>
        <v/>
      </c>
      <c r="R50" s="21" t="str">
        <f>IF(D50&gt;='Social Security Calculator'!$G$8,IF('Social Security Calculator'!$B$35=1,VLOOKUP($D50,'36 Options - Revenues in $'!$A$8:$AK$87,1+R$6,FALSE),""),"")</f>
        <v/>
      </c>
      <c r="S50" s="21" t="str">
        <f>IF(D50&gt;='Social Security Calculator'!$G$8,IF('Social Security Calculator'!$B$36=1,VLOOKUP($D50,'36 Options - Revenues in $'!$A$8:$AK$87,1+S$6,FALSE),""),"")</f>
        <v/>
      </c>
      <c r="T50" s="21" t="str">
        <f>IF(D50&gt;='Social Security Calculator'!$G$8,IF('Social Security Calculator'!$B$37=1,VLOOKUP($D50,'36 Options - Revenues in $'!$A$8:$AK$87,1+T$6,FALSE),""),"")</f>
        <v/>
      </c>
      <c r="U50" s="21" t="str">
        <f>IF(D50&gt;='Social Security Calculator'!$G$8,IF('Social Security Calculator'!$B$39=1,VLOOKUP($D50,'36 Options - Revenues in $'!$A$8:$AK$87,1+U$6,FALSE),""),"")</f>
        <v/>
      </c>
      <c r="V50" s="21" t="str">
        <f>IF(D50&gt;='Social Security Calculator'!$G$8,IF('Social Security Calculator'!$B$40=1,VLOOKUP($D50,'36 Options - Revenues in $'!$A$8:$AK$87,1+V$6,FALSE),""),"")</f>
        <v/>
      </c>
      <c r="W50" s="21" t="str">
        <f>IF(D50&gt;='Social Security Calculator'!$G$8,IF('Social Security Calculator'!$B$41=1,VLOOKUP($D50,'36 Options - Revenues in $'!$A$8:$AK$87,1+W$6,FALSE),""),"")</f>
        <v/>
      </c>
      <c r="X50" s="21" t="str">
        <f>IF(D50&gt;='Social Security Calculator'!$G$8,IF('Social Security Calculator'!$B$42=1,VLOOKUP($D50,'36 Options - Revenues in $'!$A$8:$AK$87,1+X$6,FALSE),""),"")</f>
        <v/>
      </c>
      <c r="Y50" s="21" t="str">
        <f>IF(D50&gt;='Social Security Calculator'!$G$8,IF('Social Security Calculator'!$B$44=1,VLOOKUP($D50,'36 Options - Revenues in $'!$A$8:$AK$87,1+Y$6,FALSE),""),"")</f>
        <v/>
      </c>
      <c r="Z50" s="21" t="str">
        <f>IF(D50&gt;='Social Security Calculator'!$G$8,IF('Social Security Calculator'!$B$45=1,VLOOKUP($D50,'36 Options - Revenues in $'!$A$8:$AK$87,1+Z$6,FALSE),""),"")</f>
        <v/>
      </c>
      <c r="AA50" s="21" t="str">
        <f>IF(D50&gt;='Social Security Calculator'!$G$8,IF('Social Security Calculator'!$B$46=1,VLOOKUP($D50,'36 Options - Revenues in $'!$A$8:$AK$87,1+AA$6,FALSE),""),"")</f>
        <v/>
      </c>
      <c r="AB50" s="21" t="str">
        <f>IF(D50&gt;='Social Security Calculator'!$G$8,IF('Social Security Calculator'!$B$47=1,VLOOKUP($D50,'36 Options - Revenues in $'!$A$8:$AK$87,1+AB$6,FALSE),""),"")</f>
        <v/>
      </c>
      <c r="AC50" s="21" t="str">
        <f>IF(D50&gt;='Social Security Calculator'!$G$8,IF('Social Security Calculator'!$B$50=1,VLOOKUP($D50,'36 Options - Revenues in $'!$A$8:$AK$87,1+AC$6,FALSE),""),"")</f>
        <v/>
      </c>
      <c r="AD50" s="21" t="str">
        <f>IF(D50&gt;='Social Security Calculator'!$G$8,IF('Social Security Calculator'!$B$51=1,VLOOKUP($D50,'36 Options - Revenues in $'!$A$8:$AK$87,1+AD$6,FALSE),""),"")</f>
        <v/>
      </c>
      <c r="AE50" s="21" t="str">
        <f>IF(D50&gt;='Social Security Calculator'!$G$8,IF('Social Security Calculator'!$B$52=1,VLOOKUP($D50,'36 Options - Revenues in $'!$A$8:$AK$87,1+AE$6,FALSE),""),"")</f>
        <v/>
      </c>
      <c r="AF50" s="21" t="str">
        <f>IF(D50&gt;='Social Security Calculator'!$G$8,IF('Social Security Calculator'!$B$53=1,VLOOKUP($D50,'36 Options - Revenues in $'!$A$8:$AK$87,1+AF$6,FALSE),""),"")</f>
        <v/>
      </c>
      <c r="AG50" s="21" t="str">
        <f>IF(D50&gt;='Social Security Calculator'!$G$8,IF('Social Security Calculator'!$B$56=1,VLOOKUP($D50,'36 Options - Revenues in $'!$A$8:$AK$87,1+AG$6,FALSE),""),"")</f>
        <v/>
      </c>
      <c r="AH50" s="21" t="str">
        <f>IF(D50&gt;='Social Security Calculator'!$G$8,IF('Social Security Calculator'!$B$57=1,VLOOKUP($D50,'36 Options - Revenues in $'!$A$8:$AK$87,1+AH$6,FALSE),""),"")</f>
        <v/>
      </c>
      <c r="AI50" s="21" t="str">
        <f>IF(D50&gt;='Social Security Calculator'!$G$8,IF('Social Security Calculator'!$B$58=1,VLOOKUP($D50,'36 Options - Revenues in $'!$A$8:$AK$87,1+AI$6,FALSE),""),"")</f>
        <v/>
      </c>
      <c r="AJ50" s="21" t="str">
        <f>IF(D50&gt;='Social Security Calculator'!$G$8,IF('Social Security Calculator'!$B$60=1,VLOOKUP($D50,'36 Options - Revenues in $'!$A$8:$AK$87,1+AJ$6,FALSE),""),"")</f>
        <v/>
      </c>
      <c r="AK50" s="21" t="str">
        <f>IF(D50&gt;='Social Security Calculator'!$G$8,IF('Social Security Calculator'!$B$63=1,VLOOKUP($D50,'36 Options - Revenues in $'!$A$8:$AK$87,1+AK$6,FALSE),""),"")</f>
        <v/>
      </c>
      <c r="AL50" s="21" t="str">
        <f>IF(D50&gt;='Social Security Calculator'!$G$8,IF('Social Security Calculator'!$B$65=1,VLOOKUP($D50,'36 Options - Revenues in $'!$A$8:$AK$87,1+AL$6,FALSE),""),"")</f>
        <v/>
      </c>
      <c r="AM50" s="21" t="str">
        <f>IF(D50&gt;='Social Security Calculator'!$G$8,IF('Social Security Calculator'!$B$66=1,VLOOKUP($D50,'36 Options - Revenues in $'!$A$8:$AK$87,1+AM$6,FALSE),""),"")</f>
        <v/>
      </c>
      <c r="AN50" s="21" t="str">
        <f>IF(D50&gt;='Social Security Calculator'!$G$8,IF('Social Security Calculator'!$B$67=1,VLOOKUP($D50,'36 Options - Revenues in $'!$A$8:$AK$81,1+AN$6,FALSE),""),"")</f>
        <v/>
      </c>
    </row>
    <row r="51" spans="1:40" x14ac:dyDescent="0.2">
      <c r="A51">
        <v>2063</v>
      </c>
      <c r="B51">
        <f t="shared" si="1"/>
        <v>0</v>
      </c>
      <c r="D51">
        <v>2063</v>
      </c>
      <c r="E51" s="21" t="str">
        <f>IF(D51&gt;='Social Security Calculator'!$G$8,IF('Social Security Calculator'!$B$17=1,VLOOKUP($D51,'36 Options - Revenues in $'!$A$8:$AK$87,1+E$6,FALSE),""),"")</f>
        <v/>
      </c>
      <c r="F51" s="21" t="str">
        <f>IF(D51&gt;='Social Security Calculator'!$G$8,IF('Social Security Calculator'!$B$18=1,VLOOKUP($D51,'36 Options - Revenues in $'!$A$8:$AK$87,1+F$6,FALSE),""),"")</f>
        <v/>
      </c>
      <c r="G51" s="21" t="str">
        <f>IF(D51&gt;='Social Security Calculator'!$G$8,IF('Social Security Calculator'!$B$19=1,VLOOKUP($D51,'36 Options - Revenues in $'!$A$8:$AK$87,1+G$6,FALSE),""),"")</f>
        <v/>
      </c>
      <c r="H51" s="21" t="str">
        <f>IF(D51&gt;='Social Security Calculator'!$G$8,IF('Social Security Calculator'!$B$21=1,VLOOKUP($D51,'36 Options - Revenues in $'!$A$8:$AK$87,1+H$6,FALSE),""),"")</f>
        <v/>
      </c>
      <c r="I51" s="21" t="str">
        <f>IF(D51&gt;='Social Security Calculator'!$G$8,IF('Social Security Calculator'!$B$22=1,VLOOKUP($D51,'36 Options - Revenues in $'!$A$8:$AK$87,1+I$6,FALSE),""),"")</f>
        <v/>
      </c>
      <c r="J51" s="21" t="str">
        <f>IF(D51&gt;='Social Security Calculator'!$G$8,IF('Social Security Calculator'!$B$23=1,VLOOKUP($D51,'36 Options - Revenues in $'!$A$8:$AK$87,1+J$6,FALSE),""),"")</f>
        <v/>
      </c>
      <c r="K51" s="21" t="str">
        <f>IF(D51&gt;='Social Security Calculator'!$G$8,IF('Social Security Calculator'!$B$25=1,VLOOKUP($D51,'36 Options - Revenues in $'!$A$8:$AK$87,1+K$6,FALSE),""),"")</f>
        <v/>
      </c>
      <c r="L51" s="21" t="str">
        <f>IF(D51&gt;='Social Security Calculator'!$G$8,IF('Social Security Calculator'!$B$26=1,VLOOKUP($D51,'36 Options - Revenues in $'!$A$8:$AK$87,1+L$6,FALSE),""),"")</f>
        <v/>
      </c>
      <c r="M51" s="21" t="str">
        <f>IF(D51&gt;='Social Security Calculator'!$G$8,IF('Social Security Calculator'!$B$27=1,VLOOKUP($D51,'36 Options - Revenues in $'!$A$8:$AK$87,1+M$6,FALSE),""),"")</f>
        <v/>
      </c>
      <c r="N51" s="21" t="str">
        <f>IF(D51&gt;='Social Security Calculator'!$G$8,IF('Social Security Calculator'!$B$28=1,VLOOKUP($D51,'36 Options - Revenues in $'!$A$8:$AK$87,1+N$6,FALSE),""),"")</f>
        <v/>
      </c>
      <c r="O51" s="21" t="str">
        <f>IF(D51&gt;='Social Security Calculator'!$G$8,IF('Social Security Calculator'!$B$31=1,VLOOKUP($D51,'36 Options - Revenues in $'!$A$8:$AK$87,1+O$6,FALSE),""),"")</f>
        <v/>
      </c>
      <c r="P51" s="21" t="str">
        <f>IF(D51&gt;='Social Security Calculator'!$G$8,IF('Social Security Calculator'!$B$32=1,VLOOKUP($D51,'36 Options - Revenues in $'!$A$8:$AK$87,1+P$6,FALSE),""),"")</f>
        <v/>
      </c>
      <c r="Q51" s="21" t="str">
        <f>IF(D51&gt;='Social Security Calculator'!$G$8,IF('Social Security Calculator'!$B$33=1,VLOOKUP($D51,'36 Options - Revenues in $'!$A$8:$AK$87,1+Q$6,FALSE),""),"")</f>
        <v/>
      </c>
      <c r="R51" s="21" t="str">
        <f>IF(D51&gt;='Social Security Calculator'!$G$8,IF('Social Security Calculator'!$B$35=1,VLOOKUP($D51,'36 Options - Revenues in $'!$A$8:$AK$87,1+R$6,FALSE),""),"")</f>
        <v/>
      </c>
      <c r="S51" s="21" t="str">
        <f>IF(D51&gt;='Social Security Calculator'!$G$8,IF('Social Security Calculator'!$B$36=1,VLOOKUP($D51,'36 Options - Revenues in $'!$A$8:$AK$87,1+S$6,FALSE),""),"")</f>
        <v/>
      </c>
      <c r="T51" s="21" t="str">
        <f>IF(D51&gt;='Social Security Calculator'!$G$8,IF('Social Security Calculator'!$B$37=1,VLOOKUP($D51,'36 Options - Revenues in $'!$A$8:$AK$87,1+T$6,FALSE),""),"")</f>
        <v/>
      </c>
      <c r="U51" s="21" t="str">
        <f>IF(D51&gt;='Social Security Calculator'!$G$8,IF('Social Security Calculator'!$B$39=1,VLOOKUP($D51,'36 Options - Revenues in $'!$A$8:$AK$87,1+U$6,FALSE),""),"")</f>
        <v/>
      </c>
      <c r="V51" s="21" t="str">
        <f>IF(D51&gt;='Social Security Calculator'!$G$8,IF('Social Security Calculator'!$B$40=1,VLOOKUP($D51,'36 Options - Revenues in $'!$A$8:$AK$87,1+V$6,FALSE),""),"")</f>
        <v/>
      </c>
      <c r="W51" s="21" t="str">
        <f>IF(D51&gt;='Social Security Calculator'!$G$8,IF('Social Security Calculator'!$B$41=1,VLOOKUP($D51,'36 Options - Revenues in $'!$A$8:$AK$87,1+W$6,FALSE),""),"")</f>
        <v/>
      </c>
      <c r="X51" s="21" t="str">
        <f>IF(D51&gt;='Social Security Calculator'!$G$8,IF('Social Security Calculator'!$B$42=1,VLOOKUP($D51,'36 Options - Revenues in $'!$A$8:$AK$87,1+X$6,FALSE),""),"")</f>
        <v/>
      </c>
      <c r="Y51" s="21" t="str">
        <f>IF(D51&gt;='Social Security Calculator'!$G$8,IF('Social Security Calculator'!$B$44=1,VLOOKUP($D51,'36 Options - Revenues in $'!$A$8:$AK$87,1+Y$6,FALSE),""),"")</f>
        <v/>
      </c>
      <c r="Z51" s="21" t="str">
        <f>IF(D51&gt;='Social Security Calculator'!$G$8,IF('Social Security Calculator'!$B$45=1,VLOOKUP($D51,'36 Options - Revenues in $'!$A$8:$AK$87,1+Z$6,FALSE),""),"")</f>
        <v/>
      </c>
      <c r="AA51" s="21" t="str">
        <f>IF(D51&gt;='Social Security Calculator'!$G$8,IF('Social Security Calculator'!$B$46=1,VLOOKUP($D51,'36 Options - Revenues in $'!$A$8:$AK$87,1+AA$6,FALSE),""),"")</f>
        <v/>
      </c>
      <c r="AB51" s="21" t="str">
        <f>IF(D51&gt;='Social Security Calculator'!$G$8,IF('Social Security Calculator'!$B$47=1,VLOOKUP($D51,'36 Options - Revenues in $'!$A$8:$AK$87,1+AB$6,FALSE),""),"")</f>
        <v/>
      </c>
      <c r="AC51" s="21" t="str">
        <f>IF(D51&gt;='Social Security Calculator'!$G$8,IF('Social Security Calculator'!$B$50=1,VLOOKUP($D51,'36 Options - Revenues in $'!$A$8:$AK$87,1+AC$6,FALSE),""),"")</f>
        <v/>
      </c>
      <c r="AD51" s="21" t="str">
        <f>IF(D51&gt;='Social Security Calculator'!$G$8,IF('Social Security Calculator'!$B$51=1,VLOOKUP($D51,'36 Options - Revenues in $'!$A$8:$AK$87,1+AD$6,FALSE),""),"")</f>
        <v/>
      </c>
      <c r="AE51" s="21" t="str">
        <f>IF(D51&gt;='Social Security Calculator'!$G$8,IF('Social Security Calculator'!$B$52=1,VLOOKUP($D51,'36 Options - Revenues in $'!$A$8:$AK$87,1+AE$6,FALSE),""),"")</f>
        <v/>
      </c>
      <c r="AF51" s="21" t="str">
        <f>IF(D51&gt;='Social Security Calculator'!$G$8,IF('Social Security Calculator'!$B$53=1,VLOOKUP($D51,'36 Options - Revenues in $'!$A$8:$AK$87,1+AF$6,FALSE),""),"")</f>
        <v/>
      </c>
      <c r="AG51" s="21" t="str">
        <f>IF(D51&gt;='Social Security Calculator'!$G$8,IF('Social Security Calculator'!$B$56=1,VLOOKUP($D51,'36 Options - Revenues in $'!$A$8:$AK$87,1+AG$6,FALSE),""),"")</f>
        <v/>
      </c>
      <c r="AH51" s="21" t="str">
        <f>IF(D51&gt;='Social Security Calculator'!$G$8,IF('Social Security Calculator'!$B$57=1,VLOOKUP($D51,'36 Options - Revenues in $'!$A$8:$AK$87,1+AH$6,FALSE),""),"")</f>
        <v/>
      </c>
      <c r="AI51" s="21" t="str">
        <f>IF(D51&gt;='Social Security Calculator'!$G$8,IF('Social Security Calculator'!$B$58=1,VLOOKUP($D51,'36 Options - Revenues in $'!$A$8:$AK$87,1+AI$6,FALSE),""),"")</f>
        <v/>
      </c>
      <c r="AJ51" s="21" t="str">
        <f>IF(D51&gt;='Social Security Calculator'!$G$8,IF('Social Security Calculator'!$B$60=1,VLOOKUP($D51,'36 Options - Revenues in $'!$A$8:$AK$87,1+AJ$6,FALSE),""),"")</f>
        <v/>
      </c>
      <c r="AK51" s="21" t="str">
        <f>IF(D51&gt;='Social Security Calculator'!$G$8,IF('Social Security Calculator'!$B$63=1,VLOOKUP($D51,'36 Options - Revenues in $'!$A$8:$AK$87,1+AK$6,FALSE),""),"")</f>
        <v/>
      </c>
      <c r="AL51" s="21" t="str">
        <f>IF(D51&gt;='Social Security Calculator'!$G$8,IF('Social Security Calculator'!$B$65=1,VLOOKUP($D51,'36 Options - Revenues in $'!$A$8:$AK$87,1+AL$6,FALSE),""),"")</f>
        <v/>
      </c>
      <c r="AM51" s="21" t="str">
        <f>IF(D51&gt;='Social Security Calculator'!$G$8,IF('Social Security Calculator'!$B$66=1,VLOOKUP($D51,'36 Options - Revenues in $'!$A$8:$AK$87,1+AM$6,FALSE),""),"")</f>
        <v/>
      </c>
      <c r="AN51" s="21" t="str">
        <f>IF(D51&gt;='Social Security Calculator'!$G$8,IF('Social Security Calculator'!$B$67=1,VLOOKUP($D51,'36 Options - Revenues in $'!$A$8:$AK$81,1+AN$6,FALSE),""),"")</f>
        <v/>
      </c>
    </row>
    <row r="52" spans="1:40" x14ac:dyDescent="0.2">
      <c r="A52">
        <v>2064</v>
      </c>
      <c r="B52">
        <f t="shared" si="1"/>
        <v>0</v>
      </c>
      <c r="D52">
        <v>2064</v>
      </c>
      <c r="E52" s="21" t="str">
        <f>IF(D52&gt;='Social Security Calculator'!$G$8,IF('Social Security Calculator'!$B$17=1,VLOOKUP($D52,'36 Options - Revenues in $'!$A$8:$AK$87,1+E$6,FALSE),""),"")</f>
        <v/>
      </c>
      <c r="F52" s="21" t="str">
        <f>IF(D52&gt;='Social Security Calculator'!$G$8,IF('Social Security Calculator'!$B$18=1,VLOOKUP($D52,'36 Options - Revenues in $'!$A$8:$AK$87,1+F$6,FALSE),""),"")</f>
        <v/>
      </c>
      <c r="G52" s="21" t="str">
        <f>IF(D52&gt;='Social Security Calculator'!$G$8,IF('Social Security Calculator'!$B$19=1,VLOOKUP($D52,'36 Options - Revenues in $'!$A$8:$AK$87,1+G$6,FALSE),""),"")</f>
        <v/>
      </c>
      <c r="H52" s="21" t="str">
        <f>IF(D52&gt;='Social Security Calculator'!$G$8,IF('Social Security Calculator'!$B$21=1,VLOOKUP($D52,'36 Options - Revenues in $'!$A$8:$AK$87,1+H$6,FALSE),""),"")</f>
        <v/>
      </c>
      <c r="I52" s="21" t="str">
        <f>IF(D52&gt;='Social Security Calculator'!$G$8,IF('Social Security Calculator'!$B$22=1,VLOOKUP($D52,'36 Options - Revenues in $'!$A$8:$AK$87,1+I$6,FALSE),""),"")</f>
        <v/>
      </c>
      <c r="J52" s="21" t="str">
        <f>IF(D52&gt;='Social Security Calculator'!$G$8,IF('Social Security Calculator'!$B$23=1,VLOOKUP($D52,'36 Options - Revenues in $'!$A$8:$AK$87,1+J$6,FALSE),""),"")</f>
        <v/>
      </c>
      <c r="K52" s="21" t="str">
        <f>IF(D52&gt;='Social Security Calculator'!$G$8,IF('Social Security Calculator'!$B$25=1,VLOOKUP($D52,'36 Options - Revenues in $'!$A$8:$AK$87,1+K$6,FALSE),""),"")</f>
        <v/>
      </c>
      <c r="L52" s="21" t="str">
        <f>IF(D52&gt;='Social Security Calculator'!$G$8,IF('Social Security Calculator'!$B$26=1,VLOOKUP($D52,'36 Options - Revenues in $'!$A$8:$AK$87,1+L$6,FALSE),""),"")</f>
        <v/>
      </c>
      <c r="M52" s="21" t="str">
        <f>IF(D52&gt;='Social Security Calculator'!$G$8,IF('Social Security Calculator'!$B$27=1,VLOOKUP($D52,'36 Options - Revenues in $'!$A$8:$AK$87,1+M$6,FALSE),""),"")</f>
        <v/>
      </c>
      <c r="N52" s="21" t="str">
        <f>IF(D52&gt;='Social Security Calculator'!$G$8,IF('Social Security Calculator'!$B$28=1,VLOOKUP($D52,'36 Options - Revenues in $'!$A$8:$AK$87,1+N$6,FALSE),""),"")</f>
        <v/>
      </c>
      <c r="O52" s="21" t="str">
        <f>IF(D52&gt;='Social Security Calculator'!$G$8,IF('Social Security Calculator'!$B$31=1,VLOOKUP($D52,'36 Options - Revenues in $'!$A$8:$AK$87,1+O$6,FALSE),""),"")</f>
        <v/>
      </c>
      <c r="P52" s="21" t="str">
        <f>IF(D52&gt;='Social Security Calculator'!$G$8,IF('Social Security Calculator'!$B$32=1,VLOOKUP($D52,'36 Options - Revenues in $'!$A$8:$AK$87,1+P$6,FALSE),""),"")</f>
        <v/>
      </c>
      <c r="Q52" s="21" t="str">
        <f>IF(D52&gt;='Social Security Calculator'!$G$8,IF('Social Security Calculator'!$B$33=1,VLOOKUP($D52,'36 Options - Revenues in $'!$A$8:$AK$87,1+Q$6,FALSE),""),"")</f>
        <v/>
      </c>
      <c r="R52" s="21" t="str">
        <f>IF(D52&gt;='Social Security Calculator'!$G$8,IF('Social Security Calculator'!$B$35=1,VLOOKUP($D52,'36 Options - Revenues in $'!$A$8:$AK$87,1+R$6,FALSE),""),"")</f>
        <v/>
      </c>
      <c r="S52" s="21" t="str">
        <f>IF(D52&gt;='Social Security Calculator'!$G$8,IF('Social Security Calculator'!$B$36=1,VLOOKUP($D52,'36 Options - Revenues in $'!$A$8:$AK$87,1+S$6,FALSE),""),"")</f>
        <v/>
      </c>
      <c r="T52" s="21" t="str">
        <f>IF(D52&gt;='Social Security Calculator'!$G$8,IF('Social Security Calculator'!$B$37=1,VLOOKUP($D52,'36 Options - Revenues in $'!$A$8:$AK$87,1+T$6,FALSE),""),"")</f>
        <v/>
      </c>
      <c r="U52" s="21" t="str">
        <f>IF(D52&gt;='Social Security Calculator'!$G$8,IF('Social Security Calculator'!$B$39=1,VLOOKUP($D52,'36 Options - Revenues in $'!$A$8:$AK$87,1+U$6,FALSE),""),"")</f>
        <v/>
      </c>
      <c r="V52" s="21" t="str">
        <f>IF(D52&gt;='Social Security Calculator'!$G$8,IF('Social Security Calculator'!$B$40=1,VLOOKUP($D52,'36 Options - Revenues in $'!$A$8:$AK$87,1+V$6,FALSE),""),"")</f>
        <v/>
      </c>
      <c r="W52" s="21" t="str">
        <f>IF(D52&gt;='Social Security Calculator'!$G$8,IF('Social Security Calculator'!$B$41=1,VLOOKUP($D52,'36 Options - Revenues in $'!$A$8:$AK$87,1+W$6,FALSE),""),"")</f>
        <v/>
      </c>
      <c r="X52" s="21" t="str">
        <f>IF(D52&gt;='Social Security Calculator'!$G$8,IF('Social Security Calculator'!$B$42=1,VLOOKUP($D52,'36 Options - Revenues in $'!$A$8:$AK$87,1+X$6,FALSE),""),"")</f>
        <v/>
      </c>
      <c r="Y52" s="21" t="str">
        <f>IF(D52&gt;='Social Security Calculator'!$G$8,IF('Social Security Calculator'!$B$44=1,VLOOKUP($D52,'36 Options - Revenues in $'!$A$8:$AK$87,1+Y$6,FALSE),""),"")</f>
        <v/>
      </c>
      <c r="Z52" s="21" t="str">
        <f>IF(D52&gt;='Social Security Calculator'!$G$8,IF('Social Security Calculator'!$B$45=1,VLOOKUP($D52,'36 Options - Revenues in $'!$A$8:$AK$87,1+Z$6,FALSE),""),"")</f>
        <v/>
      </c>
      <c r="AA52" s="21" t="str">
        <f>IF(D52&gt;='Social Security Calculator'!$G$8,IF('Social Security Calculator'!$B$46=1,VLOOKUP($D52,'36 Options - Revenues in $'!$A$8:$AK$87,1+AA$6,FALSE),""),"")</f>
        <v/>
      </c>
      <c r="AB52" s="21" t="str">
        <f>IF(D52&gt;='Social Security Calculator'!$G$8,IF('Social Security Calculator'!$B$47=1,VLOOKUP($D52,'36 Options - Revenues in $'!$A$8:$AK$87,1+AB$6,FALSE),""),"")</f>
        <v/>
      </c>
      <c r="AC52" s="21" t="str">
        <f>IF(D52&gt;='Social Security Calculator'!$G$8,IF('Social Security Calculator'!$B$50=1,VLOOKUP($D52,'36 Options - Revenues in $'!$A$8:$AK$87,1+AC$6,FALSE),""),"")</f>
        <v/>
      </c>
      <c r="AD52" s="21" t="str">
        <f>IF(D52&gt;='Social Security Calculator'!$G$8,IF('Social Security Calculator'!$B$51=1,VLOOKUP($D52,'36 Options - Revenues in $'!$A$8:$AK$87,1+AD$6,FALSE),""),"")</f>
        <v/>
      </c>
      <c r="AE52" s="21" t="str">
        <f>IF(D52&gt;='Social Security Calculator'!$G$8,IF('Social Security Calculator'!$B$52=1,VLOOKUP($D52,'36 Options - Revenues in $'!$A$8:$AK$87,1+AE$6,FALSE),""),"")</f>
        <v/>
      </c>
      <c r="AF52" s="21" t="str">
        <f>IF(D52&gt;='Social Security Calculator'!$G$8,IF('Social Security Calculator'!$B$53=1,VLOOKUP($D52,'36 Options - Revenues in $'!$A$8:$AK$87,1+AF$6,FALSE),""),"")</f>
        <v/>
      </c>
      <c r="AG52" s="21" t="str">
        <f>IF(D52&gt;='Social Security Calculator'!$G$8,IF('Social Security Calculator'!$B$56=1,VLOOKUP($D52,'36 Options - Revenues in $'!$A$8:$AK$87,1+AG$6,FALSE),""),"")</f>
        <v/>
      </c>
      <c r="AH52" s="21" t="str">
        <f>IF(D52&gt;='Social Security Calculator'!$G$8,IF('Social Security Calculator'!$B$57=1,VLOOKUP($D52,'36 Options - Revenues in $'!$A$8:$AK$87,1+AH$6,FALSE),""),"")</f>
        <v/>
      </c>
      <c r="AI52" s="21" t="str">
        <f>IF(D52&gt;='Social Security Calculator'!$G$8,IF('Social Security Calculator'!$B$58=1,VLOOKUP($D52,'36 Options - Revenues in $'!$A$8:$AK$87,1+AI$6,FALSE),""),"")</f>
        <v/>
      </c>
      <c r="AJ52" s="21" t="str">
        <f>IF(D52&gt;='Social Security Calculator'!$G$8,IF('Social Security Calculator'!$B$60=1,VLOOKUP($D52,'36 Options - Revenues in $'!$A$8:$AK$87,1+AJ$6,FALSE),""),"")</f>
        <v/>
      </c>
      <c r="AK52" s="21" t="str">
        <f>IF(D52&gt;='Social Security Calculator'!$G$8,IF('Social Security Calculator'!$B$63=1,VLOOKUP($D52,'36 Options - Revenues in $'!$A$8:$AK$87,1+AK$6,FALSE),""),"")</f>
        <v/>
      </c>
      <c r="AL52" s="21" t="str">
        <f>IF(D52&gt;='Social Security Calculator'!$G$8,IF('Social Security Calculator'!$B$65=1,VLOOKUP($D52,'36 Options - Revenues in $'!$A$8:$AK$87,1+AL$6,FALSE),""),"")</f>
        <v/>
      </c>
      <c r="AM52" s="21" t="str">
        <f>IF(D52&gt;='Social Security Calculator'!$G$8,IF('Social Security Calculator'!$B$66=1,VLOOKUP($D52,'36 Options - Revenues in $'!$A$8:$AK$87,1+AM$6,FALSE),""),"")</f>
        <v/>
      </c>
      <c r="AN52" s="21" t="str">
        <f>IF(D52&gt;='Social Security Calculator'!$G$8,IF('Social Security Calculator'!$B$67=1,VLOOKUP($D52,'36 Options - Revenues in $'!$A$8:$AK$81,1+AN$6,FALSE),""),"")</f>
        <v/>
      </c>
    </row>
    <row r="53" spans="1:40" x14ac:dyDescent="0.2">
      <c r="A53">
        <v>2065</v>
      </c>
      <c r="B53">
        <f t="shared" si="1"/>
        <v>0</v>
      </c>
      <c r="D53">
        <v>2065</v>
      </c>
      <c r="E53" s="21" t="str">
        <f>IF(D53&gt;='Social Security Calculator'!$G$8,IF('Social Security Calculator'!$B$17=1,VLOOKUP($D53,'36 Options - Revenues in $'!$A$8:$AK$87,1+E$6,FALSE),""),"")</f>
        <v/>
      </c>
      <c r="F53" s="21" t="str">
        <f>IF(D53&gt;='Social Security Calculator'!$G$8,IF('Social Security Calculator'!$B$18=1,VLOOKUP($D53,'36 Options - Revenues in $'!$A$8:$AK$87,1+F$6,FALSE),""),"")</f>
        <v/>
      </c>
      <c r="G53" s="21" t="str">
        <f>IF(D53&gt;='Social Security Calculator'!$G$8,IF('Social Security Calculator'!$B$19=1,VLOOKUP($D53,'36 Options - Revenues in $'!$A$8:$AK$87,1+G$6,FALSE),""),"")</f>
        <v/>
      </c>
      <c r="H53" s="21" t="str">
        <f>IF(D53&gt;='Social Security Calculator'!$G$8,IF('Social Security Calculator'!$B$21=1,VLOOKUP($D53,'36 Options - Revenues in $'!$A$8:$AK$87,1+H$6,FALSE),""),"")</f>
        <v/>
      </c>
      <c r="I53" s="21" t="str">
        <f>IF(D53&gt;='Social Security Calculator'!$G$8,IF('Social Security Calculator'!$B$22=1,VLOOKUP($D53,'36 Options - Revenues in $'!$A$8:$AK$87,1+I$6,FALSE),""),"")</f>
        <v/>
      </c>
      <c r="J53" s="21" t="str">
        <f>IF(D53&gt;='Social Security Calculator'!$G$8,IF('Social Security Calculator'!$B$23=1,VLOOKUP($D53,'36 Options - Revenues in $'!$A$8:$AK$87,1+J$6,FALSE),""),"")</f>
        <v/>
      </c>
      <c r="K53" s="21" t="str">
        <f>IF(D53&gt;='Social Security Calculator'!$G$8,IF('Social Security Calculator'!$B$25=1,VLOOKUP($D53,'36 Options - Revenues in $'!$A$8:$AK$87,1+K$6,FALSE),""),"")</f>
        <v/>
      </c>
      <c r="L53" s="21" t="str">
        <f>IF(D53&gt;='Social Security Calculator'!$G$8,IF('Social Security Calculator'!$B$26=1,VLOOKUP($D53,'36 Options - Revenues in $'!$A$8:$AK$87,1+L$6,FALSE),""),"")</f>
        <v/>
      </c>
      <c r="M53" s="21" t="str">
        <f>IF(D53&gt;='Social Security Calculator'!$G$8,IF('Social Security Calculator'!$B$27=1,VLOOKUP($D53,'36 Options - Revenues in $'!$A$8:$AK$87,1+M$6,FALSE),""),"")</f>
        <v/>
      </c>
      <c r="N53" s="21" t="str">
        <f>IF(D53&gt;='Social Security Calculator'!$G$8,IF('Social Security Calculator'!$B$28=1,VLOOKUP($D53,'36 Options - Revenues in $'!$A$8:$AK$87,1+N$6,FALSE),""),"")</f>
        <v/>
      </c>
      <c r="O53" s="21" t="str">
        <f>IF(D53&gt;='Social Security Calculator'!$G$8,IF('Social Security Calculator'!$B$31=1,VLOOKUP($D53,'36 Options - Revenues in $'!$A$8:$AK$87,1+O$6,FALSE),""),"")</f>
        <v/>
      </c>
      <c r="P53" s="21" t="str">
        <f>IF(D53&gt;='Social Security Calculator'!$G$8,IF('Social Security Calculator'!$B$32=1,VLOOKUP($D53,'36 Options - Revenues in $'!$A$8:$AK$87,1+P$6,FALSE),""),"")</f>
        <v/>
      </c>
      <c r="Q53" s="21" t="str">
        <f>IF(D53&gt;='Social Security Calculator'!$G$8,IF('Social Security Calculator'!$B$33=1,VLOOKUP($D53,'36 Options - Revenues in $'!$A$8:$AK$87,1+Q$6,FALSE),""),"")</f>
        <v/>
      </c>
      <c r="R53" s="21" t="str">
        <f>IF(D53&gt;='Social Security Calculator'!$G$8,IF('Social Security Calculator'!$B$35=1,VLOOKUP($D53,'36 Options - Revenues in $'!$A$8:$AK$87,1+R$6,FALSE),""),"")</f>
        <v/>
      </c>
      <c r="S53" s="21" t="str">
        <f>IF(D53&gt;='Social Security Calculator'!$G$8,IF('Social Security Calculator'!$B$36=1,VLOOKUP($D53,'36 Options - Revenues in $'!$A$8:$AK$87,1+S$6,FALSE),""),"")</f>
        <v/>
      </c>
      <c r="T53" s="21" t="str">
        <f>IF(D53&gt;='Social Security Calculator'!$G$8,IF('Social Security Calculator'!$B$37=1,VLOOKUP($D53,'36 Options - Revenues in $'!$A$8:$AK$87,1+T$6,FALSE),""),"")</f>
        <v/>
      </c>
      <c r="U53" s="21" t="str">
        <f>IF(D53&gt;='Social Security Calculator'!$G$8,IF('Social Security Calculator'!$B$39=1,VLOOKUP($D53,'36 Options - Revenues in $'!$A$8:$AK$87,1+U$6,FALSE),""),"")</f>
        <v/>
      </c>
      <c r="V53" s="21" t="str">
        <f>IF(D53&gt;='Social Security Calculator'!$G$8,IF('Social Security Calculator'!$B$40=1,VLOOKUP($D53,'36 Options - Revenues in $'!$A$8:$AK$87,1+V$6,FALSE),""),"")</f>
        <v/>
      </c>
      <c r="W53" s="21" t="str">
        <f>IF(D53&gt;='Social Security Calculator'!$G$8,IF('Social Security Calculator'!$B$41=1,VLOOKUP($D53,'36 Options - Revenues in $'!$A$8:$AK$87,1+W$6,FALSE),""),"")</f>
        <v/>
      </c>
      <c r="X53" s="21" t="str">
        <f>IF(D53&gt;='Social Security Calculator'!$G$8,IF('Social Security Calculator'!$B$42=1,VLOOKUP($D53,'36 Options - Revenues in $'!$A$8:$AK$87,1+X$6,FALSE),""),"")</f>
        <v/>
      </c>
      <c r="Y53" s="21" t="str">
        <f>IF(D53&gt;='Social Security Calculator'!$G$8,IF('Social Security Calculator'!$B$44=1,VLOOKUP($D53,'36 Options - Revenues in $'!$A$8:$AK$87,1+Y$6,FALSE),""),"")</f>
        <v/>
      </c>
      <c r="Z53" s="21" t="str">
        <f>IF(D53&gt;='Social Security Calculator'!$G$8,IF('Social Security Calculator'!$B$45=1,VLOOKUP($D53,'36 Options - Revenues in $'!$A$8:$AK$87,1+Z$6,FALSE),""),"")</f>
        <v/>
      </c>
      <c r="AA53" s="21" t="str">
        <f>IF(D53&gt;='Social Security Calculator'!$G$8,IF('Social Security Calculator'!$B$46=1,VLOOKUP($D53,'36 Options - Revenues in $'!$A$8:$AK$87,1+AA$6,FALSE),""),"")</f>
        <v/>
      </c>
      <c r="AB53" s="21" t="str">
        <f>IF(D53&gt;='Social Security Calculator'!$G$8,IF('Social Security Calculator'!$B$47=1,VLOOKUP($D53,'36 Options - Revenues in $'!$A$8:$AK$87,1+AB$6,FALSE),""),"")</f>
        <v/>
      </c>
      <c r="AC53" s="21" t="str">
        <f>IF(D53&gt;='Social Security Calculator'!$G$8,IF('Social Security Calculator'!$B$50=1,VLOOKUP($D53,'36 Options - Revenues in $'!$A$8:$AK$87,1+AC$6,FALSE),""),"")</f>
        <v/>
      </c>
      <c r="AD53" s="21" t="str">
        <f>IF(D53&gt;='Social Security Calculator'!$G$8,IF('Social Security Calculator'!$B$51=1,VLOOKUP($D53,'36 Options - Revenues in $'!$A$8:$AK$87,1+AD$6,FALSE),""),"")</f>
        <v/>
      </c>
      <c r="AE53" s="21" t="str">
        <f>IF(D53&gt;='Social Security Calculator'!$G$8,IF('Social Security Calculator'!$B$52=1,VLOOKUP($D53,'36 Options - Revenues in $'!$A$8:$AK$87,1+AE$6,FALSE),""),"")</f>
        <v/>
      </c>
      <c r="AF53" s="21" t="str">
        <f>IF(D53&gt;='Social Security Calculator'!$G$8,IF('Social Security Calculator'!$B$53=1,VLOOKUP($D53,'36 Options - Revenues in $'!$A$8:$AK$87,1+AF$6,FALSE),""),"")</f>
        <v/>
      </c>
      <c r="AG53" s="21" t="str">
        <f>IF(D53&gt;='Social Security Calculator'!$G$8,IF('Social Security Calculator'!$B$56=1,VLOOKUP($D53,'36 Options - Revenues in $'!$A$8:$AK$87,1+AG$6,FALSE),""),"")</f>
        <v/>
      </c>
      <c r="AH53" s="21" t="str">
        <f>IF(D53&gt;='Social Security Calculator'!$G$8,IF('Social Security Calculator'!$B$57=1,VLOOKUP($D53,'36 Options - Revenues in $'!$A$8:$AK$87,1+AH$6,FALSE),""),"")</f>
        <v/>
      </c>
      <c r="AI53" s="21" t="str">
        <f>IF(D53&gt;='Social Security Calculator'!$G$8,IF('Social Security Calculator'!$B$58=1,VLOOKUP($D53,'36 Options - Revenues in $'!$A$8:$AK$87,1+AI$6,FALSE),""),"")</f>
        <v/>
      </c>
      <c r="AJ53" s="21" t="str">
        <f>IF(D53&gt;='Social Security Calculator'!$G$8,IF('Social Security Calculator'!$B$60=1,VLOOKUP($D53,'36 Options - Revenues in $'!$A$8:$AK$87,1+AJ$6,FALSE),""),"")</f>
        <v/>
      </c>
      <c r="AK53" s="21" t="str">
        <f>IF(D53&gt;='Social Security Calculator'!$G$8,IF('Social Security Calculator'!$B$63=1,VLOOKUP($D53,'36 Options - Revenues in $'!$A$8:$AK$87,1+AK$6,FALSE),""),"")</f>
        <v/>
      </c>
      <c r="AL53" s="21" t="str">
        <f>IF(D53&gt;='Social Security Calculator'!$G$8,IF('Social Security Calculator'!$B$65=1,VLOOKUP($D53,'36 Options - Revenues in $'!$A$8:$AK$87,1+AL$6,FALSE),""),"")</f>
        <v/>
      </c>
      <c r="AM53" s="21" t="str">
        <f>IF(D53&gt;='Social Security Calculator'!$G$8,IF('Social Security Calculator'!$B$66=1,VLOOKUP($D53,'36 Options - Revenues in $'!$A$8:$AK$87,1+AM$6,FALSE),""),"")</f>
        <v/>
      </c>
      <c r="AN53" s="21" t="str">
        <f>IF(D53&gt;='Social Security Calculator'!$G$8,IF('Social Security Calculator'!$B$67=1,VLOOKUP($D53,'36 Options - Revenues in $'!$A$8:$AK$81,1+AN$6,FALSE),""),"")</f>
        <v/>
      </c>
    </row>
    <row r="54" spans="1:40" x14ac:dyDescent="0.2">
      <c r="A54">
        <v>2066</v>
      </c>
      <c r="B54">
        <f t="shared" si="1"/>
        <v>0</v>
      </c>
      <c r="D54">
        <v>2066</v>
      </c>
      <c r="E54" s="21" t="str">
        <f>IF(D54&gt;='Social Security Calculator'!$G$8,IF('Social Security Calculator'!$B$17=1,VLOOKUP($D54,'36 Options - Revenues in $'!$A$8:$AK$87,1+E$6,FALSE),""),"")</f>
        <v/>
      </c>
      <c r="F54" s="21" t="str">
        <f>IF(D54&gt;='Social Security Calculator'!$G$8,IF('Social Security Calculator'!$B$18=1,VLOOKUP($D54,'36 Options - Revenues in $'!$A$8:$AK$87,1+F$6,FALSE),""),"")</f>
        <v/>
      </c>
      <c r="G54" s="21" t="str">
        <f>IF(D54&gt;='Social Security Calculator'!$G$8,IF('Social Security Calculator'!$B$19=1,VLOOKUP($D54,'36 Options - Revenues in $'!$A$8:$AK$87,1+G$6,FALSE),""),"")</f>
        <v/>
      </c>
      <c r="H54" s="21" t="str">
        <f>IF(D54&gt;='Social Security Calculator'!$G$8,IF('Social Security Calculator'!$B$21=1,VLOOKUP($D54,'36 Options - Revenues in $'!$A$8:$AK$87,1+H$6,FALSE),""),"")</f>
        <v/>
      </c>
      <c r="I54" s="21" t="str">
        <f>IF(D54&gt;='Social Security Calculator'!$G$8,IF('Social Security Calculator'!$B$22=1,VLOOKUP($D54,'36 Options - Revenues in $'!$A$8:$AK$87,1+I$6,FALSE),""),"")</f>
        <v/>
      </c>
      <c r="J54" s="21" t="str">
        <f>IF(D54&gt;='Social Security Calculator'!$G$8,IF('Social Security Calculator'!$B$23=1,VLOOKUP($D54,'36 Options - Revenues in $'!$A$8:$AK$87,1+J$6,FALSE),""),"")</f>
        <v/>
      </c>
      <c r="K54" s="21" t="str">
        <f>IF(D54&gt;='Social Security Calculator'!$G$8,IF('Social Security Calculator'!$B$25=1,VLOOKUP($D54,'36 Options - Revenues in $'!$A$8:$AK$87,1+K$6,FALSE),""),"")</f>
        <v/>
      </c>
      <c r="L54" s="21" t="str">
        <f>IF(D54&gt;='Social Security Calculator'!$G$8,IF('Social Security Calculator'!$B$26=1,VLOOKUP($D54,'36 Options - Revenues in $'!$A$8:$AK$87,1+L$6,FALSE),""),"")</f>
        <v/>
      </c>
      <c r="M54" s="21" t="str">
        <f>IF(D54&gt;='Social Security Calculator'!$G$8,IF('Social Security Calculator'!$B$27=1,VLOOKUP($D54,'36 Options - Revenues in $'!$A$8:$AK$87,1+M$6,FALSE),""),"")</f>
        <v/>
      </c>
      <c r="N54" s="21" t="str">
        <f>IF(D54&gt;='Social Security Calculator'!$G$8,IF('Social Security Calculator'!$B$28=1,VLOOKUP($D54,'36 Options - Revenues in $'!$A$8:$AK$87,1+N$6,FALSE),""),"")</f>
        <v/>
      </c>
      <c r="O54" s="21" t="str">
        <f>IF(D54&gt;='Social Security Calculator'!$G$8,IF('Social Security Calculator'!$B$31=1,VLOOKUP($D54,'36 Options - Revenues in $'!$A$8:$AK$87,1+O$6,FALSE),""),"")</f>
        <v/>
      </c>
      <c r="P54" s="21" t="str">
        <f>IF(D54&gt;='Social Security Calculator'!$G$8,IF('Social Security Calculator'!$B$32=1,VLOOKUP($D54,'36 Options - Revenues in $'!$A$8:$AK$87,1+P$6,FALSE),""),"")</f>
        <v/>
      </c>
      <c r="Q54" s="21" t="str">
        <f>IF(D54&gt;='Social Security Calculator'!$G$8,IF('Social Security Calculator'!$B$33=1,VLOOKUP($D54,'36 Options - Revenues in $'!$A$8:$AK$87,1+Q$6,FALSE),""),"")</f>
        <v/>
      </c>
      <c r="R54" s="21" t="str">
        <f>IF(D54&gt;='Social Security Calculator'!$G$8,IF('Social Security Calculator'!$B$35=1,VLOOKUP($D54,'36 Options - Revenues in $'!$A$8:$AK$87,1+R$6,FALSE),""),"")</f>
        <v/>
      </c>
      <c r="S54" s="21" t="str">
        <f>IF(D54&gt;='Social Security Calculator'!$G$8,IF('Social Security Calculator'!$B$36=1,VLOOKUP($D54,'36 Options - Revenues in $'!$A$8:$AK$87,1+S$6,FALSE),""),"")</f>
        <v/>
      </c>
      <c r="T54" s="21" t="str">
        <f>IF(D54&gt;='Social Security Calculator'!$G$8,IF('Social Security Calculator'!$B$37=1,VLOOKUP($D54,'36 Options - Revenues in $'!$A$8:$AK$87,1+T$6,FALSE),""),"")</f>
        <v/>
      </c>
      <c r="U54" s="21" t="str">
        <f>IF(D54&gt;='Social Security Calculator'!$G$8,IF('Social Security Calculator'!$B$39=1,VLOOKUP($D54,'36 Options - Revenues in $'!$A$8:$AK$87,1+U$6,FALSE),""),"")</f>
        <v/>
      </c>
      <c r="V54" s="21" t="str">
        <f>IF(D54&gt;='Social Security Calculator'!$G$8,IF('Social Security Calculator'!$B$40=1,VLOOKUP($D54,'36 Options - Revenues in $'!$A$8:$AK$87,1+V$6,FALSE),""),"")</f>
        <v/>
      </c>
      <c r="W54" s="21" t="str">
        <f>IF(D54&gt;='Social Security Calculator'!$G$8,IF('Social Security Calculator'!$B$41=1,VLOOKUP($D54,'36 Options - Revenues in $'!$A$8:$AK$87,1+W$6,FALSE),""),"")</f>
        <v/>
      </c>
      <c r="X54" s="21" t="str">
        <f>IF(D54&gt;='Social Security Calculator'!$G$8,IF('Social Security Calculator'!$B$42=1,VLOOKUP($D54,'36 Options - Revenues in $'!$A$8:$AK$87,1+X$6,FALSE),""),"")</f>
        <v/>
      </c>
      <c r="Y54" s="21" t="str">
        <f>IF(D54&gt;='Social Security Calculator'!$G$8,IF('Social Security Calculator'!$B$44=1,VLOOKUP($D54,'36 Options - Revenues in $'!$A$8:$AK$87,1+Y$6,FALSE),""),"")</f>
        <v/>
      </c>
      <c r="Z54" s="21" t="str">
        <f>IF(D54&gt;='Social Security Calculator'!$G$8,IF('Social Security Calculator'!$B$45=1,VLOOKUP($D54,'36 Options - Revenues in $'!$A$8:$AK$87,1+Z$6,FALSE),""),"")</f>
        <v/>
      </c>
      <c r="AA54" s="21" t="str">
        <f>IF(D54&gt;='Social Security Calculator'!$G$8,IF('Social Security Calculator'!$B$46=1,VLOOKUP($D54,'36 Options - Revenues in $'!$A$8:$AK$87,1+AA$6,FALSE),""),"")</f>
        <v/>
      </c>
      <c r="AB54" s="21" t="str">
        <f>IF(D54&gt;='Social Security Calculator'!$G$8,IF('Social Security Calculator'!$B$47=1,VLOOKUP($D54,'36 Options - Revenues in $'!$A$8:$AK$87,1+AB$6,FALSE),""),"")</f>
        <v/>
      </c>
      <c r="AC54" s="21" t="str">
        <f>IF(D54&gt;='Social Security Calculator'!$G$8,IF('Social Security Calculator'!$B$50=1,VLOOKUP($D54,'36 Options - Revenues in $'!$A$8:$AK$87,1+AC$6,FALSE),""),"")</f>
        <v/>
      </c>
      <c r="AD54" s="21" t="str">
        <f>IF(D54&gt;='Social Security Calculator'!$G$8,IF('Social Security Calculator'!$B$51=1,VLOOKUP($D54,'36 Options - Revenues in $'!$A$8:$AK$87,1+AD$6,FALSE),""),"")</f>
        <v/>
      </c>
      <c r="AE54" s="21" t="str">
        <f>IF(D54&gt;='Social Security Calculator'!$G$8,IF('Social Security Calculator'!$B$52=1,VLOOKUP($D54,'36 Options - Revenues in $'!$A$8:$AK$87,1+AE$6,FALSE),""),"")</f>
        <v/>
      </c>
      <c r="AF54" s="21" t="str">
        <f>IF(D54&gt;='Social Security Calculator'!$G$8,IF('Social Security Calculator'!$B$53=1,VLOOKUP($D54,'36 Options - Revenues in $'!$A$8:$AK$87,1+AF$6,FALSE),""),"")</f>
        <v/>
      </c>
      <c r="AG54" s="21" t="str">
        <f>IF(D54&gt;='Social Security Calculator'!$G$8,IF('Social Security Calculator'!$B$56=1,VLOOKUP($D54,'36 Options - Revenues in $'!$A$8:$AK$87,1+AG$6,FALSE),""),"")</f>
        <v/>
      </c>
      <c r="AH54" s="21" t="str">
        <f>IF(D54&gt;='Social Security Calculator'!$G$8,IF('Social Security Calculator'!$B$57=1,VLOOKUP($D54,'36 Options - Revenues in $'!$A$8:$AK$87,1+AH$6,FALSE),""),"")</f>
        <v/>
      </c>
      <c r="AI54" s="21" t="str">
        <f>IF(D54&gt;='Social Security Calculator'!$G$8,IF('Social Security Calculator'!$B$58=1,VLOOKUP($D54,'36 Options - Revenues in $'!$A$8:$AK$87,1+AI$6,FALSE),""),"")</f>
        <v/>
      </c>
      <c r="AJ54" s="21" t="str">
        <f>IF(D54&gt;='Social Security Calculator'!$G$8,IF('Social Security Calculator'!$B$60=1,VLOOKUP($D54,'36 Options - Revenues in $'!$A$8:$AK$87,1+AJ$6,FALSE),""),"")</f>
        <v/>
      </c>
      <c r="AK54" s="21" t="str">
        <f>IF(D54&gt;='Social Security Calculator'!$G$8,IF('Social Security Calculator'!$B$63=1,VLOOKUP($D54,'36 Options - Revenues in $'!$A$8:$AK$87,1+AK$6,FALSE),""),"")</f>
        <v/>
      </c>
      <c r="AL54" s="21" t="str">
        <f>IF(D54&gt;='Social Security Calculator'!$G$8,IF('Social Security Calculator'!$B$65=1,VLOOKUP($D54,'36 Options - Revenues in $'!$A$8:$AK$87,1+AL$6,FALSE),""),"")</f>
        <v/>
      </c>
      <c r="AM54" s="21" t="str">
        <f>IF(D54&gt;='Social Security Calculator'!$G$8,IF('Social Security Calculator'!$B$66=1,VLOOKUP($D54,'36 Options - Revenues in $'!$A$8:$AK$87,1+AM$6,FALSE),""),"")</f>
        <v/>
      </c>
      <c r="AN54" s="21" t="str">
        <f>IF(D54&gt;='Social Security Calculator'!$G$8,IF('Social Security Calculator'!$B$67=1,VLOOKUP($D54,'36 Options - Revenues in $'!$A$8:$AK$81,1+AN$6,FALSE),""),"")</f>
        <v/>
      </c>
    </row>
    <row r="55" spans="1:40" x14ac:dyDescent="0.2">
      <c r="A55">
        <v>2067</v>
      </c>
      <c r="B55">
        <f t="shared" si="1"/>
        <v>0</v>
      </c>
      <c r="D55">
        <v>2067</v>
      </c>
      <c r="E55" s="21" t="str">
        <f>IF(D55&gt;='Social Security Calculator'!$G$8,IF('Social Security Calculator'!$B$17=1,VLOOKUP($D55,'36 Options - Revenues in $'!$A$8:$AK$87,1+E$6,FALSE),""),"")</f>
        <v/>
      </c>
      <c r="F55" s="21" t="str">
        <f>IF(D55&gt;='Social Security Calculator'!$G$8,IF('Social Security Calculator'!$B$18=1,VLOOKUP($D55,'36 Options - Revenues in $'!$A$8:$AK$87,1+F$6,FALSE),""),"")</f>
        <v/>
      </c>
      <c r="G55" s="21" t="str">
        <f>IF(D55&gt;='Social Security Calculator'!$G$8,IF('Social Security Calculator'!$B$19=1,VLOOKUP($D55,'36 Options - Revenues in $'!$A$8:$AK$87,1+G$6,FALSE),""),"")</f>
        <v/>
      </c>
      <c r="H55" s="21" t="str">
        <f>IF(D55&gt;='Social Security Calculator'!$G$8,IF('Social Security Calculator'!$B$21=1,VLOOKUP($D55,'36 Options - Revenues in $'!$A$8:$AK$87,1+H$6,FALSE),""),"")</f>
        <v/>
      </c>
      <c r="I55" s="21" t="str">
        <f>IF(D55&gt;='Social Security Calculator'!$G$8,IF('Social Security Calculator'!$B$22=1,VLOOKUP($D55,'36 Options - Revenues in $'!$A$8:$AK$87,1+I$6,FALSE),""),"")</f>
        <v/>
      </c>
      <c r="J55" s="21" t="str">
        <f>IF(D55&gt;='Social Security Calculator'!$G$8,IF('Social Security Calculator'!$B$23=1,VLOOKUP($D55,'36 Options - Revenues in $'!$A$8:$AK$87,1+J$6,FALSE),""),"")</f>
        <v/>
      </c>
      <c r="K55" s="21" t="str">
        <f>IF(D55&gt;='Social Security Calculator'!$G$8,IF('Social Security Calculator'!$B$25=1,VLOOKUP($D55,'36 Options - Revenues in $'!$A$8:$AK$87,1+K$6,FALSE),""),"")</f>
        <v/>
      </c>
      <c r="L55" s="21" t="str">
        <f>IF(D55&gt;='Social Security Calculator'!$G$8,IF('Social Security Calculator'!$B$26=1,VLOOKUP($D55,'36 Options - Revenues in $'!$A$8:$AK$87,1+L$6,FALSE),""),"")</f>
        <v/>
      </c>
      <c r="M55" s="21" t="str">
        <f>IF(D55&gt;='Social Security Calculator'!$G$8,IF('Social Security Calculator'!$B$27=1,VLOOKUP($D55,'36 Options - Revenues in $'!$A$8:$AK$87,1+M$6,FALSE),""),"")</f>
        <v/>
      </c>
      <c r="N55" s="21" t="str">
        <f>IF(D55&gt;='Social Security Calculator'!$G$8,IF('Social Security Calculator'!$B$28=1,VLOOKUP($D55,'36 Options - Revenues in $'!$A$8:$AK$87,1+N$6,FALSE),""),"")</f>
        <v/>
      </c>
      <c r="O55" s="21" t="str">
        <f>IF(D55&gt;='Social Security Calculator'!$G$8,IF('Social Security Calculator'!$B$31=1,VLOOKUP($D55,'36 Options - Revenues in $'!$A$8:$AK$87,1+O$6,FALSE),""),"")</f>
        <v/>
      </c>
      <c r="P55" s="21" t="str">
        <f>IF(D55&gt;='Social Security Calculator'!$G$8,IF('Social Security Calculator'!$B$32=1,VLOOKUP($D55,'36 Options - Revenues in $'!$A$8:$AK$87,1+P$6,FALSE),""),"")</f>
        <v/>
      </c>
      <c r="Q55" s="21" t="str">
        <f>IF(D55&gt;='Social Security Calculator'!$G$8,IF('Social Security Calculator'!$B$33=1,VLOOKUP($D55,'36 Options - Revenues in $'!$A$8:$AK$87,1+Q$6,FALSE),""),"")</f>
        <v/>
      </c>
      <c r="R55" s="21" t="str">
        <f>IF(D55&gt;='Social Security Calculator'!$G$8,IF('Social Security Calculator'!$B$35=1,VLOOKUP($D55,'36 Options - Revenues in $'!$A$8:$AK$87,1+R$6,FALSE),""),"")</f>
        <v/>
      </c>
      <c r="S55" s="21" t="str">
        <f>IF(D55&gt;='Social Security Calculator'!$G$8,IF('Social Security Calculator'!$B$36=1,VLOOKUP($D55,'36 Options - Revenues in $'!$A$8:$AK$87,1+S$6,FALSE),""),"")</f>
        <v/>
      </c>
      <c r="T55" s="21" t="str">
        <f>IF(D55&gt;='Social Security Calculator'!$G$8,IF('Social Security Calculator'!$B$37=1,VLOOKUP($D55,'36 Options - Revenues in $'!$A$8:$AK$87,1+T$6,FALSE),""),"")</f>
        <v/>
      </c>
      <c r="U55" s="21" t="str">
        <f>IF(D55&gt;='Social Security Calculator'!$G$8,IF('Social Security Calculator'!$B$39=1,VLOOKUP($D55,'36 Options - Revenues in $'!$A$8:$AK$87,1+U$6,FALSE),""),"")</f>
        <v/>
      </c>
      <c r="V55" s="21" t="str">
        <f>IF(D55&gt;='Social Security Calculator'!$G$8,IF('Social Security Calculator'!$B$40=1,VLOOKUP($D55,'36 Options - Revenues in $'!$A$8:$AK$87,1+V$6,FALSE),""),"")</f>
        <v/>
      </c>
      <c r="W55" s="21" t="str">
        <f>IF(D55&gt;='Social Security Calculator'!$G$8,IF('Social Security Calculator'!$B$41=1,VLOOKUP($D55,'36 Options - Revenues in $'!$A$8:$AK$87,1+W$6,FALSE),""),"")</f>
        <v/>
      </c>
      <c r="X55" s="21" t="str">
        <f>IF(D55&gt;='Social Security Calculator'!$G$8,IF('Social Security Calculator'!$B$42=1,VLOOKUP($D55,'36 Options - Revenues in $'!$A$8:$AK$87,1+X$6,FALSE),""),"")</f>
        <v/>
      </c>
      <c r="Y55" s="21" t="str">
        <f>IF(D55&gt;='Social Security Calculator'!$G$8,IF('Social Security Calculator'!$B$44=1,VLOOKUP($D55,'36 Options - Revenues in $'!$A$8:$AK$87,1+Y$6,FALSE),""),"")</f>
        <v/>
      </c>
      <c r="Z55" s="21" t="str">
        <f>IF(D55&gt;='Social Security Calculator'!$G$8,IF('Social Security Calculator'!$B$45=1,VLOOKUP($D55,'36 Options - Revenues in $'!$A$8:$AK$87,1+Z$6,FALSE),""),"")</f>
        <v/>
      </c>
      <c r="AA55" s="21" t="str">
        <f>IF(D55&gt;='Social Security Calculator'!$G$8,IF('Social Security Calculator'!$B$46=1,VLOOKUP($D55,'36 Options - Revenues in $'!$A$8:$AK$87,1+AA$6,FALSE),""),"")</f>
        <v/>
      </c>
      <c r="AB55" s="21" t="str">
        <f>IF(D55&gt;='Social Security Calculator'!$G$8,IF('Social Security Calculator'!$B$47=1,VLOOKUP($D55,'36 Options - Revenues in $'!$A$8:$AK$87,1+AB$6,FALSE),""),"")</f>
        <v/>
      </c>
      <c r="AC55" s="21" t="str">
        <f>IF(D55&gt;='Social Security Calculator'!$G$8,IF('Social Security Calculator'!$B$50=1,VLOOKUP($D55,'36 Options - Revenues in $'!$A$8:$AK$87,1+AC$6,FALSE),""),"")</f>
        <v/>
      </c>
      <c r="AD55" s="21" t="str">
        <f>IF(D55&gt;='Social Security Calculator'!$G$8,IF('Social Security Calculator'!$B$51=1,VLOOKUP($D55,'36 Options - Revenues in $'!$A$8:$AK$87,1+AD$6,FALSE),""),"")</f>
        <v/>
      </c>
      <c r="AE55" s="21" t="str">
        <f>IF(D55&gt;='Social Security Calculator'!$G$8,IF('Social Security Calculator'!$B$52=1,VLOOKUP($D55,'36 Options - Revenues in $'!$A$8:$AK$87,1+AE$6,FALSE),""),"")</f>
        <v/>
      </c>
      <c r="AF55" s="21" t="str">
        <f>IF(D55&gt;='Social Security Calculator'!$G$8,IF('Social Security Calculator'!$B$53=1,VLOOKUP($D55,'36 Options - Revenues in $'!$A$8:$AK$87,1+AF$6,FALSE),""),"")</f>
        <v/>
      </c>
      <c r="AG55" s="21" t="str">
        <f>IF(D55&gt;='Social Security Calculator'!$G$8,IF('Social Security Calculator'!$B$56=1,VLOOKUP($D55,'36 Options - Revenues in $'!$A$8:$AK$87,1+AG$6,FALSE),""),"")</f>
        <v/>
      </c>
      <c r="AH55" s="21" t="str">
        <f>IF(D55&gt;='Social Security Calculator'!$G$8,IF('Social Security Calculator'!$B$57=1,VLOOKUP($D55,'36 Options - Revenues in $'!$A$8:$AK$87,1+AH$6,FALSE),""),"")</f>
        <v/>
      </c>
      <c r="AI55" s="21" t="str">
        <f>IF(D55&gt;='Social Security Calculator'!$G$8,IF('Social Security Calculator'!$B$58=1,VLOOKUP($D55,'36 Options - Revenues in $'!$A$8:$AK$87,1+AI$6,FALSE),""),"")</f>
        <v/>
      </c>
      <c r="AJ55" s="21" t="str">
        <f>IF(D55&gt;='Social Security Calculator'!$G$8,IF('Social Security Calculator'!$B$60=1,VLOOKUP($D55,'36 Options - Revenues in $'!$A$8:$AK$87,1+AJ$6,FALSE),""),"")</f>
        <v/>
      </c>
      <c r="AK55" s="21" t="str">
        <f>IF(D55&gt;='Social Security Calculator'!$G$8,IF('Social Security Calculator'!$B$63=1,VLOOKUP($D55,'36 Options - Revenues in $'!$A$8:$AK$87,1+AK$6,FALSE),""),"")</f>
        <v/>
      </c>
      <c r="AL55" s="21" t="str">
        <f>IF(D55&gt;='Social Security Calculator'!$G$8,IF('Social Security Calculator'!$B$65=1,VLOOKUP($D55,'36 Options - Revenues in $'!$A$8:$AK$87,1+AL$6,FALSE),""),"")</f>
        <v/>
      </c>
      <c r="AM55" s="21" t="str">
        <f>IF(D55&gt;='Social Security Calculator'!$G$8,IF('Social Security Calculator'!$B$66=1,VLOOKUP($D55,'36 Options - Revenues in $'!$A$8:$AK$87,1+AM$6,FALSE),""),"")</f>
        <v/>
      </c>
      <c r="AN55" s="21" t="str">
        <f>IF(D55&gt;='Social Security Calculator'!$G$8,IF('Social Security Calculator'!$B$67=1,VLOOKUP($D55,'36 Options - Revenues in $'!$A$8:$AK$81,1+AN$6,FALSE),""),"")</f>
        <v/>
      </c>
    </row>
    <row r="56" spans="1:40" x14ac:dyDescent="0.2">
      <c r="A56">
        <v>2068</v>
      </c>
      <c r="B56">
        <f t="shared" si="1"/>
        <v>0</v>
      </c>
      <c r="D56">
        <v>2068</v>
      </c>
      <c r="E56" s="21" t="str">
        <f>IF(D56&gt;='Social Security Calculator'!$G$8,IF('Social Security Calculator'!$B$17=1,VLOOKUP($D56,'36 Options - Revenues in $'!$A$8:$AK$87,1+E$6,FALSE),""),"")</f>
        <v/>
      </c>
      <c r="F56" s="21" t="str">
        <f>IF(D56&gt;='Social Security Calculator'!$G$8,IF('Social Security Calculator'!$B$18=1,VLOOKUP($D56,'36 Options - Revenues in $'!$A$8:$AK$87,1+F$6,FALSE),""),"")</f>
        <v/>
      </c>
      <c r="G56" s="21" t="str">
        <f>IF(D56&gt;='Social Security Calculator'!$G$8,IF('Social Security Calculator'!$B$19=1,VLOOKUP($D56,'36 Options - Revenues in $'!$A$8:$AK$87,1+G$6,FALSE),""),"")</f>
        <v/>
      </c>
      <c r="H56" s="21" t="str">
        <f>IF(D56&gt;='Social Security Calculator'!$G$8,IF('Social Security Calculator'!$B$21=1,VLOOKUP($D56,'36 Options - Revenues in $'!$A$8:$AK$87,1+H$6,FALSE),""),"")</f>
        <v/>
      </c>
      <c r="I56" s="21" t="str">
        <f>IF(D56&gt;='Social Security Calculator'!$G$8,IF('Social Security Calculator'!$B$22=1,VLOOKUP($D56,'36 Options - Revenues in $'!$A$8:$AK$87,1+I$6,FALSE),""),"")</f>
        <v/>
      </c>
      <c r="J56" s="21" t="str">
        <f>IF(D56&gt;='Social Security Calculator'!$G$8,IF('Social Security Calculator'!$B$23=1,VLOOKUP($D56,'36 Options - Revenues in $'!$A$8:$AK$87,1+J$6,FALSE),""),"")</f>
        <v/>
      </c>
      <c r="K56" s="21" t="str">
        <f>IF(D56&gt;='Social Security Calculator'!$G$8,IF('Social Security Calculator'!$B$25=1,VLOOKUP($D56,'36 Options - Revenues in $'!$A$8:$AK$87,1+K$6,FALSE),""),"")</f>
        <v/>
      </c>
      <c r="L56" s="21" t="str">
        <f>IF(D56&gt;='Social Security Calculator'!$G$8,IF('Social Security Calculator'!$B$26=1,VLOOKUP($D56,'36 Options - Revenues in $'!$A$8:$AK$87,1+L$6,FALSE),""),"")</f>
        <v/>
      </c>
      <c r="M56" s="21" t="str">
        <f>IF(D56&gt;='Social Security Calculator'!$G$8,IF('Social Security Calculator'!$B$27=1,VLOOKUP($D56,'36 Options - Revenues in $'!$A$8:$AK$87,1+M$6,FALSE),""),"")</f>
        <v/>
      </c>
      <c r="N56" s="21" t="str">
        <f>IF(D56&gt;='Social Security Calculator'!$G$8,IF('Social Security Calculator'!$B$28=1,VLOOKUP($D56,'36 Options - Revenues in $'!$A$8:$AK$87,1+N$6,FALSE),""),"")</f>
        <v/>
      </c>
      <c r="O56" s="21" t="str">
        <f>IF(D56&gt;='Social Security Calculator'!$G$8,IF('Social Security Calculator'!$B$31=1,VLOOKUP($D56,'36 Options - Revenues in $'!$A$8:$AK$87,1+O$6,FALSE),""),"")</f>
        <v/>
      </c>
      <c r="P56" s="21" t="str">
        <f>IF(D56&gt;='Social Security Calculator'!$G$8,IF('Social Security Calculator'!$B$32=1,VLOOKUP($D56,'36 Options - Revenues in $'!$A$8:$AK$87,1+P$6,FALSE),""),"")</f>
        <v/>
      </c>
      <c r="Q56" s="21" t="str">
        <f>IF(D56&gt;='Social Security Calculator'!$G$8,IF('Social Security Calculator'!$B$33=1,VLOOKUP($D56,'36 Options - Revenues in $'!$A$8:$AK$87,1+Q$6,FALSE),""),"")</f>
        <v/>
      </c>
      <c r="R56" s="21" t="str">
        <f>IF(D56&gt;='Social Security Calculator'!$G$8,IF('Social Security Calculator'!$B$35=1,VLOOKUP($D56,'36 Options - Revenues in $'!$A$8:$AK$87,1+R$6,FALSE),""),"")</f>
        <v/>
      </c>
      <c r="S56" s="21" t="str">
        <f>IF(D56&gt;='Social Security Calculator'!$G$8,IF('Social Security Calculator'!$B$36=1,VLOOKUP($D56,'36 Options - Revenues in $'!$A$8:$AK$87,1+S$6,FALSE),""),"")</f>
        <v/>
      </c>
      <c r="T56" s="21" t="str">
        <f>IF(D56&gt;='Social Security Calculator'!$G$8,IF('Social Security Calculator'!$B$37=1,VLOOKUP($D56,'36 Options - Revenues in $'!$A$8:$AK$87,1+T$6,FALSE),""),"")</f>
        <v/>
      </c>
      <c r="U56" s="21" t="str">
        <f>IF(D56&gt;='Social Security Calculator'!$G$8,IF('Social Security Calculator'!$B$39=1,VLOOKUP($D56,'36 Options - Revenues in $'!$A$8:$AK$87,1+U$6,FALSE),""),"")</f>
        <v/>
      </c>
      <c r="V56" s="21" t="str">
        <f>IF(D56&gt;='Social Security Calculator'!$G$8,IF('Social Security Calculator'!$B$40=1,VLOOKUP($D56,'36 Options - Revenues in $'!$A$8:$AK$87,1+V$6,FALSE),""),"")</f>
        <v/>
      </c>
      <c r="W56" s="21" t="str">
        <f>IF(D56&gt;='Social Security Calculator'!$G$8,IF('Social Security Calculator'!$B$41=1,VLOOKUP($D56,'36 Options - Revenues in $'!$A$8:$AK$87,1+W$6,FALSE),""),"")</f>
        <v/>
      </c>
      <c r="X56" s="21" t="str">
        <f>IF(D56&gt;='Social Security Calculator'!$G$8,IF('Social Security Calculator'!$B$42=1,VLOOKUP($D56,'36 Options - Revenues in $'!$A$8:$AK$87,1+X$6,FALSE),""),"")</f>
        <v/>
      </c>
      <c r="Y56" s="21" t="str">
        <f>IF(D56&gt;='Social Security Calculator'!$G$8,IF('Social Security Calculator'!$B$44=1,VLOOKUP($D56,'36 Options - Revenues in $'!$A$8:$AK$87,1+Y$6,FALSE),""),"")</f>
        <v/>
      </c>
      <c r="Z56" s="21" t="str">
        <f>IF(D56&gt;='Social Security Calculator'!$G$8,IF('Social Security Calculator'!$B$45=1,VLOOKUP($D56,'36 Options - Revenues in $'!$A$8:$AK$87,1+Z$6,FALSE),""),"")</f>
        <v/>
      </c>
      <c r="AA56" s="21" t="str">
        <f>IF(D56&gt;='Social Security Calculator'!$G$8,IF('Social Security Calculator'!$B$46=1,VLOOKUP($D56,'36 Options - Revenues in $'!$A$8:$AK$87,1+AA$6,FALSE),""),"")</f>
        <v/>
      </c>
      <c r="AB56" s="21" t="str">
        <f>IF(D56&gt;='Social Security Calculator'!$G$8,IF('Social Security Calculator'!$B$47=1,VLOOKUP($D56,'36 Options - Revenues in $'!$A$8:$AK$87,1+AB$6,FALSE),""),"")</f>
        <v/>
      </c>
      <c r="AC56" s="21" t="str">
        <f>IF(D56&gt;='Social Security Calculator'!$G$8,IF('Social Security Calculator'!$B$50=1,VLOOKUP($D56,'36 Options - Revenues in $'!$A$8:$AK$87,1+AC$6,FALSE),""),"")</f>
        <v/>
      </c>
      <c r="AD56" s="21" t="str">
        <f>IF(D56&gt;='Social Security Calculator'!$G$8,IF('Social Security Calculator'!$B$51=1,VLOOKUP($D56,'36 Options - Revenues in $'!$A$8:$AK$87,1+AD$6,FALSE),""),"")</f>
        <v/>
      </c>
      <c r="AE56" s="21" t="str">
        <f>IF(D56&gt;='Social Security Calculator'!$G$8,IF('Social Security Calculator'!$B$52=1,VLOOKUP($D56,'36 Options - Revenues in $'!$A$8:$AK$87,1+AE$6,FALSE),""),"")</f>
        <v/>
      </c>
      <c r="AF56" s="21" t="str">
        <f>IF(D56&gt;='Social Security Calculator'!$G$8,IF('Social Security Calculator'!$B$53=1,VLOOKUP($D56,'36 Options - Revenues in $'!$A$8:$AK$87,1+AF$6,FALSE),""),"")</f>
        <v/>
      </c>
      <c r="AG56" s="21" t="str">
        <f>IF(D56&gt;='Social Security Calculator'!$G$8,IF('Social Security Calculator'!$B$56=1,VLOOKUP($D56,'36 Options - Revenues in $'!$A$8:$AK$87,1+AG$6,FALSE),""),"")</f>
        <v/>
      </c>
      <c r="AH56" s="21" t="str">
        <f>IF(D56&gt;='Social Security Calculator'!$G$8,IF('Social Security Calculator'!$B$57=1,VLOOKUP($D56,'36 Options - Revenues in $'!$A$8:$AK$87,1+AH$6,FALSE),""),"")</f>
        <v/>
      </c>
      <c r="AI56" s="21" t="str">
        <f>IF(D56&gt;='Social Security Calculator'!$G$8,IF('Social Security Calculator'!$B$58=1,VLOOKUP($D56,'36 Options - Revenues in $'!$A$8:$AK$87,1+AI$6,FALSE),""),"")</f>
        <v/>
      </c>
      <c r="AJ56" s="21" t="str">
        <f>IF(D56&gt;='Social Security Calculator'!$G$8,IF('Social Security Calculator'!$B$60=1,VLOOKUP($D56,'36 Options - Revenues in $'!$A$8:$AK$87,1+AJ$6,FALSE),""),"")</f>
        <v/>
      </c>
      <c r="AK56" s="21" t="str">
        <f>IF(D56&gt;='Social Security Calculator'!$G$8,IF('Social Security Calculator'!$B$63=1,VLOOKUP($D56,'36 Options - Revenues in $'!$A$8:$AK$87,1+AK$6,FALSE),""),"")</f>
        <v/>
      </c>
      <c r="AL56" s="21" t="str">
        <f>IF(D56&gt;='Social Security Calculator'!$G$8,IF('Social Security Calculator'!$B$65=1,VLOOKUP($D56,'36 Options - Revenues in $'!$A$8:$AK$87,1+AL$6,FALSE),""),"")</f>
        <v/>
      </c>
      <c r="AM56" s="21" t="str">
        <f>IF(D56&gt;='Social Security Calculator'!$G$8,IF('Social Security Calculator'!$B$66=1,VLOOKUP($D56,'36 Options - Revenues in $'!$A$8:$AK$87,1+AM$6,FALSE),""),"")</f>
        <v/>
      </c>
      <c r="AN56" s="21" t="str">
        <f>IF(D56&gt;='Social Security Calculator'!$G$8,IF('Social Security Calculator'!$B$67=1,VLOOKUP($D56,'36 Options - Revenues in $'!$A$8:$AK$81,1+AN$6,FALSE),""),"")</f>
        <v/>
      </c>
    </row>
    <row r="57" spans="1:40" x14ac:dyDescent="0.2">
      <c r="A57">
        <v>2069</v>
      </c>
      <c r="B57">
        <f t="shared" si="1"/>
        <v>0</v>
      </c>
      <c r="D57">
        <v>2069</v>
      </c>
      <c r="E57" s="21" t="str">
        <f>IF(D57&gt;='Social Security Calculator'!$G$8,IF('Social Security Calculator'!$B$17=1,VLOOKUP($D57,'36 Options - Revenues in $'!$A$8:$AK$87,1+E$6,FALSE),""),"")</f>
        <v/>
      </c>
      <c r="F57" s="21" t="str">
        <f>IF(D57&gt;='Social Security Calculator'!$G$8,IF('Social Security Calculator'!$B$18=1,VLOOKUP($D57,'36 Options - Revenues in $'!$A$8:$AK$87,1+F$6,FALSE),""),"")</f>
        <v/>
      </c>
      <c r="G57" s="21" t="str">
        <f>IF(D57&gt;='Social Security Calculator'!$G$8,IF('Social Security Calculator'!$B$19=1,VLOOKUP($D57,'36 Options - Revenues in $'!$A$8:$AK$87,1+G$6,FALSE),""),"")</f>
        <v/>
      </c>
      <c r="H57" s="21" t="str">
        <f>IF(D57&gt;='Social Security Calculator'!$G$8,IF('Social Security Calculator'!$B$21=1,VLOOKUP($D57,'36 Options - Revenues in $'!$A$8:$AK$87,1+H$6,FALSE),""),"")</f>
        <v/>
      </c>
      <c r="I57" s="21" t="str">
        <f>IF(D57&gt;='Social Security Calculator'!$G$8,IF('Social Security Calculator'!$B$22=1,VLOOKUP($D57,'36 Options - Revenues in $'!$A$8:$AK$87,1+I$6,FALSE),""),"")</f>
        <v/>
      </c>
      <c r="J57" s="21" t="str">
        <f>IF(D57&gt;='Social Security Calculator'!$G$8,IF('Social Security Calculator'!$B$23=1,VLOOKUP($D57,'36 Options - Revenues in $'!$A$8:$AK$87,1+J$6,FALSE),""),"")</f>
        <v/>
      </c>
      <c r="K57" s="21" t="str">
        <f>IF(D57&gt;='Social Security Calculator'!$G$8,IF('Social Security Calculator'!$B$25=1,VLOOKUP($D57,'36 Options - Revenues in $'!$A$8:$AK$87,1+K$6,FALSE),""),"")</f>
        <v/>
      </c>
      <c r="L57" s="21" t="str">
        <f>IF(D57&gt;='Social Security Calculator'!$G$8,IF('Social Security Calculator'!$B$26=1,VLOOKUP($D57,'36 Options - Revenues in $'!$A$8:$AK$87,1+L$6,FALSE),""),"")</f>
        <v/>
      </c>
      <c r="M57" s="21" t="str">
        <f>IF(D57&gt;='Social Security Calculator'!$G$8,IF('Social Security Calculator'!$B$27=1,VLOOKUP($D57,'36 Options - Revenues in $'!$A$8:$AK$87,1+M$6,FALSE),""),"")</f>
        <v/>
      </c>
      <c r="N57" s="21" t="str">
        <f>IF(D57&gt;='Social Security Calculator'!$G$8,IF('Social Security Calculator'!$B$28=1,VLOOKUP($D57,'36 Options - Revenues in $'!$A$8:$AK$87,1+N$6,FALSE),""),"")</f>
        <v/>
      </c>
      <c r="O57" s="21" t="str">
        <f>IF(D57&gt;='Social Security Calculator'!$G$8,IF('Social Security Calculator'!$B$31=1,VLOOKUP($D57,'36 Options - Revenues in $'!$A$8:$AK$87,1+O$6,FALSE),""),"")</f>
        <v/>
      </c>
      <c r="P57" s="21" t="str">
        <f>IF(D57&gt;='Social Security Calculator'!$G$8,IF('Social Security Calculator'!$B$32=1,VLOOKUP($D57,'36 Options - Revenues in $'!$A$8:$AK$87,1+P$6,FALSE),""),"")</f>
        <v/>
      </c>
      <c r="Q57" s="21" t="str">
        <f>IF(D57&gt;='Social Security Calculator'!$G$8,IF('Social Security Calculator'!$B$33=1,VLOOKUP($D57,'36 Options - Revenues in $'!$A$8:$AK$87,1+Q$6,FALSE),""),"")</f>
        <v/>
      </c>
      <c r="R57" s="21" t="str">
        <f>IF(D57&gt;='Social Security Calculator'!$G$8,IF('Social Security Calculator'!$B$35=1,VLOOKUP($D57,'36 Options - Revenues in $'!$A$8:$AK$87,1+R$6,FALSE),""),"")</f>
        <v/>
      </c>
      <c r="S57" s="21" t="str">
        <f>IF(D57&gt;='Social Security Calculator'!$G$8,IF('Social Security Calculator'!$B$36=1,VLOOKUP($D57,'36 Options - Revenues in $'!$A$8:$AK$87,1+S$6,FALSE),""),"")</f>
        <v/>
      </c>
      <c r="T57" s="21" t="str">
        <f>IF(D57&gt;='Social Security Calculator'!$G$8,IF('Social Security Calculator'!$B$37=1,VLOOKUP($D57,'36 Options - Revenues in $'!$A$8:$AK$87,1+T$6,FALSE),""),"")</f>
        <v/>
      </c>
      <c r="U57" s="21" t="str">
        <f>IF(D57&gt;='Social Security Calculator'!$G$8,IF('Social Security Calculator'!$B$39=1,VLOOKUP($D57,'36 Options - Revenues in $'!$A$8:$AK$87,1+U$6,FALSE),""),"")</f>
        <v/>
      </c>
      <c r="V57" s="21" t="str">
        <f>IF(D57&gt;='Social Security Calculator'!$G$8,IF('Social Security Calculator'!$B$40=1,VLOOKUP($D57,'36 Options - Revenues in $'!$A$8:$AK$87,1+V$6,FALSE),""),"")</f>
        <v/>
      </c>
      <c r="W57" s="21" t="str">
        <f>IF(D57&gt;='Social Security Calculator'!$G$8,IF('Social Security Calculator'!$B$41=1,VLOOKUP($D57,'36 Options - Revenues in $'!$A$8:$AK$87,1+W$6,FALSE),""),"")</f>
        <v/>
      </c>
      <c r="X57" s="21" t="str">
        <f>IF(D57&gt;='Social Security Calculator'!$G$8,IF('Social Security Calculator'!$B$42=1,VLOOKUP($D57,'36 Options - Revenues in $'!$A$8:$AK$87,1+X$6,FALSE),""),"")</f>
        <v/>
      </c>
      <c r="Y57" s="21" t="str">
        <f>IF(D57&gt;='Social Security Calculator'!$G$8,IF('Social Security Calculator'!$B$44=1,VLOOKUP($D57,'36 Options - Revenues in $'!$A$8:$AK$87,1+Y$6,FALSE),""),"")</f>
        <v/>
      </c>
      <c r="Z57" s="21" t="str">
        <f>IF(D57&gt;='Social Security Calculator'!$G$8,IF('Social Security Calculator'!$B$45=1,VLOOKUP($D57,'36 Options - Revenues in $'!$A$8:$AK$87,1+Z$6,FALSE),""),"")</f>
        <v/>
      </c>
      <c r="AA57" s="21" t="str">
        <f>IF(D57&gt;='Social Security Calculator'!$G$8,IF('Social Security Calculator'!$B$46=1,VLOOKUP($D57,'36 Options - Revenues in $'!$A$8:$AK$87,1+AA$6,FALSE),""),"")</f>
        <v/>
      </c>
      <c r="AB57" s="21" t="str">
        <f>IF(D57&gt;='Social Security Calculator'!$G$8,IF('Social Security Calculator'!$B$47=1,VLOOKUP($D57,'36 Options - Revenues in $'!$A$8:$AK$87,1+AB$6,FALSE),""),"")</f>
        <v/>
      </c>
      <c r="AC57" s="21" t="str">
        <f>IF(D57&gt;='Social Security Calculator'!$G$8,IF('Social Security Calculator'!$B$50=1,VLOOKUP($D57,'36 Options - Revenues in $'!$A$8:$AK$87,1+AC$6,FALSE),""),"")</f>
        <v/>
      </c>
      <c r="AD57" s="21" t="str">
        <f>IF(D57&gt;='Social Security Calculator'!$G$8,IF('Social Security Calculator'!$B$51=1,VLOOKUP($D57,'36 Options - Revenues in $'!$A$8:$AK$87,1+AD$6,FALSE),""),"")</f>
        <v/>
      </c>
      <c r="AE57" s="21" t="str">
        <f>IF(D57&gt;='Social Security Calculator'!$G$8,IF('Social Security Calculator'!$B$52=1,VLOOKUP($D57,'36 Options - Revenues in $'!$A$8:$AK$87,1+AE$6,FALSE),""),"")</f>
        <v/>
      </c>
      <c r="AF57" s="21" t="str">
        <f>IF(D57&gt;='Social Security Calculator'!$G$8,IF('Social Security Calculator'!$B$53=1,VLOOKUP($D57,'36 Options - Revenues in $'!$A$8:$AK$87,1+AF$6,FALSE),""),"")</f>
        <v/>
      </c>
      <c r="AG57" s="21" t="str">
        <f>IF(D57&gt;='Social Security Calculator'!$G$8,IF('Social Security Calculator'!$B$56=1,VLOOKUP($D57,'36 Options - Revenues in $'!$A$8:$AK$87,1+AG$6,FALSE),""),"")</f>
        <v/>
      </c>
      <c r="AH57" s="21" t="str">
        <f>IF(D57&gt;='Social Security Calculator'!$G$8,IF('Social Security Calculator'!$B$57=1,VLOOKUP($D57,'36 Options - Revenues in $'!$A$8:$AK$87,1+AH$6,FALSE),""),"")</f>
        <v/>
      </c>
      <c r="AI57" s="21" t="str">
        <f>IF(D57&gt;='Social Security Calculator'!$G$8,IF('Social Security Calculator'!$B$58=1,VLOOKUP($D57,'36 Options - Revenues in $'!$A$8:$AK$87,1+AI$6,FALSE),""),"")</f>
        <v/>
      </c>
      <c r="AJ57" s="21" t="str">
        <f>IF(D57&gt;='Social Security Calculator'!$G$8,IF('Social Security Calculator'!$B$60=1,VLOOKUP($D57,'36 Options - Revenues in $'!$A$8:$AK$87,1+AJ$6,FALSE),""),"")</f>
        <v/>
      </c>
      <c r="AK57" s="21" t="str">
        <f>IF(D57&gt;='Social Security Calculator'!$G$8,IF('Social Security Calculator'!$B$63=1,VLOOKUP($D57,'36 Options - Revenues in $'!$A$8:$AK$87,1+AK$6,FALSE),""),"")</f>
        <v/>
      </c>
      <c r="AL57" s="21" t="str">
        <f>IF(D57&gt;='Social Security Calculator'!$G$8,IF('Social Security Calculator'!$B$65=1,VLOOKUP($D57,'36 Options - Revenues in $'!$A$8:$AK$87,1+AL$6,FALSE),""),"")</f>
        <v/>
      </c>
      <c r="AM57" s="21" t="str">
        <f>IF(D57&gt;='Social Security Calculator'!$G$8,IF('Social Security Calculator'!$B$66=1,VLOOKUP($D57,'36 Options - Revenues in $'!$A$8:$AK$87,1+AM$6,FALSE),""),"")</f>
        <v/>
      </c>
      <c r="AN57" s="21" t="str">
        <f>IF(D57&gt;='Social Security Calculator'!$G$8,IF('Social Security Calculator'!$B$67=1,VLOOKUP($D57,'36 Options - Revenues in $'!$A$8:$AK$81,1+AN$6,FALSE),""),"")</f>
        <v/>
      </c>
    </row>
    <row r="58" spans="1:40" x14ac:dyDescent="0.2">
      <c r="A58">
        <v>2070</v>
      </c>
      <c r="B58">
        <f t="shared" si="1"/>
        <v>0</v>
      </c>
      <c r="D58">
        <v>2070</v>
      </c>
      <c r="E58" s="21" t="str">
        <f>IF(D58&gt;='Social Security Calculator'!$G$8,IF('Social Security Calculator'!$B$17=1,VLOOKUP($D58,'36 Options - Revenues in $'!$A$8:$AK$87,1+E$6,FALSE),""),"")</f>
        <v/>
      </c>
      <c r="F58" s="21" t="str">
        <f>IF(D58&gt;='Social Security Calculator'!$G$8,IF('Social Security Calculator'!$B$18=1,VLOOKUP($D58,'36 Options - Revenues in $'!$A$8:$AK$87,1+F$6,FALSE),""),"")</f>
        <v/>
      </c>
      <c r="G58" s="21" t="str">
        <f>IF(D58&gt;='Social Security Calculator'!$G$8,IF('Social Security Calculator'!$B$19=1,VLOOKUP($D58,'36 Options - Revenues in $'!$A$8:$AK$87,1+G$6,FALSE),""),"")</f>
        <v/>
      </c>
      <c r="H58" s="21" t="str">
        <f>IF(D58&gt;='Social Security Calculator'!$G$8,IF('Social Security Calculator'!$B$21=1,VLOOKUP($D58,'36 Options - Revenues in $'!$A$8:$AK$87,1+H$6,FALSE),""),"")</f>
        <v/>
      </c>
      <c r="I58" s="21" t="str">
        <f>IF(D58&gt;='Social Security Calculator'!$G$8,IF('Social Security Calculator'!$B$22=1,VLOOKUP($D58,'36 Options - Revenues in $'!$A$8:$AK$87,1+I$6,FALSE),""),"")</f>
        <v/>
      </c>
      <c r="J58" s="21" t="str">
        <f>IF(D58&gt;='Social Security Calculator'!$G$8,IF('Social Security Calculator'!$B$23=1,VLOOKUP($D58,'36 Options - Revenues in $'!$A$8:$AK$87,1+J$6,FALSE),""),"")</f>
        <v/>
      </c>
      <c r="K58" s="21" t="str">
        <f>IF(D58&gt;='Social Security Calculator'!$G$8,IF('Social Security Calculator'!$B$25=1,VLOOKUP($D58,'36 Options - Revenues in $'!$A$8:$AK$87,1+K$6,FALSE),""),"")</f>
        <v/>
      </c>
      <c r="L58" s="21" t="str">
        <f>IF(D58&gt;='Social Security Calculator'!$G$8,IF('Social Security Calculator'!$B$26=1,VLOOKUP($D58,'36 Options - Revenues in $'!$A$8:$AK$87,1+L$6,FALSE),""),"")</f>
        <v/>
      </c>
      <c r="M58" s="21" t="str">
        <f>IF(D58&gt;='Social Security Calculator'!$G$8,IF('Social Security Calculator'!$B$27=1,VLOOKUP($D58,'36 Options - Revenues in $'!$A$8:$AK$87,1+M$6,FALSE),""),"")</f>
        <v/>
      </c>
      <c r="N58" s="21" t="str">
        <f>IF(D58&gt;='Social Security Calculator'!$G$8,IF('Social Security Calculator'!$B$28=1,VLOOKUP($D58,'36 Options - Revenues in $'!$A$8:$AK$87,1+N$6,FALSE),""),"")</f>
        <v/>
      </c>
      <c r="O58" s="21" t="str">
        <f>IF(D58&gt;='Social Security Calculator'!$G$8,IF('Social Security Calculator'!$B$31=1,VLOOKUP($D58,'36 Options - Revenues in $'!$A$8:$AK$87,1+O$6,FALSE),""),"")</f>
        <v/>
      </c>
      <c r="P58" s="21" t="str">
        <f>IF(D58&gt;='Social Security Calculator'!$G$8,IF('Social Security Calculator'!$B$32=1,VLOOKUP($D58,'36 Options - Revenues in $'!$A$8:$AK$87,1+P$6,FALSE),""),"")</f>
        <v/>
      </c>
      <c r="Q58" s="21" t="str">
        <f>IF(D58&gt;='Social Security Calculator'!$G$8,IF('Social Security Calculator'!$B$33=1,VLOOKUP($D58,'36 Options - Revenues in $'!$A$8:$AK$87,1+Q$6,FALSE),""),"")</f>
        <v/>
      </c>
      <c r="R58" s="21" t="str">
        <f>IF(D58&gt;='Social Security Calculator'!$G$8,IF('Social Security Calculator'!$B$35=1,VLOOKUP($D58,'36 Options - Revenues in $'!$A$8:$AK$87,1+R$6,FALSE),""),"")</f>
        <v/>
      </c>
      <c r="S58" s="21" t="str">
        <f>IF(D58&gt;='Social Security Calculator'!$G$8,IF('Social Security Calculator'!$B$36=1,VLOOKUP($D58,'36 Options - Revenues in $'!$A$8:$AK$87,1+S$6,FALSE),""),"")</f>
        <v/>
      </c>
      <c r="T58" s="21" t="str">
        <f>IF(D58&gt;='Social Security Calculator'!$G$8,IF('Social Security Calculator'!$B$37=1,VLOOKUP($D58,'36 Options - Revenues in $'!$A$8:$AK$87,1+T$6,FALSE),""),"")</f>
        <v/>
      </c>
      <c r="U58" s="21" t="str">
        <f>IF(D58&gt;='Social Security Calculator'!$G$8,IF('Social Security Calculator'!$B$39=1,VLOOKUP($D58,'36 Options - Revenues in $'!$A$8:$AK$87,1+U$6,FALSE),""),"")</f>
        <v/>
      </c>
      <c r="V58" s="21" t="str">
        <f>IF(D58&gt;='Social Security Calculator'!$G$8,IF('Social Security Calculator'!$B$40=1,VLOOKUP($D58,'36 Options - Revenues in $'!$A$8:$AK$87,1+V$6,FALSE),""),"")</f>
        <v/>
      </c>
      <c r="W58" s="21" t="str">
        <f>IF(D58&gt;='Social Security Calculator'!$G$8,IF('Social Security Calculator'!$B$41=1,VLOOKUP($D58,'36 Options - Revenues in $'!$A$8:$AK$87,1+W$6,FALSE),""),"")</f>
        <v/>
      </c>
      <c r="X58" s="21" t="str">
        <f>IF(D58&gt;='Social Security Calculator'!$G$8,IF('Social Security Calculator'!$B$42=1,VLOOKUP($D58,'36 Options - Revenues in $'!$A$8:$AK$87,1+X$6,FALSE),""),"")</f>
        <v/>
      </c>
      <c r="Y58" s="21" t="str">
        <f>IF(D58&gt;='Social Security Calculator'!$G$8,IF('Social Security Calculator'!$B$44=1,VLOOKUP($D58,'36 Options - Revenues in $'!$A$8:$AK$87,1+Y$6,FALSE),""),"")</f>
        <v/>
      </c>
      <c r="Z58" s="21" t="str">
        <f>IF(D58&gt;='Social Security Calculator'!$G$8,IF('Social Security Calculator'!$B$45=1,VLOOKUP($D58,'36 Options - Revenues in $'!$A$8:$AK$87,1+Z$6,FALSE),""),"")</f>
        <v/>
      </c>
      <c r="AA58" s="21" t="str">
        <f>IF(D58&gt;='Social Security Calculator'!$G$8,IF('Social Security Calculator'!$B$46=1,VLOOKUP($D58,'36 Options - Revenues in $'!$A$8:$AK$87,1+AA$6,FALSE),""),"")</f>
        <v/>
      </c>
      <c r="AB58" s="21" t="str">
        <f>IF(D58&gt;='Social Security Calculator'!$G$8,IF('Social Security Calculator'!$B$47=1,VLOOKUP($D58,'36 Options - Revenues in $'!$A$8:$AK$87,1+AB$6,FALSE),""),"")</f>
        <v/>
      </c>
      <c r="AC58" s="21" t="str">
        <f>IF(D58&gt;='Social Security Calculator'!$G$8,IF('Social Security Calculator'!$B$50=1,VLOOKUP($D58,'36 Options - Revenues in $'!$A$8:$AK$87,1+AC$6,FALSE),""),"")</f>
        <v/>
      </c>
      <c r="AD58" s="21" t="str">
        <f>IF(D58&gt;='Social Security Calculator'!$G$8,IF('Social Security Calculator'!$B$51=1,VLOOKUP($D58,'36 Options - Revenues in $'!$A$8:$AK$87,1+AD$6,FALSE),""),"")</f>
        <v/>
      </c>
      <c r="AE58" s="21" t="str">
        <f>IF(D58&gt;='Social Security Calculator'!$G$8,IF('Social Security Calculator'!$B$52=1,VLOOKUP($D58,'36 Options - Revenues in $'!$A$8:$AK$87,1+AE$6,FALSE),""),"")</f>
        <v/>
      </c>
      <c r="AF58" s="21" t="str">
        <f>IF(D58&gt;='Social Security Calculator'!$G$8,IF('Social Security Calculator'!$B$53=1,VLOOKUP($D58,'36 Options - Revenues in $'!$A$8:$AK$87,1+AF$6,FALSE),""),"")</f>
        <v/>
      </c>
      <c r="AG58" s="21" t="str">
        <f>IF(D58&gt;='Social Security Calculator'!$G$8,IF('Social Security Calculator'!$B$56=1,VLOOKUP($D58,'36 Options - Revenues in $'!$A$8:$AK$87,1+AG$6,FALSE),""),"")</f>
        <v/>
      </c>
      <c r="AH58" s="21" t="str">
        <f>IF(D58&gt;='Social Security Calculator'!$G$8,IF('Social Security Calculator'!$B$57=1,VLOOKUP($D58,'36 Options - Revenues in $'!$A$8:$AK$87,1+AH$6,FALSE),""),"")</f>
        <v/>
      </c>
      <c r="AI58" s="21" t="str">
        <f>IF(D58&gt;='Social Security Calculator'!$G$8,IF('Social Security Calculator'!$B$58=1,VLOOKUP($D58,'36 Options - Revenues in $'!$A$8:$AK$87,1+AI$6,FALSE),""),"")</f>
        <v/>
      </c>
      <c r="AJ58" s="21" t="str">
        <f>IF(D58&gt;='Social Security Calculator'!$G$8,IF('Social Security Calculator'!$B$60=1,VLOOKUP($D58,'36 Options - Revenues in $'!$A$8:$AK$87,1+AJ$6,FALSE),""),"")</f>
        <v/>
      </c>
      <c r="AK58" s="21" t="str">
        <f>IF(D58&gt;='Social Security Calculator'!$G$8,IF('Social Security Calculator'!$B$63=1,VLOOKUP($D58,'36 Options - Revenues in $'!$A$8:$AK$87,1+AK$6,FALSE),""),"")</f>
        <v/>
      </c>
      <c r="AL58" s="21" t="str">
        <f>IF(D58&gt;='Social Security Calculator'!$G$8,IF('Social Security Calculator'!$B$65=1,VLOOKUP($D58,'36 Options - Revenues in $'!$A$8:$AK$87,1+AL$6,FALSE),""),"")</f>
        <v/>
      </c>
      <c r="AM58" s="21" t="str">
        <f>IF(D58&gt;='Social Security Calculator'!$G$8,IF('Social Security Calculator'!$B$66=1,VLOOKUP($D58,'36 Options - Revenues in $'!$A$8:$AK$87,1+AM$6,FALSE),""),"")</f>
        <v/>
      </c>
      <c r="AN58" s="21" t="str">
        <f>IF(D58&gt;='Social Security Calculator'!$G$8,IF('Social Security Calculator'!$B$67=1,VLOOKUP($D58,'36 Options - Revenues in $'!$A$8:$AK$81,1+AN$6,FALSE),""),"")</f>
        <v/>
      </c>
    </row>
    <row r="59" spans="1:40" x14ac:dyDescent="0.2">
      <c r="A59">
        <v>2071</v>
      </c>
      <c r="B59">
        <f t="shared" si="1"/>
        <v>0</v>
      </c>
      <c r="D59">
        <v>2071</v>
      </c>
      <c r="E59" s="21" t="str">
        <f>IF(D59&gt;='Social Security Calculator'!$G$8,IF('Social Security Calculator'!$B$17=1,VLOOKUP($D59,'36 Options - Revenues in $'!$A$8:$AK$87,1+E$6,FALSE),""),"")</f>
        <v/>
      </c>
      <c r="F59" s="21" t="str">
        <f>IF(D59&gt;='Social Security Calculator'!$G$8,IF('Social Security Calculator'!$B$18=1,VLOOKUP($D59,'36 Options - Revenues in $'!$A$8:$AK$87,1+F$6,FALSE),""),"")</f>
        <v/>
      </c>
      <c r="G59" s="21" t="str">
        <f>IF(D59&gt;='Social Security Calculator'!$G$8,IF('Social Security Calculator'!$B$19=1,VLOOKUP($D59,'36 Options - Revenues in $'!$A$8:$AK$87,1+G$6,FALSE),""),"")</f>
        <v/>
      </c>
      <c r="H59" s="21" t="str">
        <f>IF(D59&gt;='Social Security Calculator'!$G$8,IF('Social Security Calculator'!$B$21=1,VLOOKUP($D59,'36 Options - Revenues in $'!$A$8:$AK$87,1+H$6,FALSE),""),"")</f>
        <v/>
      </c>
      <c r="I59" s="21" t="str">
        <f>IF(D59&gt;='Social Security Calculator'!$G$8,IF('Social Security Calculator'!$B$22=1,VLOOKUP($D59,'36 Options - Revenues in $'!$A$8:$AK$87,1+I$6,FALSE),""),"")</f>
        <v/>
      </c>
      <c r="J59" s="21" t="str">
        <f>IF(D59&gt;='Social Security Calculator'!$G$8,IF('Social Security Calculator'!$B$23=1,VLOOKUP($D59,'36 Options - Revenues in $'!$A$8:$AK$87,1+J$6,FALSE),""),"")</f>
        <v/>
      </c>
      <c r="K59" s="21" t="str">
        <f>IF(D59&gt;='Social Security Calculator'!$G$8,IF('Social Security Calculator'!$B$25=1,VLOOKUP($D59,'36 Options - Revenues in $'!$A$8:$AK$87,1+K$6,FALSE),""),"")</f>
        <v/>
      </c>
      <c r="L59" s="21" t="str">
        <f>IF(D59&gt;='Social Security Calculator'!$G$8,IF('Social Security Calculator'!$B$26=1,VLOOKUP($D59,'36 Options - Revenues in $'!$A$8:$AK$87,1+L$6,FALSE),""),"")</f>
        <v/>
      </c>
      <c r="M59" s="21" t="str">
        <f>IF(D59&gt;='Social Security Calculator'!$G$8,IF('Social Security Calculator'!$B$27=1,VLOOKUP($D59,'36 Options - Revenues in $'!$A$8:$AK$87,1+M$6,FALSE),""),"")</f>
        <v/>
      </c>
      <c r="N59" s="21" t="str">
        <f>IF(D59&gt;='Social Security Calculator'!$G$8,IF('Social Security Calculator'!$B$28=1,VLOOKUP($D59,'36 Options - Revenues in $'!$A$8:$AK$87,1+N$6,FALSE),""),"")</f>
        <v/>
      </c>
      <c r="O59" s="21" t="str">
        <f>IF(D59&gt;='Social Security Calculator'!$G$8,IF('Social Security Calculator'!$B$31=1,VLOOKUP($D59,'36 Options - Revenues in $'!$A$8:$AK$87,1+O$6,FALSE),""),"")</f>
        <v/>
      </c>
      <c r="P59" s="21" t="str">
        <f>IF(D59&gt;='Social Security Calculator'!$G$8,IF('Social Security Calculator'!$B$32=1,VLOOKUP($D59,'36 Options - Revenues in $'!$A$8:$AK$87,1+P$6,FALSE),""),"")</f>
        <v/>
      </c>
      <c r="Q59" s="21" t="str">
        <f>IF(D59&gt;='Social Security Calculator'!$G$8,IF('Social Security Calculator'!$B$33=1,VLOOKUP($D59,'36 Options - Revenues in $'!$A$8:$AK$87,1+Q$6,FALSE),""),"")</f>
        <v/>
      </c>
      <c r="R59" s="21" t="str">
        <f>IF(D59&gt;='Social Security Calculator'!$G$8,IF('Social Security Calculator'!$B$35=1,VLOOKUP($D59,'36 Options - Revenues in $'!$A$8:$AK$87,1+R$6,FALSE),""),"")</f>
        <v/>
      </c>
      <c r="S59" s="21" t="str">
        <f>IF(D59&gt;='Social Security Calculator'!$G$8,IF('Social Security Calculator'!$B$36=1,VLOOKUP($D59,'36 Options - Revenues in $'!$A$8:$AK$87,1+S$6,FALSE),""),"")</f>
        <v/>
      </c>
      <c r="T59" s="21" t="str">
        <f>IF(D59&gt;='Social Security Calculator'!$G$8,IF('Social Security Calculator'!$B$37=1,VLOOKUP($D59,'36 Options - Revenues in $'!$A$8:$AK$87,1+T$6,FALSE),""),"")</f>
        <v/>
      </c>
      <c r="U59" s="21" t="str">
        <f>IF(D59&gt;='Social Security Calculator'!$G$8,IF('Social Security Calculator'!$B$39=1,VLOOKUP($D59,'36 Options - Revenues in $'!$A$8:$AK$87,1+U$6,FALSE),""),"")</f>
        <v/>
      </c>
      <c r="V59" s="21" t="str">
        <f>IF(D59&gt;='Social Security Calculator'!$G$8,IF('Social Security Calculator'!$B$40=1,VLOOKUP($D59,'36 Options - Revenues in $'!$A$8:$AK$87,1+V$6,FALSE),""),"")</f>
        <v/>
      </c>
      <c r="W59" s="21" t="str">
        <f>IF(D59&gt;='Social Security Calculator'!$G$8,IF('Social Security Calculator'!$B$41=1,VLOOKUP($D59,'36 Options - Revenues in $'!$A$8:$AK$87,1+W$6,FALSE),""),"")</f>
        <v/>
      </c>
      <c r="X59" s="21" t="str">
        <f>IF(D59&gt;='Social Security Calculator'!$G$8,IF('Social Security Calculator'!$B$42=1,VLOOKUP($D59,'36 Options - Revenues in $'!$A$8:$AK$87,1+X$6,FALSE),""),"")</f>
        <v/>
      </c>
      <c r="Y59" s="21" t="str">
        <f>IF(D59&gt;='Social Security Calculator'!$G$8,IF('Social Security Calculator'!$B$44=1,VLOOKUP($D59,'36 Options - Revenues in $'!$A$8:$AK$87,1+Y$6,FALSE),""),"")</f>
        <v/>
      </c>
      <c r="Z59" s="21" t="str">
        <f>IF(D59&gt;='Social Security Calculator'!$G$8,IF('Social Security Calculator'!$B$45=1,VLOOKUP($D59,'36 Options - Revenues in $'!$A$8:$AK$87,1+Z$6,FALSE),""),"")</f>
        <v/>
      </c>
      <c r="AA59" s="21" t="str">
        <f>IF(D59&gt;='Social Security Calculator'!$G$8,IF('Social Security Calculator'!$B$46=1,VLOOKUP($D59,'36 Options - Revenues in $'!$A$8:$AK$87,1+AA$6,FALSE),""),"")</f>
        <v/>
      </c>
      <c r="AB59" s="21" t="str">
        <f>IF(D59&gt;='Social Security Calculator'!$G$8,IF('Social Security Calculator'!$B$47=1,VLOOKUP($D59,'36 Options - Revenues in $'!$A$8:$AK$87,1+AB$6,FALSE),""),"")</f>
        <v/>
      </c>
      <c r="AC59" s="21" t="str">
        <f>IF(D59&gt;='Social Security Calculator'!$G$8,IF('Social Security Calculator'!$B$50=1,VLOOKUP($D59,'36 Options - Revenues in $'!$A$8:$AK$87,1+AC$6,FALSE),""),"")</f>
        <v/>
      </c>
      <c r="AD59" s="21" t="str">
        <f>IF(D59&gt;='Social Security Calculator'!$G$8,IF('Social Security Calculator'!$B$51=1,VLOOKUP($D59,'36 Options - Revenues in $'!$A$8:$AK$87,1+AD$6,FALSE),""),"")</f>
        <v/>
      </c>
      <c r="AE59" s="21" t="str">
        <f>IF(D59&gt;='Social Security Calculator'!$G$8,IF('Social Security Calculator'!$B$52=1,VLOOKUP($D59,'36 Options - Revenues in $'!$A$8:$AK$87,1+AE$6,FALSE),""),"")</f>
        <v/>
      </c>
      <c r="AF59" s="21" t="str">
        <f>IF(D59&gt;='Social Security Calculator'!$G$8,IF('Social Security Calculator'!$B$53=1,VLOOKUP($D59,'36 Options - Revenues in $'!$A$8:$AK$87,1+AF$6,FALSE),""),"")</f>
        <v/>
      </c>
      <c r="AG59" s="21" t="str">
        <f>IF(D59&gt;='Social Security Calculator'!$G$8,IF('Social Security Calculator'!$B$56=1,VLOOKUP($D59,'36 Options - Revenues in $'!$A$8:$AK$87,1+AG$6,FALSE),""),"")</f>
        <v/>
      </c>
      <c r="AH59" s="21" t="str">
        <f>IF(D59&gt;='Social Security Calculator'!$G$8,IF('Social Security Calculator'!$B$57=1,VLOOKUP($D59,'36 Options - Revenues in $'!$A$8:$AK$87,1+AH$6,FALSE),""),"")</f>
        <v/>
      </c>
      <c r="AI59" s="21" t="str">
        <f>IF(D59&gt;='Social Security Calculator'!$G$8,IF('Social Security Calculator'!$B$58=1,VLOOKUP($D59,'36 Options - Revenues in $'!$A$8:$AK$87,1+AI$6,FALSE),""),"")</f>
        <v/>
      </c>
      <c r="AJ59" s="21" t="str">
        <f>IF(D59&gt;='Social Security Calculator'!$G$8,IF('Social Security Calculator'!$B$60=1,VLOOKUP($D59,'36 Options - Revenues in $'!$A$8:$AK$87,1+AJ$6,FALSE),""),"")</f>
        <v/>
      </c>
      <c r="AK59" s="21" t="str">
        <f>IF(D59&gt;='Social Security Calculator'!$G$8,IF('Social Security Calculator'!$B$63=1,VLOOKUP($D59,'36 Options - Revenues in $'!$A$8:$AK$87,1+AK$6,FALSE),""),"")</f>
        <v/>
      </c>
      <c r="AL59" s="21" t="str">
        <f>IF(D59&gt;='Social Security Calculator'!$G$8,IF('Social Security Calculator'!$B$65=1,VLOOKUP($D59,'36 Options - Revenues in $'!$A$8:$AK$87,1+AL$6,FALSE),""),"")</f>
        <v/>
      </c>
      <c r="AM59" s="21" t="str">
        <f>IF(D59&gt;='Social Security Calculator'!$G$8,IF('Social Security Calculator'!$B$66=1,VLOOKUP($D59,'36 Options - Revenues in $'!$A$8:$AK$87,1+AM$6,FALSE),""),"")</f>
        <v/>
      </c>
      <c r="AN59" s="21" t="str">
        <f>IF(D59&gt;='Social Security Calculator'!$G$8,IF('Social Security Calculator'!$B$67=1,VLOOKUP($D59,'36 Options - Revenues in $'!$A$8:$AK$81,1+AN$6,FALSE),""),"")</f>
        <v/>
      </c>
    </row>
    <row r="60" spans="1:40" x14ac:dyDescent="0.2">
      <c r="A60">
        <v>2072</v>
      </c>
      <c r="B60">
        <f t="shared" si="1"/>
        <v>0</v>
      </c>
      <c r="D60">
        <v>2072</v>
      </c>
      <c r="E60" s="21" t="str">
        <f>IF(D60&gt;='Social Security Calculator'!$G$8,IF('Social Security Calculator'!$B$17=1,VLOOKUP($D60,'36 Options - Revenues in $'!$A$8:$AK$87,1+E$6,FALSE),""),"")</f>
        <v/>
      </c>
      <c r="F60" s="21" t="str">
        <f>IF(D60&gt;='Social Security Calculator'!$G$8,IF('Social Security Calculator'!$B$18=1,VLOOKUP($D60,'36 Options - Revenues in $'!$A$8:$AK$87,1+F$6,FALSE),""),"")</f>
        <v/>
      </c>
      <c r="G60" s="21" t="str">
        <f>IF(D60&gt;='Social Security Calculator'!$G$8,IF('Social Security Calculator'!$B$19=1,VLOOKUP($D60,'36 Options - Revenues in $'!$A$8:$AK$87,1+G$6,FALSE),""),"")</f>
        <v/>
      </c>
      <c r="H60" s="21" t="str">
        <f>IF(D60&gt;='Social Security Calculator'!$G$8,IF('Social Security Calculator'!$B$21=1,VLOOKUP($D60,'36 Options - Revenues in $'!$A$8:$AK$87,1+H$6,FALSE),""),"")</f>
        <v/>
      </c>
      <c r="I60" s="21" t="str">
        <f>IF(D60&gt;='Social Security Calculator'!$G$8,IF('Social Security Calculator'!$B$22=1,VLOOKUP($D60,'36 Options - Revenues in $'!$A$8:$AK$87,1+I$6,FALSE),""),"")</f>
        <v/>
      </c>
      <c r="J60" s="21" t="str">
        <f>IF(D60&gt;='Social Security Calculator'!$G$8,IF('Social Security Calculator'!$B$23=1,VLOOKUP($D60,'36 Options - Revenues in $'!$A$8:$AK$87,1+J$6,FALSE),""),"")</f>
        <v/>
      </c>
      <c r="K60" s="21" t="str">
        <f>IF(D60&gt;='Social Security Calculator'!$G$8,IF('Social Security Calculator'!$B$25=1,VLOOKUP($D60,'36 Options - Revenues in $'!$A$8:$AK$87,1+K$6,FALSE),""),"")</f>
        <v/>
      </c>
      <c r="L60" s="21" t="str">
        <f>IF(D60&gt;='Social Security Calculator'!$G$8,IF('Social Security Calculator'!$B$26=1,VLOOKUP($D60,'36 Options - Revenues in $'!$A$8:$AK$87,1+L$6,FALSE),""),"")</f>
        <v/>
      </c>
      <c r="M60" s="21" t="str">
        <f>IF(D60&gt;='Social Security Calculator'!$G$8,IF('Social Security Calculator'!$B$27=1,VLOOKUP($D60,'36 Options - Revenues in $'!$A$8:$AK$87,1+M$6,FALSE),""),"")</f>
        <v/>
      </c>
      <c r="N60" s="21" t="str">
        <f>IF(D60&gt;='Social Security Calculator'!$G$8,IF('Social Security Calculator'!$B$28=1,VLOOKUP($D60,'36 Options - Revenues in $'!$A$8:$AK$87,1+N$6,FALSE),""),"")</f>
        <v/>
      </c>
      <c r="O60" s="21" t="str">
        <f>IF(D60&gt;='Social Security Calculator'!$G$8,IF('Social Security Calculator'!$B$31=1,VLOOKUP($D60,'36 Options - Revenues in $'!$A$8:$AK$87,1+O$6,FALSE),""),"")</f>
        <v/>
      </c>
      <c r="P60" s="21" t="str">
        <f>IF(D60&gt;='Social Security Calculator'!$G$8,IF('Social Security Calculator'!$B$32=1,VLOOKUP($D60,'36 Options - Revenues in $'!$A$8:$AK$87,1+P$6,FALSE),""),"")</f>
        <v/>
      </c>
      <c r="Q60" s="21" t="str">
        <f>IF(D60&gt;='Social Security Calculator'!$G$8,IF('Social Security Calculator'!$B$33=1,VLOOKUP($D60,'36 Options - Revenues in $'!$A$8:$AK$87,1+Q$6,FALSE),""),"")</f>
        <v/>
      </c>
      <c r="R60" s="21" t="str">
        <f>IF(D60&gt;='Social Security Calculator'!$G$8,IF('Social Security Calculator'!$B$35=1,VLOOKUP($D60,'36 Options - Revenues in $'!$A$8:$AK$87,1+R$6,FALSE),""),"")</f>
        <v/>
      </c>
      <c r="S60" s="21" t="str">
        <f>IF(D60&gt;='Social Security Calculator'!$G$8,IF('Social Security Calculator'!$B$36=1,VLOOKUP($D60,'36 Options - Revenues in $'!$A$8:$AK$87,1+S$6,FALSE),""),"")</f>
        <v/>
      </c>
      <c r="T60" s="21" t="str">
        <f>IF(D60&gt;='Social Security Calculator'!$G$8,IF('Social Security Calculator'!$B$37=1,VLOOKUP($D60,'36 Options - Revenues in $'!$A$8:$AK$87,1+T$6,FALSE),""),"")</f>
        <v/>
      </c>
      <c r="U60" s="21" t="str">
        <f>IF(D60&gt;='Social Security Calculator'!$G$8,IF('Social Security Calculator'!$B$39=1,VLOOKUP($D60,'36 Options - Revenues in $'!$A$8:$AK$87,1+U$6,FALSE),""),"")</f>
        <v/>
      </c>
      <c r="V60" s="21" t="str">
        <f>IF(D60&gt;='Social Security Calculator'!$G$8,IF('Social Security Calculator'!$B$40=1,VLOOKUP($D60,'36 Options - Revenues in $'!$A$8:$AK$87,1+V$6,FALSE),""),"")</f>
        <v/>
      </c>
      <c r="W60" s="21" t="str">
        <f>IF(D60&gt;='Social Security Calculator'!$G$8,IF('Social Security Calculator'!$B$41=1,VLOOKUP($D60,'36 Options - Revenues in $'!$A$8:$AK$87,1+W$6,FALSE),""),"")</f>
        <v/>
      </c>
      <c r="X60" s="21" t="str">
        <f>IF(D60&gt;='Social Security Calculator'!$G$8,IF('Social Security Calculator'!$B$42=1,VLOOKUP($D60,'36 Options - Revenues in $'!$A$8:$AK$87,1+X$6,FALSE),""),"")</f>
        <v/>
      </c>
      <c r="Y60" s="21" t="str">
        <f>IF(D60&gt;='Social Security Calculator'!$G$8,IF('Social Security Calculator'!$B$44=1,VLOOKUP($D60,'36 Options - Revenues in $'!$A$8:$AK$87,1+Y$6,FALSE),""),"")</f>
        <v/>
      </c>
      <c r="Z60" s="21" t="str">
        <f>IF(D60&gt;='Social Security Calculator'!$G$8,IF('Social Security Calculator'!$B$45=1,VLOOKUP($D60,'36 Options - Revenues in $'!$A$8:$AK$87,1+Z$6,FALSE),""),"")</f>
        <v/>
      </c>
      <c r="AA60" s="21" t="str">
        <f>IF(D60&gt;='Social Security Calculator'!$G$8,IF('Social Security Calculator'!$B$46=1,VLOOKUP($D60,'36 Options - Revenues in $'!$A$8:$AK$87,1+AA$6,FALSE),""),"")</f>
        <v/>
      </c>
      <c r="AB60" s="21" t="str">
        <f>IF(D60&gt;='Social Security Calculator'!$G$8,IF('Social Security Calculator'!$B$47=1,VLOOKUP($D60,'36 Options - Revenues in $'!$A$8:$AK$87,1+AB$6,FALSE),""),"")</f>
        <v/>
      </c>
      <c r="AC60" s="21" t="str">
        <f>IF(D60&gt;='Social Security Calculator'!$G$8,IF('Social Security Calculator'!$B$50=1,VLOOKUP($D60,'36 Options - Revenues in $'!$A$8:$AK$87,1+AC$6,FALSE),""),"")</f>
        <v/>
      </c>
      <c r="AD60" s="21" t="str">
        <f>IF(D60&gt;='Social Security Calculator'!$G$8,IF('Social Security Calculator'!$B$51=1,VLOOKUP($D60,'36 Options - Revenues in $'!$A$8:$AK$87,1+AD$6,FALSE),""),"")</f>
        <v/>
      </c>
      <c r="AE60" s="21" t="str">
        <f>IF(D60&gt;='Social Security Calculator'!$G$8,IF('Social Security Calculator'!$B$52=1,VLOOKUP($D60,'36 Options - Revenues in $'!$A$8:$AK$87,1+AE$6,FALSE),""),"")</f>
        <v/>
      </c>
      <c r="AF60" s="21" t="str">
        <f>IF(D60&gt;='Social Security Calculator'!$G$8,IF('Social Security Calculator'!$B$53=1,VLOOKUP($D60,'36 Options - Revenues in $'!$A$8:$AK$87,1+AF$6,FALSE),""),"")</f>
        <v/>
      </c>
      <c r="AG60" s="21" t="str">
        <f>IF(D60&gt;='Social Security Calculator'!$G$8,IF('Social Security Calculator'!$B$56=1,VLOOKUP($D60,'36 Options - Revenues in $'!$A$8:$AK$87,1+AG$6,FALSE),""),"")</f>
        <v/>
      </c>
      <c r="AH60" s="21" t="str">
        <f>IF(D60&gt;='Social Security Calculator'!$G$8,IF('Social Security Calculator'!$B$57=1,VLOOKUP($D60,'36 Options - Revenues in $'!$A$8:$AK$87,1+AH$6,FALSE),""),"")</f>
        <v/>
      </c>
      <c r="AI60" s="21" t="str">
        <f>IF(D60&gt;='Social Security Calculator'!$G$8,IF('Social Security Calculator'!$B$58=1,VLOOKUP($D60,'36 Options - Revenues in $'!$A$8:$AK$87,1+AI$6,FALSE),""),"")</f>
        <v/>
      </c>
      <c r="AJ60" s="21" t="str">
        <f>IF(D60&gt;='Social Security Calculator'!$G$8,IF('Social Security Calculator'!$B$60=1,VLOOKUP($D60,'36 Options - Revenues in $'!$A$8:$AK$87,1+AJ$6,FALSE),""),"")</f>
        <v/>
      </c>
      <c r="AK60" s="21" t="str">
        <f>IF(D60&gt;='Social Security Calculator'!$G$8,IF('Social Security Calculator'!$B$63=1,VLOOKUP($D60,'36 Options - Revenues in $'!$A$8:$AK$87,1+AK$6,FALSE),""),"")</f>
        <v/>
      </c>
      <c r="AL60" s="21" t="str">
        <f>IF(D60&gt;='Social Security Calculator'!$G$8,IF('Social Security Calculator'!$B$65=1,VLOOKUP($D60,'36 Options - Revenues in $'!$A$8:$AK$87,1+AL$6,FALSE),""),"")</f>
        <v/>
      </c>
      <c r="AM60" s="21" t="str">
        <f>IF(D60&gt;='Social Security Calculator'!$G$8,IF('Social Security Calculator'!$B$66=1,VLOOKUP($D60,'36 Options - Revenues in $'!$A$8:$AK$87,1+AM$6,FALSE),""),"")</f>
        <v/>
      </c>
      <c r="AN60" s="21" t="str">
        <f>IF(D60&gt;='Social Security Calculator'!$G$8,IF('Social Security Calculator'!$B$67=1,VLOOKUP($D60,'36 Options - Revenues in $'!$A$8:$AK$81,1+AN$6,FALSE),""),"")</f>
        <v/>
      </c>
    </row>
    <row r="61" spans="1:40" x14ac:dyDescent="0.2">
      <c r="A61">
        <v>2073</v>
      </c>
      <c r="B61">
        <f t="shared" si="1"/>
        <v>0</v>
      </c>
      <c r="D61">
        <v>2073</v>
      </c>
      <c r="E61" s="21" t="str">
        <f>IF(D61&gt;='Social Security Calculator'!$G$8,IF('Social Security Calculator'!$B$17=1,VLOOKUP($D61,'36 Options - Revenues in $'!$A$8:$AK$87,1+E$6,FALSE),""),"")</f>
        <v/>
      </c>
      <c r="F61" s="21" t="str">
        <f>IF(D61&gt;='Social Security Calculator'!$G$8,IF('Social Security Calculator'!$B$18=1,VLOOKUP($D61,'36 Options - Revenues in $'!$A$8:$AK$87,1+F$6,FALSE),""),"")</f>
        <v/>
      </c>
      <c r="G61" s="21" t="str">
        <f>IF(D61&gt;='Social Security Calculator'!$G$8,IF('Social Security Calculator'!$B$19=1,VLOOKUP($D61,'36 Options - Revenues in $'!$A$8:$AK$87,1+G$6,FALSE),""),"")</f>
        <v/>
      </c>
      <c r="H61" s="21" t="str">
        <f>IF(D61&gt;='Social Security Calculator'!$G$8,IF('Social Security Calculator'!$B$21=1,VLOOKUP($D61,'36 Options - Revenues in $'!$A$8:$AK$87,1+H$6,FALSE),""),"")</f>
        <v/>
      </c>
      <c r="I61" s="21" t="str">
        <f>IF(D61&gt;='Social Security Calculator'!$G$8,IF('Social Security Calculator'!$B$22=1,VLOOKUP($D61,'36 Options - Revenues in $'!$A$8:$AK$87,1+I$6,FALSE),""),"")</f>
        <v/>
      </c>
      <c r="J61" s="21" t="str">
        <f>IF(D61&gt;='Social Security Calculator'!$G$8,IF('Social Security Calculator'!$B$23=1,VLOOKUP($D61,'36 Options - Revenues in $'!$A$8:$AK$87,1+J$6,FALSE),""),"")</f>
        <v/>
      </c>
      <c r="K61" s="21" t="str">
        <f>IF(D61&gt;='Social Security Calculator'!$G$8,IF('Social Security Calculator'!$B$25=1,VLOOKUP($D61,'36 Options - Revenues in $'!$A$8:$AK$87,1+K$6,FALSE),""),"")</f>
        <v/>
      </c>
      <c r="L61" s="21" t="str">
        <f>IF(D61&gt;='Social Security Calculator'!$G$8,IF('Social Security Calculator'!$B$26=1,VLOOKUP($D61,'36 Options - Revenues in $'!$A$8:$AK$87,1+L$6,FALSE),""),"")</f>
        <v/>
      </c>
      <c r="M61" s="21" t="str">
        <f>IF(D61&gt;='Social Security Calculator'!$G$8,IF('Social Security Calculator'!$B$27=1,VLOOKUP($D61,'36 Options - Revenues in $'!$A$8:$AK$87,1+M$6,FALSE),""),"")</f>
        <v/>
      </c>
      <c r="N61" s="21" t="str">
        <f>IF(D61&gt;='Social Security Calculator'!$G$8,IF('Social Security Calculator'!$B$28=1,VLOOKUP($D61,'36 Options - Revenues in $'!$A$8:$AK$87,1+N$6,FALSE),""),"")</f>
        <v/>
      </c>
      <c r="O61" s="21" t="str">
        <f>IF(D61&gt;='Social Security Calculator'!$G$8,IF('Social Security Calculator'!$B$31=1,VLOOKUP($D61,'36 Options - Revenues in $'!$A$8:$AK$87,1+O$6,FALSE),""),"")</f>
        <v/>
      </c>
      <c r="P61" s="21" t="str">
        <f>IF(D61&gt;='Social Security Calculator'!$G$8,IF('Social Security Calculator'!$B$32=1,VLOOKUP($D61,'36 Options - Revenues in $'!$A$8:$AK$87,1+P$6,FALSE),""),"")</f>
        <v/>
      </c>
      <c r="Q61" s="21" t="str">
        <f>IF(D61&gt;='Social Security Calculator'!$G$8,IF('Social Security Calculator'!$B$33=1,VLOOKUP($D61,'36 Options - Revenues in $'!$A$8:$AK$87,1+Q$6,FALSE),""),"")</f>
        <v/>
      </c>
      <c r="R61" s="21" t="str">
        <f>IF(D61&gt;='Social Security Calculator'!$G$8,IF('Social Security Calculator'!$B$35=1,VLOOKUP($D61,'36 Options - Revenues in $'!$A$8:$AK$87,1+R$6,FALSE),""),"")</f>
        <v/>
      </c>
      <c r="S61" s="21" t="str">
        <f>IF(D61&gt;='Social Security Calculator'!$G$8,IF('Social Security Calculator'!$B$36=1,VLOOKUP($D61,'36 Options - Revenues in $'!$A$8:$AK$87,1+S$6,FALSE),""),"")</f>
        <v/>
      </c>
      <c r="T61" s="21" t="str">
        <f>IF(D61&gt;='Social Security Calculator'!$G$8,IF('Social Security Calculator'!$B$37=1,VLOOKUP($D61,'36 Options - Revenues in $'!$A$8:$AK$87,1+T$6,FALSE),""),"")</f>
        <v/>
      </c>
      <c r="U61" s="21" t="str">
        <f>IF(D61&gt;='Social Security Calculator'!$G$8,IF('Social Security Calculator'!$B$39=1,VLOOKUP($D61,'36 Options - Revenues in $'!$A$8:$AK$87,1+U$6,FALSE),""),"")</f>
        <v/>
      </c>
      <c r="V61" s="21" t="str">
        <f>IF(D61&gt;='Social Security Calculator'!$G$8,IF('Social Security Calculator'!$B$40=1,VLOOKUP($D61,'36 Options - Revenues in $'!$A$8:$AK$87,1+V$6,FALSE),""),"")</f>
        <v/>
      </c>
      <c r="W61" s="21" t="str">
        <f>IF(D61&gt;='Social Security Calculator'!$G$8,IF('Social Security Calculator'!$B$41=1,VLOOKUP($D61,'36 Options - Revenues in $'!$A$8:$AK$87,1+W$6,FALSE),""),"")</f>
        <v/>
      </c>
      <c r="X61" s="21" t="str">
        <f>IF(D61&gt;='Social Security Calculator'!$G$8,IF('Social Security Calculator'!$B$42=1,VLOOKUP($D61,'36 Options - Revenues in $'!$A$8:$AK$87,1+X$6,FALSE),""),"")</f>
        <v/>
      </c>
      <c r="Y61" s="21" t="str">
        <f>IF(D61&gt;='Social Security Calculator'!$G$8,IF('Social Security Calculator'!$B$44=1,VLOOKUP($D61,'36 Options - Revenues in $'!$A$8:$AK$87,1+Y$6,FALSE),""),"")</f>
        <v/>
      </c>
      <c r="Z61" s="21" t="str">
        <f>IF(D61&gt;='Social Security Calculator'!$G$8,IF('Social Security Calculator'!$B$45=1,VLOOKUP($D61,'36 Options - Revenues in $'!$A$8:$AK$87,1+Z$6,FALSE),""),"")</f>
        <v/>
      </c>
      <c r="AA61" s="21" t="str">
        <f>IF(D61&gt;='Social Security Calculator'!$G$8,IF('Social Security Calculator'!$B$46=1,VLOOKUP($D61,'36 Options - Revenues in $'!$A$8:$AK$87,1+AA$6,FALSE),""),"")</f>
        <v/>
      </c>
      <c r="AB61" s="21" t="str">
        <f>IF(D61&gt;='Social Security Calculator'!$G$8,IF('Social Security Calculator'!$B$47=1,VLOOKUP($D61,'36 Options - Revenues in $'!$A$8:$AK$87,1+AB$6,FALSE),""),"")</f>
        <v/>
      </c>
      <c r="AC61" s="21" t="str">
        <f>IF(D61&gt;='Social Security Calculator'!$G$8,IF('Social Security Calculator'!$B$50=1,VLOOKUP($D61,'36 Options - Revenues in $'!$A$8:$AK$87,1+AC$6,FALSE),""),"")</f>
        <v/>
      </c>
      <c r="AD61" s="21" t="str">
        <f>IF(D61&gt;='Social Security Calculator'!$G$8,IF('Social Security Calculator'!$B$51=1,VLOOKUP($D61,'36 Options - Revenues in $'!$A$8:$AK$87,1+AD$6,FALSE),""),"")</f>
        <v/>
      </c>
      <c r="AE61" s="21" t="str">
        <f>IF(D61&gt;='Social Security Calculator'!$G$8,IF('Social Security Calculator'!$B$52=1,VLOOKUP($D61,'36 Options - Revenues in $'!$A$8:$AK$87,1+AE$6,FALSE),""),"")</f>
        <v/>
      </c>
      <c r="AF61" s="21" t="str">
        <f>IF(D61&gt;='Social Security Calculator'!$G$8,IF('Social Security Calculator'!$B$53=1,VLOOKUP($D61,'36 Options - Revenues in $'!$A$8:$AK$87,1+AF$6,FALSE),""),"")</f>
        <v/>
      </c>
      <c r="AG61" s="21" t="str">
        <f>IF(D61&gt;='Social Security Calculator'!$G$8,IF('Social Security Calculator'!$B$56=1,VLOOKUP($D61,'36 Options - Revenues in $'!$A$8:$AK$87,1+AG$6,FALSE),""),"")</f>
        <v/>
      </c>
      <c r="AH61" s="21" t="str">
        <f>IF(D61&gt;='Social Security Calculator'!$G$8,IF('Social Security Calculator'!$B$57=1,VLOOKUP($D61,'36 Options - Revenues in $'!$A$8:$AK$87,1+AH$6,FALSE),""),"")</f>
        <v/>
      </c>
      <c r="AI61" s="21" t="str">
        <f>IF(D61&gt;='Social Security Calculator'!$G$8,IF('Social Security Calculator'!$B$58=1,VLOOKUP($D61,'36 Options - Revenues in $'!$A$8:$AK$87,1+AI$6,FALSE),""),"")</f>
        <v/>
      </c>
      <c r="AJ61" s="21" t="str">
        <f>IF(D61&gt;='Social Security Calculator'!$G$8,IF('Social Security Calculator'!$B$60=1,VLOOKUP($D61,'36 Options - Revenues in $'!$A$8:$AK$87,1+AJ$6,FALSE),""),"")</f>
        <v/>
      </c>
      <c r="AK61" s="21" t="str">
        <f>IF(D61&gt;='Social Security Calculator'!$G$8,IF('Social Security Calculator'!$B$63=1,VLOOKUP($D61,'36 Options - Revenues in $'!$A$8:$AK$87,1+AK$6,FALSE),""),"")</f>
        <v/>
      </c>
      <c r="AL61" s="21" t="str">
        <f>IF(D61&gt;='Social Security Calculator'!$G$8,IF('Social Security Calculator'!$B$65=1,VLOOKUP($D61,'36 Options - Revenues in $'!$A$8:$AK$87,1+AL$6,FALSE),""),"")</f>
        <v/>
      </c>
      <c r="AM61" s="21" t="str">
        <f>IF(D61&gt;='Social Security Calculator'!$G$8,IF('Social Security Calculator'!$B$66=1,VLOOKUP($D61,'36 Options - Revenues in $'!$A$8:$AK$87,1+AM$6,FALSE),""),"")</f>
        <v/>
      </c>
      <c r="AN61" s="21" t="str">
        <f>IF(D61&gt;='Social Security Calculator'!$G$8,IF('Social Security Calculator'!$B$67=1,VLOOKUP($D61,'36 Options - Revenues in $'!$A$8:$AK$81,1+AN$6,FALSE),""),"")</f>
        <v/>
      </c>
    </row>
    <row r="62" spans="1:40" x14ac:dyDescent="0.2">
      <c r="A62">
        <v>2074</v>
      </c>
      <c r="B62">
        <f t="shared" si="1"/>
        <v>0</v>
      </c>
      <c r="D62">
        <v>2074</v>
      </c>
      <c r="E62" s="21" t="str">
        <f>IF(D62&gt;='Social Security Calculator'!$G$8,IF('Social Security Calculator'!$B$17=1,VLOOKUP($D62,'36 Options - Revenues in $'!$A$8:$AK$87,1+E$6,FALSE),""),"")</f>
        <v/>
      </c>
      <c r="F62" s="21" t="str">
        <f>IF(D62&gt;='Social Security Calculator'!$G$8,IF('Social Security Calculator'!$B$18=1,VLOOKUP($D62,'36 Options - Revenues in $'!$A$8:$AK$87,1+F$6,FALSE),""),"")</f>
        <v/>
      </c>
      <c r="G62" s="21" t="str">
        <f>IF(D62&gt;='Social Security Calculator'!$G$8,IF('Social Security Calculator'!$B$19=1,VLOOKUP($D62,'36 Options - Revenues in $'!$A$8:$AK$87,1+G$6,FALSE),""),"")</f>
        <v/>
      </c>
      <c r="H62" s="21" t="str">
        <f>IF(D62&gt;='Social Security Calculator'!$G$8,IF('Social Security Calculator'!$B$21=1,VLOOKUP($D62,'36 Options - Revenues in $'!$A$8:$AK$87,1+H$6,FALSE),""),"")</f>
        <v/>
      </c>
      <c r="I62" s="21" t="str">
        <f>IF(D62&gt;='Social Security Calculator'!$G$8,IF('Social Security Calculator'!$B$22=1,VLOOKUP($D62,'36 Options - Revenues in $'!$A$8:$AK$87,1+I$6,FALSE),""),"")</f>
        <v/>
      </c>
      <c r="J62" s="21" t="str">
        <f>IF(D62&gt;='Social Security Calculator'!$G$8,IF('Social Security Calculator'!$B$23=1,VLOOKUP($D62,'36 Options - Revenues in $'!$A$8:$AK$87,1+J$6,FALSE),""),"")</f>
        <v/>
      </c>
      <c r="K62" s="21" t="str">
        <f>IF(D62&gt;='Social Security Calculator'!$G$8,IF('Social Security Calculator'!$B$25=1,VLOOKUP($D62,'36 Options - Revenues in $'!$A$8:$AK$87,1+K$6,FALSE),""),"")</f>
        <v/>
      </c>
      <c r="L62" s="21" t="str">
        <f>IF(D62&gt;='Social Security Calculator'!$G$8,IF('Social Security Calculator'!$B$26=1,VLOOKUP($D62,'36 Options - Revenues in $'!$A$8:$AK$87,1+L$6,FALSE),""),"")</f>
        <v/>
      </c>
      <c r="M62" s="21" t="str">
        <f>IF(D62&gt;='Social Security Calculator'!$G$8,IF('Social Security Calculator'!$B$27=1,VLOOKUP($D62,'36 Options - Revenues in $'!$A$8:$AK$87,1+M$6,FALSE),""),"")</f>
        <v/>
      </c>
      <c r="N62" s="21" t="str">
        <f>IF(D62&gt;='Social Security Calculator'!$G$8,IF('Social Security Calculator'!$B$28=1,VLOOKUP($D62,'36 Options - Revenues in $'!$A$8:$AK$87,1+N$6,FALSE),""),"")</f>
        <v/>
      </c>
      <c r="O62" s="21" t="str">
        <f>IF(D62&gt;='Social Security Calculator'!$G$8,IF('Social Security Calculator'!$B$31=1,VLOOKUP($D62,'36 Options - Revenues in $'!$A$8:$AK$87,1+O$6,FALSE),""),"")</f>
        <v/>
      </c>
      <c r="P62" s="21" t="str">
        <f>IF(D62&gt;='Social Security Calculator'!$G$8,IF('Social Security Calculator'!$B$32=1,VLOOKUP($D62,'36 Options - Revenues in $'!$A$8:$AK$87,1+P$6,FALSE),""),"")</f>
        <v/>
      </c>
      <c r="Q62" s="21" t="str">
        <f>IF(D62&gt;='Social Security Calculator'!$G$8,IF('Social Security Calculator'!$B$33=1,VLOOKUP($D62,'36 Options - Revenues in $'!$A$8:$AK$87,1+Q$6,FALSE),""),"")</f>
        <v/>
      </c>
      <c r="R62" s="21" t="str">
        <f>IF(D62&gt;='Social Security Calculator'!$G$8,IF('Social Security Calculator'!$B$35=1,VLOOKUP($D62,'36 Options - Revenues in $'!$A$8:$AK$87,1+R$6,FALSE),""),"")</f>
        <v/>
      </c>
      <c r="S62" s="21" t="str">
        <f>IF(D62&gt;='Social Security Calculator'!$G$8,IF('Social Security Calculator'!$B$36=1,VLOOKUP($D62,'36 Options - Revenues in $'!$A$8:$AK$87,1+S$6,FALSE),""),"")</f>
        <v/>
      </c>
      <c r="T62" s="21" t="str">
        <f>IF(D62&gt;='Social Security Calculator'!$G$8,IF('Social Security Calculator'!$B$37=1,VLOOKUP($D62,'36 Options - Revenues in $'!$A$8:$AK$87,1+T$6,FALSE),""),"")</f>
        <v/>
      </c>
      <c r="U62" s="21" t="str">
        <f>IF(D62&gt;='Social Security Calculator'!$G$8,IF('Social Security Calculator'!$B$39=1,VLOOKUP($D62,'36 Options - Revenues in $'!$A$8:$AK$87,1+U$6,FALSE),""),"")</f>
        <v/>
      </c>
      <c r="V62" s="21" t="str">
        <f>IF(D62&gt;='Social Security Calculator'!$G$8,IF('Social Security Calculator'!$B$40=1,VLOOKUP($D62,'36 Options - Revenues in $'!$A$8:$AK$87,1+V$6,FALSE),""),"")</f>
        <v/>
      </c>
      <c r="W62" s="21" t="str">
        <f>IF(D62&gt;='Social Security Calculator'!$G$8,IF('Social Security Calculator'!$B$41=1,VLOOKUP($D62,'36 Options - Revenues in $'!$A$8:$AK$87,1+W$6,FALSE),""),"")</f>
        <v/>
      </c>
      <c r="X62" s="21" t="str">
        <f>IF(D62&gt;='Social Security Calculator'!$G$8,IF('Social Security Calculator'!$B$42=1,VLOOKUP($D62,'36 Options - Revenues in $'!$A$8:$AK$87,1+X$6,FALSE),""),"")</f>
        <v/>
      </c>
      <c r="Y62" s="21" t="str">
        <f>IF(D62&gt;='Social Security Calculator'!$G$8,IF('Social Security Calculator'!$B$44=1,VLOOKUP($D62,'36 Options - Revenues in $'!$A$8:$AK$87,1+Y$6,FALSE),""),"")</f>
        <v/>
      </c>
      <c r="Z62" s="21" t="str">
        <f>IF(D62&gt;='Social Security Calculator'!$G$8,IF('Social Security Calculator'!$B$45=1,VLOOKUP($D62,'36 Options - Revenues in $'!$A$8:$AK$87,1+Z$6,FALSE),""),"")</f>
        <v/>
      </c>
      <c r="AA62" s="21" t="str">
        <f>IF(D62&gt;='Social Security Calculator'!$G$8,IF('Social Security Calculator'!$B$46=1,VLOOKUP($D62,'36 Options - Revenues in $'!$A$8:$AK$87,1+AA$6,FALSE),""),"")</f>
        <v/>
      </c>
      <c r="AB62" s="21" t="str">
        <f>IF(D62&gt;='Social Security Calculator'!$G$8,IF('Social Security Calculator'!$B$47=1,VLOOKUP($D62,'36 Options - Revenues in $'!$A$8:$AK$87,1+AB$6,FALSE),""),"")</f>
        <v/>
      </c>
      <c r="AC62" s="21" t="str">
        <f>IF(D62&gt;='Social Security Calculator'!$G$8,IF('Social Security Calculator'!$B$50=1,VLOOKUP($D62,'36 Options - Revenues in $'!$A$8:$AK$87,1+AC$6,FALSE),""),"")</f>
        <v/>
      </c>
      <c r="AD62" s="21" t="str">
        <f>IF(D62&gt;='Social Security Calculator'!$G$8,IF('Social Security Calculator'!$B$51=1,VLOOKUP($D62,'36 Options - Revenues in $'!$A$8:$AK$87,1+AD$6,FALSE),""),"")</f>
        <v/>
      </c>
      <c r="AE62" s="21" t="str">
        <f>IF(D62&gt;='Social Security Calculator'!$G$8,IF('Social Security Calculator'!$B$52=1,VLOOKUP($D62,'36 Options - Revenues in $'!$A$8:$AK$87,1+AE$6,FALSE),""),"")</f>
        <v/>
      </c>
      <c r="AF62" s="21" t="str">
        <f>IF(D62&gt;='Social Security Calculator'!$G$8,IF('Social Security Calculator'!$B$53=1,VLOOKUP($D62,'36 Options - Revenues in $'!$A$8:$AK$87,1+AF$6,FALSE),""),"")</f>
        <v/>
      </c>
      <c r="AG62" s="21" t="str">
        <f>IF(D62&gt;='Social Security Calculator'!$G$8,IF('Social Security Calculator'!$B$56=1,VLOOKUP($D62,'36 Options - Revenues in $'!$A$8:$AK$87,1+AG$6,FALSE),""),"")</f>
        <v/>
      </c>
      <c r="AH62" s="21" t="str">
        <f>IF(D62&gt;='Social Security Calculator'!$G$8,IF('Social Security Calculator'!$B$57=1,VLOOKUP($D62,'36 Options - Revenues in $'!$A$8:$AK$87,1+AH$6,FALSE),""),"")</f>
        <v/>
      </c>
      <c r="AI62" s="21" t="str">
        <f>IF(D62&gt;='Social Security Calculator'!$G$8,IF('Social Security Calculator'!$B$58=1,VLOOKUP($D62,'36 Options - Revenues in $'!$A$8:$AK$87,1+AI$6,FALSE),""),"")</f>
        <v/>
      </c>
      <c r="AJ62" s="21" t="str">
        <f>IF(D62&gt;='Social Security Calculator'!$G$8,IF('Social Security Calculator'!$B$60=1,VLOOKUP($D62,'36 Options - Revenues in $'!$A$8:$AK$87,1+AJ$6,FALSE),""),"")</f>
        <v/>
      </c>
      <c r="AK62" s="21" t="str">
        <f>IF(D62&gt;='Social Security Calculator'!$G$8,IF('Social Security Calculator'!$B$63=1,VLOOKUP($D62,'36 Options - Revenues in $'!$A$8:$AK$87,1+AK$6,FALSE),""),"")</f>
        <v/>
      </c>
      <c r="AL62" s="21" t="str">
        <f>IF(D62&gt;='Social Security Calculator'!$G$8,IF('Social Security Calculator'!$B$65=1,VLOOKUP($D62,'36 Options - Revenues in $'!$A$8:$AK$87,1+AL$6,FALSE),""),"")</f>
        <v/>
      </c>
      <c r="AM62" s="21" t="str">
        <f>IF(D62&gt;='Social Security Calculator'!$G$8,IF('Social Security Calculator'!$B$66=1,VLOOKUP($D62,'36 Options - Revenues in $'!$A$8:$AK$87,1+AM$6,FALSE),""),"")</f>
        <v/>
      </c>
      <c r="AN62" s="21" t="str">
        <f>IF(D62&gt;='Social Security Calculator'!$G$8,IF('Social Security Calculator'!$B$67=1,VLOOKUP($D62,'36 Options - Revenues in $'!$A$8:$AK$81,1+AN$6,FALSE),""),"")</f>
        <v/>
      </c>
    </row>
    <row r="63" spans="1:40" x14ac:dyDescent="0.2">
      <c r="A63">
        <v>2075</v>
      </c>
      <c r="B63">
        <f t="shared" si="1"/>
        <v>0</v>
      </c>
      <c r="D63">
        <v>2075</v>
      </c>
      <c r="E63" s="21" t="str">
        <f>IF(D63&gt;='Social Security Calculator'!$G$8,IF('Social Security Calculator'!$B$17=1,VLOOKUP($D63,'36 Options - Revenues in $'!$A$8:$AK$87,1+E$6,FALSE),""),"")</f>
        <v/>
      </c>
      <c r="F63" s="21" t="str">
        <f>IF(D63&gt;='Social Security Calculator'!$G$8,IF('Social Security Calculator'!$B$18=1,VLOOKUP($D63,'36 Options - Revenues in $'!$A$8:$AK$87,1+F$6,FALSE),""),"")</f>
        <v/>
      </c>
      <c r="G63" s="21" t="str">
        <f>IF(D63&gt;='Social Security Calculator'!$G$8,IF('Social Security Calculator'!$B$19=1,VLOOKUP($D63,'36 Options - Revenues in $'!$A$8:$AK$87,1+G$6,FALSE),""),"")</f>
        <v/>
      </c>
      <c r="H63" s="21" t="str">
        <f>IF(D63&gt;='Social Security Calculator'!$G$8,IF('Social Security Calculator'!$B$21=1,VLOOKUP($D63,'36 Options - Revenues in $'!$A$8:$AK$87,1+H$6,FALSE),""),"")</f>
        <v/>
      </c>
      <c r="I63" s="21" t="str">
        <f>IF(D63&gt;='Social Security Calculator'!$G$8,IF('Social Security Calculator'!$B$22=1,VLOOKUP($D63,'36 Options - Revenues in $'!$A$8:$AK$87,1+I$6,FALSE),""),"")</f>
        <v/>
      </c>
      <c r="J63" s="21" t="str">
        <f>IF(D63&gt;='Social Security Calculator'!$G$8,IF('Social Security Calculator'!$B$23=1,VLOOKUP($D63,'36 Options - Revenues in $'!$A$8:$AK$87,1+J$6,FALSE),""),"")</f>
        <v/>
      </c>
      <c r="K63" s="21" t="str">
        <f>IF(D63&gt;='Social Security Calculator'!$G$8,IF('Social Security Calculator'!$B$25=1,VLOOKUP($D63,'36 Options - Revenues in $'!$A$8:$AK$87,1+K$6,FALSE),""),"")</f>
        <v/>
      </c>
      <c r="L63" s="21" t="str">
        <f>IF(D63&gt;='Social Security Calculator'!$G$8,IF('Social Security Calculator'!$B$26=1,VLOOKUP($D63,'36 Options - Revenues in $'!$A$8:$AK$87,1+L$6,FALSE),""),"")</f>
        <v/>
      </c>
      <c r="M63" s="21" t="str">
        <f>IF(D63&gt;='Social Security Calculator'!$G$8,IF('Social Security Calculator'!$B$27=1,VLOOKUP($D63,'36 Options - Revenues in $'!$A$8:$AK$87,1+M$6,FALSE),""),"")</f>
        <v/>
      </c>
      <c r="N63" s="21" t="str">
        <f>IF(D63&gt;='Social Security Calculator'!$G$8,IF('Social Security Calculator'!$B$28=1,VLOOKUP($D63,'36 Options - Revenues in $'!$A$8:$AK$87,1+N$6,FALSE),""),"")</f>
        <v/>
      </c>
      <c r="O63" s="21" t="str">
        <f>IF(D63&gt;='Social Security Calculator'!$G$8,IF('Social Security Calculator'!$B$31=1,VLOOKUP($D63,'36 Options - Revenues in $'!$A$8:$AK$87,1+O$6,FALSE),""),"")</f>
        <v/>
      </c>
      <c r="P63" s="21" t="str">
        <f>IF(D63&gt;='Social Security Calculator'!$G$8,IF('Social Security Calculator'!$B$32=1,VLOOKUP($D63,'36 Options - Revenues in $'!$A$8:$AK$87,1+P$6,FALSE),""),"")</f>
        <v/>
      </c>
      <c r="Q63" s="21" t="str">
        <f>IF(D63&gt;='Social Security Calculator'!$G$8,IF('Social Security Calculator'!$B$33=1,VLOOKUP($D63,'36 Options - Revenues in $'!$A$8:$AK$87,1+Q$6,FALSE),""),"")</f>
        <v/>
      </c>
      <c r="R63" s="21" t="str">
        <f>IF(D63&gt;='Social Security Calculator'!$G$8,IF('Social Security Calculator'!$B$35=1,VLOOKUP($D63,'36 Options - Revenues in $'!$A$8:$AK$87,1+R$6,FALSE),""),"")</f>
        <v/>
      </c>
      <c r="S63" s="21" t="str">
        <f>IF(D63&gt;='Social Security Calculator'!$G$8,IF('Social Security Calculator'!$B$36=1,VLOOKUP($D63,'36 Options - Revenues in $'!$A$8:$AK$87,1+S$6,FALSE),""),"")</f>
        <v/>
      </c>
      <c r="T63" s="21" t="str">
        <f>IF(D63&gt;='Social Security Calculator'!$G$8,IF('Social Security Calculator'!$B$37=1,VLOOKUP($D63,'36 Options - Revenues in $'!$A$8:$AK$87,1+T$6,FALSE),""),"")</f>
        <v/>
      </c>
      <c r="U63" s="21" t="str">
        <f>IF(D63&gt;='Social Security Calculator'!$G$8,IF('Social Security Calculator'!$B$39=1,VLOOKUP($D63,'36 Options - Revenues in $'!$A$8:$AK$87,1+U$6,FALSE),""),"")</f>
        <v/>
      </c>
      <c r="V63" s="21" t="str">
        <f>IF(D63&gt;='Social Security Calculator'!$G$8,IF('Social Security Calculator'!$B$40=1,VLOOKUP($D63,'36 Options - Revenues in $'!$A$8:$AK$87,1+V$6,FALSE),""),"")</f>
        <v/>
      </c>
      <c r="W63" s="21" t="str">
        <f>IF(D63&gt;='Social Security Calculator'!$G$8,IF('Social Security Calculator'!$B$41=1,VLOOKUP($D63,'36 Options - Revenues in $'!$A$8:$AK$87,1+W$6,FALSE),""),"")</f>
        <v/>
      </c>
      <c r="X63" s="21" t="str">
        <f>IF(D63&gt;='Social Security Calculator'!$G$8,IF('Social Security Calculator'!$B$42=1,VLOOKUP($D63,'36 Options - Revenues in $'!$A$8:$AK$87,1+X$6,FALSE),""),"")</f>
        <v/>
      </c>
      <c r="Y63" s="21" t="str">
        <f>IF(D63&gt;='Social Security Calculator'!$G$8,IF('Social Security Calculator'!$B$44=1,VLOOKUP($D63,'36 Options - Revenues in $'!$A$8:$AK$87,1+Y$6,FALSE),""),"")</f>
        <v/>
      </c>
      <c r="Z63" s="21" t="str">
        <f>IF(D63&gt;='Social Security Calculator'!$G$8,IF('Social Security Calculator'!$B$45=1,VLOOKUP($D63,'36 Options - Revenues in $'!$A$8:$AK$87,1+Z$6,FALSE),""),"")</f>
        <v/>
      </c>
      <c r="AA63" s="21" t="str">
        <f>IF(D63&gt;='Social Security Calculator'!$G$8,IF('Social Security Calculator'!$B$46=1,VLOOKUP($D63,'36 Options - Revenues in $'!$A$8:$AK$87,1+AA$6,FALSE),""),"")</f>
        <v/>
      </c>
      <c r="AB63" s="21" t="str">
        <f>IF(D63&gt;='Social Security Calculator'!$G$8,IF('Social Security Calculator'!$B$47=1,VLOOKUP($D63,'36 Options - Revenues in $'!$A$8:$AK$87,1+AB$6,FALSE),""),"")</f>
        <v/>
      </c>
      <c r="AC63" s="21" t="str">
        <f>IF(D63&gt;='Social Security Calculator'!$G$8,IF('Social Security Calculator'!$B$50=1,VLOOKUP($D63,'36 Options - Revenues in $'!$A$8:$AK$87,1+AC$6,FALSE),""),"")</f>
        <v/>
      </c>
      <c r="AD63" s="21" t="str">
        <f>IF(D63&gt;='Social Security Calculator'!$G$8,IF('Social Security Calculator'!$B$51=1,VLOOKUP($D63,'36 Options - Revenues in $'!$A$8:$AK$87,1+AD$6,FALSE),""),"")</f>
        <v/>
      </c>
      <c r="AE63" s="21" t="str">
        <f>IF(D63&gt;='Social Security Calculator'!$G$8,IF('Social Security Calculator'!$B$52=1,VLOOKUP($D63,'36 Options - Revenues in $'!$A$8:$AK$87,1+AE$6,FALSE),""),"")</f>
        <v/>
      </c>
      <c r="AF63" s="21" t="str">
        <f>IF(D63&gt;='Social Security Calculator'!$G$8,IF('Social Security Calculator'!$B$53=1,VLOOKUP($D63,'36 Options - Revenues in $'!$A$8:$AK$87,1+AF$6,FALSE),""),"")</f>
        <v/>
      </c>
      <c r="AG63" s="21" t="str">
        <f>IF(D63&gt;='Social Security Calculator'!$G$8,IF('Social Security Calculator'!$B$56=1,VLOOKUP($D63,'36 Options - Revenues in $'!$A$8:$AK$87,1+AG$6,FALSE),""),"")</f>
        <v/>
      </c>
      <c r="AH63" s="21" t="str">
        <f>IF(D63&gt;='Social Security Calculator'!$G$8,IF('Social Security Calculator'!$B$57=1,VLOOKUP($D63,'36 Options - Revenues in $'!$A$8:$AK$87,1+AH$6,FALSE),""),"")</f>
        <v/>
      </c>
      <c r="AI63" s="21" t="str">
        <f>IF(D63&gt;='Social Security Calculator'!$G$8,IF('Social Security Calculator'!$B$58=1,VLOOKUP($D63,'36 Options - Revenues in $'!$A$8:$AK$87,1+AI$6,FALSE),""),"")</f>
        <v/>
      </c>
      <c r="AJ63" s="21" t="str">
        <f>IF(D63&gt;='Social Security Calculator'!$G$8,IF('Social Security Calculator'!$B$60=1,VLOOKUP($D63,'36 Options - Revenues in $'!$A$8:$AK$87,1+AJ$6,FALSE),""),"")</f>
        <v/>
      </c>
      <c r="AK63" s="21" t="str">
        <f>IF(D63&gt;='Social Security Calculator'!$G$8,IF('Social Security Calculator'!$B$63=1,VLOOKUP($D63,'36 Options - Revenues in $'!$A$8:$AK$87,1+AK$6,FALSE),""),"")</f>
        <v/>
      </c>
      <c r="AL63" s="21" t="str">
        <f>IF(D63&gt;='Social Security Calculator'!$G$8,IF('Social Security Calculator'!$B$65=1,VLOOKUP($D63,'36 Options - Revenues in $'!$A$8:$AK$87,1+AL$6,FALSE),""),"")</f>
        <v/>
      </c>
      <c r="AM63" s="21" t="str">
        <f>IF(D63&gt;='Social Security Calculator'!$G$8,IF('Social Security Calculator'!$B$66=1,VLOOKUP($D63,'36 Options - Revenues in $'!$A$8:$AK$87,1+AM$6,FALSE),""),"")</f>
        <v/>
      </c>
      <c r="AN63" s="21" t="str">
        <f>IF(D63&gt;='Social Security Calculator'!$G$8,IF('Social Security Calculator'!$B$67=1,VLOOKUP($D63,'36 Options - Revenues in $'!$A$8:$AK$81,1+AN$6,FALSE),""),"")</f>
        <v/>
      </c>
    </row>
    <row r="64" spans="1:40" x14ac:dyDescent="0.2">
      <c r="A64">
        <v>2076</v>
      </c>
      <c r="B64">
        <f t="shared" si="1"/>
        <v>0</v>
      </c>
      <c r="D64">
        <v>2076</v>
      </c>
      <c r="E64" s="21" t="str">
        <f>IF(D64&gt;='Social Security Calculator'!$G$8,IF('Social Security Calculator'!$B$17=1,VLOOKUP($D64,'36 Options - Revenues in $'!$A$8:$AK$87,1+E$6,FALSE),""),"")</f>
        <v/>
      </c>
      <c r="F64" s="21" t="str">
        <f>IF(D64&gt;='Social Security Calculator'!$G$8,IF('Social Security Calculator'!$B$18=1,VLOOKUP($D64,'36 Options - Revenues in $'!$A$8:$AK$87,1+F$6,FALSE),""),"")</f>
        <v/>
      </c>
      <c r="G64" s="21" t="str">
        <f>IF(D64&gt;='Social Security Calculator'!$G$8,IF('Social Security Calculator'!$B$19=1,VLOOKUP($D64,'36 Options - Revenues in $'!$A$8:$AK$87,1+G$6,FALSE),""),"")</f>
        <v/>
      </c>
      <c r="H64" s="21" t="str">
        <f>IF(D64&gt;='Social Security Calculator'!$G$8,IF('Social Security Calculator'!$B$21=1,VLOOKUP($D64,'36 Options - Revenues in $'!$A$8:$AK$87,1+H$6,FALSE),""),"")</f>
        <v/>
      </c>
      <c r="I64" s="21" t="str">
        <f>IF(D64&gt;='Social Security Calculator'!$G$8,IF('Social Security Calculator'!$B$22=1,VLOOKUP($D64,'36 Options - Revenues in $'!$A$8:$AK$87,1+I$6,FALSE),""),"")</f>
        <v/>
      </c>
      <c r="J64" s="21" t="str">
        <f>IF(D64&gt;='Social Security Calculator'!$G$8,IF('Social Security Calculator'!$B$23=1,VLOOKUP($D64,'36 Options - Revenues in $'!$A$8:$AK$87,1+J$6,FALSE),""),"")</f>
        <v/>
      </c>
      <c r="K64" s="21" t="str">
        <f>IF(D64&gt;='Social Security Calculator'!$G$8,IF('Social Security Calculator'!$B$25=1,VLOOKUP($D64,'36 Options - Revenues in $'!$A$8:$AK$87,1+K$6,FALSE),""),"")</f>
        <v/>
      </c>
      <c r="L64" s="21" t="str">
        <f>IF(D64&gt;='Social Security Calculator'!$G$8,IF('Social Security Calculator'!$B$26=1,VLOOKUP($D64,'36 Options - Revenues in $'!$A$8:$AK$87,1+L$6,FALSE),""),"")</f>
        <v/>
      </c>
      <c r="M64" s="21" t="str">
        <f>IF(D64&gt;='Social Security Calculator'!$G$8,IF('Social Security Calculator'!$B$27=1,VLOOKUP($D64,'36 Options - Revenues in $'!$A$8:$AK$87,1+M$6,FALSE),""),"")</f>
        <v/>
      </c>
      <c r="N64" s="21" t="str">
        <f>IF(D64&gt;='Social Security Calculator'!$G$8,IF('Social Security Calculator'!$B$28=1,VLOOKUP($D64,'36 Options - Revenues in $'!$A$8:$AK$87,1+N$6,FALSE),""),"")</f>
        <v/>
      </c>
      <c r="O64" s="21" t="str">
        <f>IF(D64&gt;='Social Security Calculator'!$G$8,IF('Social Security Calculator'!$B$31=1,VLOOKUP($D64,'36 Options - Revenues in $'!$A$8:$AK$87,1+O$6,FALSE),""),"")</f>
        <v/>
      </c>
      <c r="P64" s="21" t="str">
        <f>IF(D64&gt;='Social Security Calculator'!$G$8,IF('Social Security Calculator'!$B$32=1,VLOOKUP($D64,'36 Options - Revenues in $'!$A$8:$AK$87,1+P$6,FALSE),""),"")</f>
        <v/>
      </c>
      <c r="Q64" s="21" t="str">
        <f>IF(D64&gt;='Social Security Calculator'!$G$8,IF('Social Security Calculator'!$B$33=1,VLOOKUP($D64,'36 Options - Revenues in $'!$A$8:$AK$87,1+Q$6,FALSE),""),"")</f>
        <v/>
      </c>
      <c r="R64" s="21" t="str">
        <f>IF(D64&gt;='Social Security Calculator'!$G$8,IF('Social Security Calculator'!$B$35=1,VLOOKUP($D64,'36 Options - Revenues in $'!$A$8:$AK$87,1+R$6,FALSE),""),"")</f>
        <v/>
      </c>
      <c r="S64" s="21" t="str">
        <f>IF(D64&gt;='Social Security Calculator'!$G$8,IF('Social Security Calculator'!$B$36=1,VLOOKUP($D64,'36 Options - Revenues in $'!$A$8:$AK$87,1+S$6,FALSE),""),"")</f>
        <v/>
      </c>
      <c r="T64" s="21" t="str">
        <f>IF(D64&gt;='Social Security Calculator'!$G$8,IF('Social Security Calculator'!$B$37=1,VLOOKUP($D64,'36 Options - Revenues in $'!$A$8:$AK$87,1+T$6,FALSE),""),"")</f>
        <v/>
      </c>
      <c r="U64" s="21" t="str">
        <f>IF(D64&gt;='Social Security Calculator'!$G$8,IF('Social Security Calculator'!$B$39=1,VLOOKUP($D64,'36 Options - Revenues in $'!$A$8:$AK$87,1+U$6,FALSE),""),"")</f>
        <v/>
      </c>
      <c r="V64" s="21" t="str">
        <f>IF(D64&gt;='Social Security Calculator'!$G$8,IF('Social Security Calculator'!$B$40=1,VLOOKUP($D64,'36 Options - Revenues in $'!$A$8:$AK$87,1+V$6,FALSE),""),"")</f>
        <v/>
      </c>
      <c r="W64" s="21" t="str">
        <f>IF(D64&gt;='Social Security Calculator'!$G$8,IF('Social Security Calculator'!$B$41=1,VLOOKUP($D64,'36 Options - Revenues in $'!$A$8:$AK$87,1+W$6,FALSE),""),"")</f>
        <v/>
      </c>
      <c r="X64" s="21" t="str">
        <f>IF(D64&gt;='Social Security Calculator'!$G$8,IF('Social Security Calculator'!$B$42=1,VLOOKUP($D64,'36 Options - Revenues in $'!$A$8:$AK$87,1+X$6,FALSE),""),"")</f>
        <v/>
      </c>
      <c r="Y64" s="21" t="str">
        <f>IF(D64&gt;='Social Security Calculator'!$G$8,IF('Social Security Calculator'!$B$44=1,VLOOKUP($D64,'36 Options - Revenues in $'!$A$8:$AK$87,1+Y$6,FALSE),""),"")</f>
        <v/>
      </c>
      <c r="Z64" s="21" t="str">
        <f>IF(D64&gt;='Social Security Calculator'!$G$8,IF('Social Security Calculator'!$B$45=1,VLOOKUP($D64,'36 Options - Revenues in $'!$A$8:$AK$87,1+Z$6,FALSE),""),"")</f>
        <v/>
      </c>
      <c r="AA64" s="21" t="str">
        <f>IF(D64&gt;='Social Security Calculator'!$G$8,IF('Social Security Calculator'!$B$46=1,VLOOKUP($D64,'36 Options - Revenues in $'!$A$8:$AK$87,1+AA$6,FALSE),""),"")</f>
        <v/>
      </c>
      <c r="AB64" s="21" t="str">
        <f>IF(D64&gt;='Social Security Calculator'!$G$8,IF('Social Security Calculator'!$B$47=1,VLOOKUP($D64,'36 Options - Revenues in $'!$A$8:$AK$87,1+AB$6,FALSE),""),"")</f>
        <v/>
      </c>
      <c r="AC64" s="21" t="str">
        <f>IF(D64&gt;='Social Security Calculator'!$G$8,IF('Social Security Calculator'!$B$50=1,VLOOKUP($D64,'36 Options - Revenues in $'!$A$8:$AK$87,1+AC$6,FALSE),""),"")</f>
        <v/>
      </c>
      <c r="AD64" s="21" t="str">
        <f>IF(D64&gt;='Social Security Calculator'!$G$8,IF('Social Security Calculator'!$B$51=1,VLOOKUP($D64,'36 Options - Revenues in $'!$A$8:$AK$87,1+AD$6,FALSE),""),"")</f>
        <v/>
      </c>
      <c r="AE64" s="21" t="str">
        <f>IF(D64&gt;='Social Security Calculator'!$G$8,IF('Social Security Calculator'!$B$52=1,VLOOKUP($D64,'36 Options - Revenues in $'!$A$8:$AK$87,1+AE$6,FALSE),""),"")</f>
        <v/>
      </c>
      <c r="AF64" s="21" t="str">
        <f>IF(D64&gt;='Social Security Calculator'!$G$8,IF('Social Security Calculator'!$B$53=1,VLOOKUP($D64,'36 Options - Revenues in $'!$A$8:$AK$87,1+AF$6,FALSE),""),"")</f>
        <v/>
      </c>
      <c r="AG64" s="21" t="str">
        <f>IF(D64&gt;='Social Security Calculator'!$G$8,IF('Social Security Calculator'!$B$56=1,VLOOKUP($D64,'36 Options - Revenues in $'!$A$8:$AK$87,1+AG$6,FALSE),""),"")</f>
        <v/>
      </c>
      <c r="AH64" s="21" t="str">
        <f>IF(D64&gt;='Social Security Calculator'!$G$8,IF('Social Security Calculator'!$B$57=1,VLOOKUP($D64,'36 Options - Revenues in $'!$A$8:$AK$87,1+AH$6,FALSE),""),"")</f>
        <v/>
      </c>
      <c r="AI64" s="21" t="str">
        <f>IF(D64&gt;='Social Security Calculator'!$G$8,IF('Social Security Calculator'!$B$58=1,VLOOKUP($D64,'36 Options - Revenues in $'!$A$8:$AK$87,1+AI$6,FALSE),""),"")</f>
        <v/>
      </c>
      <c r="AJ64" s="21" t="str">
        <f>IF(D64&gt;='Social Security Calculator'!$G$8,IF('Social Security Calculator'!$B$60=1,VLOOKUP($D64,'36 Options - Revenues in $'!$A$8:$AK$87,1+AJ$6,FALSE),""),"")</f>
        <v/>
      </c>
      <c r="AK64" s="21" t="str">
        <f>IF(D64&gt;='Social Security Calculator'!$G$8,IF('Social Security Calculator'!$B$63=1,VLOOKUP($D64,'36 Options - Revenues in $'!$A$8:$AK$87,1+AK$6,FALSE),""),"")</f>
        <v/>
      </c>
      <c r="AL64" s="21" t="str">
        <f>IF(D64&gt;='Social Security Calculator'!$G$8,IF('Social Security Calculator'!$B$65=1,VLOOKUP($D64,'36 Options - Revenues in $'!$A$8:$AK$87,1+AL$6,FALSE),""),"")</f>
        <v/>
      </c>
      <c r="AM64" s="21" t="str">
        <f>IF(D64&gt;='Social Security Calculator'!$G$8,IF('Social Security Calculator'!$B$66=1,VLOOKUP($D64,'36 Options - Revenues in $'!$A$8:$AK$87,1+AM$6,FALSE),""),"")</f>
        <v/>
      </c>
      <c r="AN64" s="21" t="str">
        <f>IF(D64&gt;='Social Security Calculator'!$G$8,IF('Social Security Calculator'!$B$67=1,VLOOKUP($D64,'36 Options - Revenues in $'!$A$8:$AK$81,1+AN$6,FALSE),""),"")</f>
        <v/>
      </c>
    </row>
    <row r="65" spans="1:40" x14ac:dyDescent="0.2">
      <c r="A65">
        <v>2077</v>
      </c>
      <c r="B65">
        <f t="shared" si="1"/>
        <v>0</v>
      </c>
      <c r="D65">
        <v>2077</v>
      </c>
      <c r="E65" s="21" t="str">
        <f>IF(D65&gt;='Social Security Calculator'!$G$8,IF('Social Security Calculator'!$B$17=1,VLOOKUP($D65,'36 Options - Revenues in $'!$A$8:$AK$87,1+E$6,FALSE),""),"")</f>
        <v/>
      </c>
      <c r="F65" s="21" t="str">
        <f>IF(D65&gt;='Social Security Calculator'!$G$8,IF('Social Security Calculator'!$B$18=1,VLOOKUP($D65,'36 Options - Revenues in $'!$A$8:$AK$87,1+F$6,FALSE),""),"")</f>
        <v/>
      </c>
      <c r="G65" s="21" t="str">
        <f>IF(D65&gt;='Social Security Calculator'!$G$8,IF('Social Security Calculator'!$B$19=1,VLOOKUP($D65,'36 Options - Revenues in $'!$A$8:$AK$87,1+G$6,FALSE),""),"")</f>
        <v/>
      </c>
      <c r="H65" s="21" t="str">
        <f>IF(D65&gt;='Social Security Calculator'!$G$8,IF('Social Security Calculator'!$B$21=1,VLOOKUP($D65,'36 Options - Revenues in $'!$A$8:$AK$87,1+H$6,FALSE),""),"")</f>
        <v/>
      </c>
      <c r="I65" s="21" t="str">
        <f>IF(D65&gt;='Social Security Calculator'!$G$8,IF('Social Security Calculator'!$B$22=1,VLOOKUP($D65,'36 Options - Revenues in $'!$A$8:$AK$87,1+I$6,FALSE),""),"")</f>
        <v/>
      </c>
      <c r="J65" s="21" t="str">
        <f>IF(D65&gt;='Social Security Calculator'!$G$8,IF('Social Security Calculator'!$B$23=1,VLOOKUP($D65,'36 Options - Revenues in $'!$A$8:$AK$87,1+J$6,FALSE),""),"")</f>
        <v/>
      </c>
      <c r="K65" s="21" t="str">
        <f>IF(D65&gt;='Social Security Calculator'!$G$8,IF('Social Security Calculator'!$B$25=1,VLOOKUP($D65,'36 Options - Revenues in $'!$A$8:$AK$87,1+K$6,FALSE),""),"")</f>
        <v/>
      </c>
      <c r="L65" s="21" t="str">
        <f>IF(D65&gt;='Social Security Calculator'!$G$8,IF('Social Security Calculator'!$B$26=1,VLOOKUP($D65,'36 Options - Revenues in $'!$A$8:$AK$87,1+L$6,FALSE),""),"")</f>
        <v/>
      </c>
      <c r="M65" s="21" t="str">
        <f>IF(D65&gt;='Social Security Calculator'!$G$8,IF('Social Security Calculator'!$B$27=1,VLOOKUP($D65,'36 Options - Revenues in $'!$A$8:$AK$87,1+M$6,FALSE),""),"")</f>
        <v/>
      </c>
      <c r="N65" s="21" t="str">
        <f>IF(D65&gt;='Social Security Calculator'!$G$8,IF('Social Security Calculator'!$B$28=1,VLOOKUP($D65,'36 Options - Revenues in $'!$A$8:$AK$87,1+N$6,FALSE),""),"")</f>
        <v/>
      </c>
      <c r="O65" s="21" t="str">
        <f>IF(D65&gt;='Social Security Calculator'!$G$8,IF('Social Security Calculator'!$B$31=1,VLOOKUP($D65,'36 Options - Revenues in $'!$A$8:$AK$87,1+O$6,FALSE),""),"")</f>
        <v/>
      </c>
      <c r="P65" s="21" t="str">
        <f>IF(D65&gt;='Social Security Calculator'!$G$8,IF('Social Security Calculator'!$B$32=1,VLOOKUP($D65,'36 Options - Revenues in $'!$A$8:$AK$87,1+P$6,FALSE),""),"")</f>
        <v/>
      </c>
      <c r="Q65" s="21" t="str">
        <f>IF(D65&gt;='Social Security Calculator'!$G$8,IF('Social Security Calculator'!$B$33=1,VLOOKUP($D65,'36 Options - Revenues in $'!$A$8:$AK$87,1+Q$6,FALSE),""),"")</f>
        <v/>
      </c>
      <c r="R65" s="21" t="str">
        <f>IF(D65&gt;='Social Security Calculator'!$G$8,IF('Social Security Calculator'!$B$35=1,VLOOKUP($D65,'36 Options - Revenues in $'!$A$8:$AK$87,1+R$6,FALSE),""),"")</f>
        <v/>
      </c>
      <c r="S65" s="21" t="str">
        <f>IF(D65&gt;='Social Security Calculator'!$G$8,IF('Social Security Calculator'!$B$36=1,VLOOKUP($D65,'36 Options - Revenues in $'!$A$8:$AK$87,1+S$6,FALSE),""),"")</f>
        <v/>
      </c>
      <c r="T65" s="21" t="str">
        <f>IF(D65&gt;='Social Security Calculator'!$G$8,IF('Social Security Calculator'!$B$37=1,VLOOKUP($D65,'36 Options - Revenues in $'!$A$8:$AK$87,1+T$6,FALSE),""),"")</f>
        <v/>
      </c>
      <c r="U65" s="21" t="str">
        <f>IF(D65&gt;='Social Security Calculator'!$G$8,IF('Social Security Calculator'!$B$39=1,VLOOKUP($D65,'36 Options - Revenues in $'!$A$8:$AK$87,1+U$6,FALSE),""),"")</f>
        <v/>
      </c>
      <c r="V65" s="21" t="str">
        <f>IF(D65&gt;='Social Security Calculator'!$G$8,IF('Social Security Calculator'!$B$40=1,VLOOKUP($D65,'36 Options - Revenues in $'!$A$8:$AK$87,1+V$6,FALSE),""),"")</f>
        <v/>
      </c>
      <c r="W65" s="21" t="str">
        <f>IF(D65&gt;='Social Security Calculator'!$G$8,IF('Social Security Calculator'!$B$41=1,VLOOKUP($D65,'36 Options - Revenues in $'!$A$8:$AK$87,1+W$6,FALSE),""),"")</f>
        <v/>
      </c>
      <c r="X65" s="21" t="str">
        <f>IF(D65&gt;='Social Security Calculator'!$G$8,IF('Social Security Calculator'!$B$42=1,VLOOKUP($D65,'36 Options - Revenues in $'!$A$8:$AK$87,1+X$6,FALSE),""),"")</f>
        <v/>
      </c>
      <c r="Y65" s="21" t="str">
        <f>IF(D65&gt;='Social Security Calculator'!$G$8,IF('Social Security Calculator'!$B$44=1,VLOOKUP($D65,'36 Options - Revenues in $'!$A$8:$AK$87,1+Y$6,FALSE),""),"")</f>
        <v/>
      </c>
      <c r="Z65" s="21" t="str">
        <f>IF(D65&gt;='Social Security Calculator'!$G$8,IF('Social Security Calculator'!$B$45=1,VLOOKUP($D65,'36 Options - Revenues in $'!$A$8:$AK$87,1+Z$6,FALSE),""),"")</f>
        <v/>
      </c>
      <c r="AA65" s="21" t="str">
        <f>IF(D65&gt;='Social Security Calculator'!$G$8,IF('Social Security Calculator'!$B$46=1,VLOOKUP($D65,'36 Options - Revenues in $'!$A$8:$AK$87,1+AA$6,FALSE),""),"")</f>
        <v/>
      </c>
      <c r="AB65" s="21" t="str">
        <f>IF(D65&gt;='Social Security Calculator'!$G$8,IF('Social Security Calculator'!$B$47=1,VLOOKUP($D65,'36 Options - Revenues in $'!$A$8:$AK$87,1+AB$6,FALSE),""),"")</f>
        <v/>
      </c>
      <c r="AC65" s="21" t="str">
        <f>IF(D65&gt;='Social Security Calculator'!$G$8,IF('Social Security Calculator'!$B$50=1,VLOOKUP($D65,'36 Options - Revenues in $'!$A$8:$AK$87,1+AC$6,FALSE),""),"")</f>
        <v/>
      </c>
      <c r="AD65" s="21" t="str">
        <f>IF(D65&gt;='Social Security Calculator'!$G$8,IF('Social Security Calculator'!$B$51=1,VLOOKUP($D65,'36 Options - Revenues in $'!$A$8:$AK$87,1+AD$6,FALSE),""),"")</f>
        <v/>
      </c>
      <c r="AE65" s="21" t="str">
        <f>IF(D65&gt;='Social Security Calculator'!$G$8,IF('Social Security Calculator'!$B$52=1,VLOOKUP($D65,'36 Options - Revenues in $'!$A$8:$AK$87,1+AE$6,FALSE),""),"")</f>
        <v/>
      </c>
      <c r="AF65" s="21" t="str">
        <f>IF(D65&gt;='Social Security Calculator'!$G$8,IF('Social Security Calculator'!$B$53=1,VLOOKUP($D65,'36 Options - Revenues in $'!$A$8:$AK$87,1+AF$6,FALSE),""),"")</f>
        <v/>
      </c>
      <c r="AG65" s="21" t="str">
        <f>IF(D65&gt;='Social Security Calculator'!$G$8,IF('Social Security Calculator'!$B$56=1,VLOOKUP($D65,'36 Options - Revenues in $'!$A$8:$AK$87,1+AG$6,FALSE),""),"")</f>
        <v/>
      </c>
      <c r="AH65" s="21" t="str">
        <f>IF(D65&gt;='Social Security Calculator'!$G$8,IF('Social Security Calculator'!$B$57=1,VLOOKUP($D65,'36 Options - Revenues in $'!$A$8:$AK$87,1+AH$6,FALSE),""),"")</f>
        <v/>
      </c>
      <c r="AI65" s="21" t="str">
        <f>IF(D65&gt;='Social Security Calculator'!$G$8,IF('Social Security Calculator'!$B$58=1,VLOOKUP($D65,'36 Options - Revenues in $'!$A$8:$AK$87,1+AI$6,FALSE),""),"")</f>
        <v/>
      </c>
      <c r="AJ65" s="21" t="str">
        <f>IF(D65&gt;='Social Security Calculator'!$G$8,IF('Social Security Calculator'!$B$60=1,VLOOKUP($D65,'36 Options - Revenues in $'!$A$8:$AK$87,1+AJ$6,FALSE),""),"")</f>
        <v/>
      </c>
      <c r="AK65" s="21" t="str">
        <f>IF(D65&gt;='Social Security Calculator'!$G$8,IF('Social Security Calculator'!$B$63=1,VLOOKUP($D65,'36 Options - Revenues in $'!$A$8:$AK$87,1+AK$6,FALSE),""),"")</f>
        <v/>
      </c>
      <c r="AL65" s="21" t="str">
        <f>IF(D65&gt;='Social Security Calculator'!$G$8,IF('Social Security Calculator'!$B$65=1,VLOOKUP($D65,'36 Options - Revenues in $'!$A$8:$AK$87,1+AL$6,FALSE),""),"")</f>
        <v/>
      </c>
      <c r="AM65" s="21" t="str">
        <f>IF(D65&gt;='Social Security Calculator'!$G$8,IF('Social Security Calculator'!$B$66=1,VLOOKUP($D65,'36 Options - Revenues in $'!$A$8:$AK$87,1+AM$6,FALSE),""),"")</f>
        <v/>
      </c>
      <c r="AN65" s="21" t="str">
        <f>IF(D65&gt;='Social Security Calculator'!$G$8,IF('Social Security Calculator'!$B$67=1,VLOOKUP($D65,'36 Options - Revenues in $'!$A$8:$AK$81,1+AN$6,FALSE),""),"")</f>
        <v/>
      </c>
    </row>
    <row r="66" spans="1:40" x14ac:dyDescent="0.2">
      <c r="A66">
        <v>2078</v>
      </c>
      <c r="B66">
        <f t="shared" si="1"/>
        <v>0</v>
      </c>
      <c r="D66">
        <v>2078</v>
      </c>
      <c r="E66" s="21" t="str">
        <f>IF(D66&gt;='Social Security Calculator'!$G$8,IF('Social Security Calculator'!$B$17=1,VLOOKUP($D66,'36 Options - Revenues in $'!$A$8:$AK$87,1+E$6,FALSE),""),"")</f>
        <v/>
      </c>
      <c r="F66" s="21" t="str">
        <f>IF(D66&gt;='Social Security Calculator'!$G$8,IF('Social Security Calculator'!$B$18=1,VLOOKUP($D66,'36 Options - Revenues in $'!$A$8:$AK$87,1+F$6,FALSE),""),"")</f>
        <v/>
      </c>
      <c r="G66" s="21" t="str">
        <f>IF(D66&gt;='Social Security Calculator'!$G$8,IF('Social Security Calculator'!$B$19=1,VLOOKUP($D66,'36 Options - Revenues in $'!$A$8:$AK$87,1+G$6,FALSE),""),"")</f>
        <v/>
      </c>
      <c r="H66" s="21" t="str">
        <f>IF(D66&gt;='Social Security Calculator'!$G$8,IF('Social Security Calculator'!$B$21=1,VLOOKUP($D66,'36 Options - Revenues in $'!$A$8:$AK$87,1+H$6,FALSE),""),"")</f>
        <v/>
      </c>
      <c r="I66" s="21" t="str">
        <f>IF(D66&gt;='Social Security Calculator'!$G$8,IF('Social Security Calculator'!$B$22=1,VLOOKUP($D66,'36 Options - Revenues in $'!$A$8:$AK$87,1+I$6,FALSE),""),"")</f>
        <v/>
      </c>
      <c r="J66" s="21" t="str">
        <f>IF(D66&gt;='Social Security Calculator'!$G$8,IF('Social Security Calculator'!$B$23=1,VLOOKUP($D66,'36 Options - Revenues in $'!$A$8:$AK$87,1+J$6,FALSE),""),"")</f>
        <v/>
      </c>
      <c r="K66" s="21" t="str">
        <f>IF(D66&gt;='Social Security Calculator'!$G$8,IF('Social Security Calculator'!$B$25=1,VLOOKUP($D66,'36 Options - Revenues in $'!$A$8:$AK$87,1+K$6,FALSE),""),"")</f>
        <v/>
      </c>
      <c r="L66" s="21" t="str">
        <f>IF(D66&gt;='Social Security Calculator'!$G$8,IF('Social Security Calculator'!$B$26=1,VLOOKUP($D66,'36 Options - Revenues in $'!$A$8:$AK$87,1+L$6,FALSE),""),"")</f>
        <v/>
      </c>
      <c r="M66" s="21" t="str">
        <f>IF(D66&gt;='Social Security Calculator'!$G$8,IF('Social Security Calculator'!$B$27=1,VLOOKUP($D66,'36 Options - Revenues in $'!$A$8:$AK$87,1+M$6,FALSE),""),"")</f>
        <v/>
      </c>
      <c r="N66" s="21" t="str">
        <f>IF(D66&gt;='Social Security Calculator'!$G$8,IF('Social Security Calculator'!$B$28=1,VLOOKUP($D66,'36 Options - Revenues in $'!$A$8:$AK$87,1+N$6,FALSE),""),"")</f>
        <v/>
      </c>
      <c r="O66" s="21" t="str">
        <f>IF(D66&gt;='Social Security Calculator'!$G$8,IF('Social Security Calculator'!$B$31=1,VLOOKUP($D66,'36 Options - Revenues in $'!$A$8:$AK$87,1+O$6,FALSE),""),"")</f>
        <v/>
      </c>
      <c r="P66" s="21" t="str">
        <f>IF(D66&gt;='Social Security Calculator'!$G$8,IF('Social Security Calculator'!$B$32=1,VLOOKUP($D66,'36 Options - Revenues in $'!$A$8:$AK$87,1+P$6,FALSE),""),"")</f>
        <v/>
      </c>
      <c r="Q66" s="21" t="str">
        <f>IF(D66&gt;='Social Security Calculator'!$G$8,IF('Social Security Calculator'!$B$33=1,VLOOKUP($D66,'36 Options - Revenues in $'!$A$8:$AK$87,1+Q$6,FALSE),""),"")</f>
        <v/>
      </c>
      <c r="R66" s="21" t="str">
        <f>IF(D66&gt;='Social Security Calculator'!$G$8,IF('Social Security Calculator'!$B$35=1,VLOOKUP($D66,'36 Options - Revenues in $'!$A$8:$AK$87,1+R$6,FALSE),""),"")</f>
        <v/>
      </c>
      <c r="S66" s="21" t="str">
        <f>IF(D66&gt;='Social Security Calculator'!$G$8,IF('Social Security Calculator'!$B$36=1,VLOOKUP($D66,'36 Options - Revenues in $'!$A$8:$AK$87,1+S$6,FALSE),""),"")</f>
        <v/>
      </c>
      <c r="T66" s="21" t="str">
        <f>IF(D66&gt;='Social Security Calculator'!$G$8,IF('Social Security Calculator'!$B$37=1,VLOOKUP($D66,'36 Options - Revenues in $'!$A$8:$AK$87,1+T$6,FALSE),""),"")</f>
        <v/>
      </c>
      <c r="U66" s="21" t="str">
        <f>IF(D66&gt;='Social Security Calculator'!$G$8,IF('Social Security Calculator'!$B$39=1,VLOOKUP($D66,'36 Options - Revenues in $'!$A$8:$AK$87,1+U$6,FALSE),""),"")</f>
        <v/>
      </c>
      <c r="V66" s="21" t="str">
        <f>IF(D66&gt;='Social Security Calculator'!$G$8,IF('Social Security Calculator'!$B$40=1,VLOOKUP($D66,'36 Options - Revenues in $'!$A$8:$AK$87,1+V$6,FALSE),""),"")</f>
        <v/>
      </c>
      <c r="W66" s="21" t="str">
        <f>IF(D66&gt;='Social Security Calculator'!$G$8,IF('Social Security Calculator'!$B$41=1,VLOOKUP($D66,'36 Options - Revenues in $'!$A$8:$AK$87,1+W$6,FALSE),""),"")</f>
        <v/>
      </c>
      <c r="X66" s="21" t="str">
        <f>IF(D66&gt;='Social Security Calculator'!$G$8,IF('Social Security Calculator'!$B$42=1,VLOOKUP($D66,'36 Options - Revenues in $'!$A$8:$AK$87,1+X$6,FALSE),""),"")</f>
        <v/>
      </c>
      <c r="Y66" s="21" t="str">
        <f>IF(D66&gt;='Social Security Calculator'!$G$8,IF('Social Security Calculator'!$B$44=1,VLOOKUP($D66,'36 Options - Revenues in $'!$A$8:$AK$87,1+Y$6,FALSE),""),"")</f>
        <v/>
      </c>
      <c r="Z66" s="21" t="str">
        <f>IF(D66&gt;='Social Security Calculator'!$G$8,IF('Social Security Calculator'!$B$45=1,VLOOKUP($D66,'36 Options - Revenues in $'!$A$8:$AK$87,1+Z$6,FALSE),""),"")</f>
        <v/>
      </c>
      <c r="AA66" s="21" t="str">
        <f>IF(D66&gt;='Social Security Calculator'!$G$8,IF('Social Security Calculator'!$B$46=1,VLOOKUP($D66,'36 Options - Revenues in $'!$A$8:$AK$87,1+AA$6,FALSE),""),"")</f>
        <v/>
      </c>
      <c r="AB66" s="21" t="str">
        <f>IF(D66&gt;='Social Security Calculator'!$G$8,IF('Social Security Calculator'!$B$47=1,VLOOKUP($D66,'36 Options - Revenues in $'!$A$8:$AK$87,1+AB$6,FALSE),""),"")</f>
        <v/>
      </c>
      <c r="AC66" s="21" t="str">
        <f>IF(D66&gt;='Social Security Calculator'!$G$8,IF('Social Security Calculator'!$B$50=1,VLOOKUP($D66,'36 Options - Revenues in $'!$A$8:$AK$87,1+AC$6,FALSE),""),"")</f>
        <v/>
      </c>
      <c r="AD66" s="21" t="str">
        <f>IF(D66&gt;='Social Security Calculator'!$G$8,IF('Social Security Calculator'!$B$51=1,VLOOKUP($D66,'36 Options - Revenues in $'!$A$8:$AK$87,1+AD$6,FALSE),""),"")</f>
        <v/>
      </c>
      <c r="AE66" s="21" t="str">
        <f>IF(D66&gt;='Social Security Calculator'!$G$8,IF('Social Security Calculator'!$B$52=1,VLOOKUP($D66,'36 Options - Revenues in $'!$A$8:$AK$87,1+AE$6,FALSE),""),"")</f>
        <v/>
      </c>
      <c r="AF66" s="21" t="str">
        <f>IF(D66&gt;='Social Security Calculator'!$G$8,IF('Social Security Calculator'!$B$53=1,VLOOKUP($D66,'36 Options - Revenues in $'!$A$8:$AK$87,1+AF$6,FALSE),""),"")</f>
        <v/>
      </c>
      <c r="AG66" s="21" t="str">
        <f>IF(D66&gt;='Social Security Calculator'!$G$8,IF('Social Security Calculator'!$B$56=1,VLOOKUP($D66,'36 Options - Revenues in $'!$A$8:$AK$87,1+AG$6,FALSE),""),"")</f>
        <v/>
      </c>
      <c r="AH66" s="21" t="str">
        <f>IF(D66&gt;='Social Security Calculator'!$G$8,IF('Social Security Calculator'!$B$57=1,VLOOKUP($D66,'36 Options - Revenues in $'!$A$8:$AK$87,1+AH$6,FALSE),""),"")</f>
        <v/>
      </c>
      <c r="AI66" s="21" t="str">
        <f>IF(D66&gt;='Social Security Calculator'!$G$8,IF('Social Security Calculator'!$B$58=1,VLOOKUP($D66,'36 Options - Revenues in $'!$A$8:$AK$87,1+AI$6,FALSE),""),"")</f>
        <v/>
      </c>
      <c r="AJ66" s="21" t="str">
        <f>IF(D66&gt;='Social Security Calculator'!$G$8,IF('Social Security Calculator'!$B$60=1,VLOOKUP($D66,'36 Options - Revenues in $'!$A$8:$AK$87,1+AJ$6,FALSE),""),"")</f>
        <v/>
      </c>
      <c r="AK66" s="21" t="str">
        <f>IF(D66&gt;='Social Security Calculator'!$G$8,IF('Social Security Calculator'!$B$63=1,VLOOKUP($D66,'36 Options - Revenues in $'!$A$8:$AK$87,1+AK$6,FALSE),""),"")</f>
        <v/>
      </c>
      <c r="AL66" s="21" t="str">
        <f>IF(D66&gt;='Social Security Calculator'!$G$8,IF('Social Security Calculator'!$B$65=1,VLOOKUP($D66,'36 Options - Revenues in $'!$A$8:$AK$87,1+AL$6,FALSE),""),"")</f>
        <v/>
      </c>
      <c r="AM66" s="21" t="str">
        <f>IF(D66&gt;='Social Security Calculator'!$G$8,IF('Social Security Calculator'!$B$66=1,VLOOKUP($D66,'36 Options - Revenues in $'!$A$8:$AK$87,1+AM$6,FALSE),""),"")</f>
        <v/>
      </c>
      <c r="AN66" s="21" t="str">
        <f>IF(D66&gt;='Social Security Calculator'!$G$8,IF('Social Security Calculator'!$B$67=1,VLOOKUP($D66,'36 Options - Revenues in $'!$A$8:$AK$81,1+AN$6,FALSE),""),"")</f>
        <v/>
      </c>
    </row>
    <row r="67" spans="1:40" x14ac:dyDescent="0.2">
      <c r="A67">
        <v>2079</v>
      </c>
      <c r="B67">
        <f t="shared" si="1"/>
        <v>0</v>
      </c>
      <c r="D67">
        <v>2079</v>
      </c>
      <c r="E67" s="21" t="str">
        <f>IF(D67&gt;='Social Security Calculator'!$G$8,IF('Social Security Calculator'!$B$17=1,VLOOKUP($D67,'36 Options - Revenues in $'!$A$8:$AK$87,1+E$6,FALSE),""),"")</f>
        <v/>
      </c>
      <c r="F67" s="21" t="str">
        <f>IF(D67&gt;='Social Security Calculator'!$G$8,IF('Social Security Calculator'!$B$18=1,VLOOKUP($D67,'36 Options - Revenues in $'!$A$8:$AK$87,1+F$6,FALSE),""),"")</f>
        <v/>
      </c>
      <c r="G67" s="21" t="str">
        <f>IF(D67&gt;='Social Security Calculator'!$G$8,IF('Social Security Calculator'!$B$19=1,VLOOKUP($D67,'36 Options - Revenues in $'!$A$8:$AK$87,1+G$6,FALSE),""),"")</f>
        <v/>
      </c>
      <c r="H67" s="21" t="str">
        <f>IF(D67&gt;='Social Security Calculator'!$G$8,IF('Social Security Calculator'!$B$21=1,VLOOKUP($D67,'36 Options - Revenues in $'!$A$8:$AK$87,1+H$6,FALSE),""),"")</f>
        <v/>
      </c>
      <c r="I67" s="21" t="str">
        <f>IF(D67&gt;='Social Security Calculator'!$G$8,IF('Social Security Calculator'!$B$22=1,VLOOKUP($D67,'36 Options - Revenues in $'!$A$8:$AK$87,1+I$6,FALSE),""),"")</f>
        <v/>
      </c>
      <c r="J67" s="21" t="str">
        <f>IF(D67&gt;='Social Security Calculator'!$G$8,IF('Social Security Calculator'!$B$23=1,VLOOKUP($D67,'36 Options - Revenues in $'!$A$8:$AK$87,1+J$6,FALSE),""),"")</f>
        <v/>
      </c>
      <c r="K67" s="21" t="str">
        <f>IF(D67&gt;='Social Security Calculator'!$G$8,IF('Social Security Calculator'!$B$25=1,VLOOKUP($D67,'36 Options - Revenues in $'!$A$8:$AK$87,1+K$6,FALSE),""),"")</f>
        <v/>
      </c>
      <c r="L67" s="21" t="str">
        <f>IF(D67&gt;='Social Security Calculator'!$G$8,IF('Social Security Calculator'!$B$26=1,VLOOKUP($D67,'36 Options - Revenues in $'!$A$8:$AK$87,1+L$6,FALSE),""),"")</f>
        <v/>
      </c>
      <c r="M67" s="21" t="str">
        <f>IF(D67&gt;='Social Security Calculator'!$G$8,IF('Social Security Calculator'!$B$27=1,VLOOKUP($D67,'36 Options - Revenues in $'!$A$8:$AK$87,1+M$6,FALSE),""),"")</f>
        <v/>
      </c>
      <c r="N67" s="21" t="str">
        <f>IF(D67&gt;='Social Security Calculator'!$G$8,IF('Social Security Calculator'!$B$28=1,VLOOKUP($D67,'36 Options - Revenues in $'!$A$8:$AK$87,1+N$6,FALSE),""),"")</f>
        <v/>
      </c>
      <c r="O67" s="21" t="str">
        <f>IF(D67&gt;='Social Security Calculator'!$G$8,IF('Social Security Calculator'!$B$31=1,VLOOKUP($D67,'36 Options - Revenues in $'!$A$8:$AK$87,1+O$6,FALSE),""),"")</f>
        <v/>
      </c>
      <c r="P67" s="21" t="str">
        <f>IF(D67&gt;='Social Security Calculator'!$G$8,IF('Social Security Calculator'!$B$32=1,VLOOKUP($D67,'36 Options - Revenues in $'!$A$8:$AK$87,1+P$6,FALSE),""),"")</f>
        <v/>
      </c>
      <c r="Q67" s="21" t="str">
        <f>IF(D67&gt;='Social Security Calculator'!$G$8,IF('Social Security Calculator'!$B$33=1,VLOOKUP($D67,'36 Options - Revenues in $'!$A$8:$AK$87,1+Q$6,FALSE),""),"")</f>
        <v/>
      </c>
      <c r="R67" s="21" t="str">
        <f>IF(D67&gt;='Social Security Calculator'!$G$8,IF('Social Security Calculator'!$B$35=1,VLOOKUP($D67,'36 Options - Revenues in $'!$A$8:$AK$87,1+R$6,FALSE),""),"")</f>
        <v/>
      </c>
      <c r="S67" s="21" t="str">
        <f>IF(D67&gt;='Social Security Calculator'!$G$8,IF('Social Security Calculator'!$B$36=1,VLOOKUP($D67,'36 Options - Revenues in $'!$A$8:$AK$87,1+S$6,FALSE),""),"")</f>
        <v/>
      </c>
      <c r="T67" s="21" t="str">
        <f>IF(D67&gt;='Social Security Calculator'!$G$8,IF('Social Security Calculator'!$B$37=1,VLOOKUP($D67,'36 Options - Revenues in $'!$A$8:$AK$87,1+T$6,FALSE),""),"")</f>
        <v/>
      </c>
      <c r="U67" s="21" t="str">
        <f>IF(D67&gt;='Social Security Calculator'!$G$8,IF('Social Security Calculator'!$B$39=1,VLOOKUP($D67,'36 Options - Revenues in $'!$A$8:$AK$87,1+U$6,FALSE),""),"")</f>
        <v/>
      </c>
      <c r="V67" s="21" t="str">
        <f>IF(D67&gt;='Social Security Calculator'!$G$8,IF('Social Security Calculator'!$B$40=1,VLOOKUP($D67,'36 Options - Revenues in $'!$A$8:$AK$87,1+V$6,FALSE),""),"")</f>
        <v/>
      </c>
      <c r="W67" s="21" t="str">
        <f>IF(D67&gt;='Social Security Calculator'!$G$8,IF('Social Security Calculator'!$B$41=1,VLOOKUP($D67,'36 Options - Revenues in $'!$A$8:$AK$87,1+W$6,FALSE),""),"")</f>
        <v/>
      </c>
      <c r="X67" s="21" t="str">
        <f>IF(D67&gt;='Social Security Calculator'!$G$8,IF('Social Security Calculator'!$B$42=1,VLOOKUP($D67,'36 Options - Revenues in $'!$A$8:$AK$87,1+X$6,FALSE),""),"")</f>
        <v/>
      </c>
      <c r="Y67" s="21" t="str">
        <f>IF(D67&gt;='Social Security Calculator'!$G$8,IF('Social Security Calculator'!$B$44=1,VLOOKUP($D67,'36 Options - Revenues in $'!$A$8:$AK$87,1+Y$6,FALSE),""),"")</f>
        <v/>
      </c>
      <c r="Z67" s="21" t="str">
        <f>IF(D67&gt;='Social Security Calculator'!$G$8,IF('Social Security Calculator'!$B$45=1,VLOOKUP($D67,'36 Options - Revenues in $'!$A$8:$AK$87,1+Z$6,FALSE),""),"")</f>
        <v/>
      </c>
      <c r="AA67" s="21" t="str">
        <f>IF(D67&gt;='Social Security Calculator'!$G$8,IF('Social Security Calculator'!$B$46=1,VLOOKUP($D67,'36 Options - Revenues in $'!$A$8:$AK$87,1+AA$6,FALSE),""),"")</f>
        <v/>
      </c>
      <c r="AB67" s="21" t="str">
        <f>IF(D67&gt;='Social Security Calculator'!$G$8,IF('Social Security Calculator'!$B$47=1,VLOOKUP($D67,'36 Options - Revenues in $'!$A$8:$AK$87,1+AB$6,FALSE),""),"")</f>
        <v/>
      </c>
      <c r="AC67" s="21" t="str">
        <f>IF(D67&gt;='Social Security Calculator'!$G$8,IF('Social Security Calculator'!$B$50=1,VLOOKUP($D67,'36 Options - Revenues in $'!$A$8:$AK$87,1+AC$6,FALSE),""),"")</f>
        <v/>
      </c>
      <c r="AD67" s="21" t="str">
        <f>IF(D67&gt;='Social Security Calculator'!$G$8,IF('Social Security Calculator'!$B$51=1,VLOOKUP($D67,'36 Options - Revenues in $'!$A$8:$AK$87,1+AD$6,FALSE),""),"")</f>
        <v/>
      </c>
      <c r="AE67" s="21" t="str">
        <f>IF(D67&gt;='Social Security Calculator'!$G$8,IF('Social Security Calculator'!$B$52=1,VLOOKUP($D67,'36 Options - Revenues in $'!$A$8:$AK$87,1+AE$6,FALSE),""),"")</f>
        <v/>
      </c>
      <c r="AF67" s="21" t="str">
        <f>IF(D67&gt;='Social Security Calculator'!$G$8,IF('Social Security Calculator'!$B$53=1,VLOOKUP($D67,'36 Options - Revenues in $'!$A$8:$AK$87,1+AF$6,FALSE),""),"")</f>
        <v/>
      </c>
      <c r="AG67" s="21" t="str">
        <f>IF(D67&gt;='Social Security Calculator'!$G$8,IF('Social Security Calculator'!$B$56=1,VLOOKUP($D67,'36 Options - Revenues in $'!$A$8:$AK$87,1+AG$6,FALSE),""),"")</f>
        <v/>
      </c>
      <c r="AH67" s="21" t="str">
        <f>IF(D67&gt;='Social Security Calculator'!$G$8,IF('Social Security Calculator'!$B$57=1,VLOOKUP($D67,'36 Options - Revenues in $'!$A$8:$AK$87,1+AH$6,FALSE),""),"")</f>
        <v/>
      </c>
      <c r="AI67" s="21" t="str">
        <f>IF(D67&gt;='Social Security Calculator'!$G$8,IF('Social Security Calculator'!$B$58=1,VLOOKUP($D67,'36 Options - Revenues in $'!$A$8:$AK$87,1+AI$6,FALSE),""),"")</f>
        <v/>
      </c>
      <c r="AJ67" s="21" t="str">
        <f>IF(D67&gt;='Social Security Calculator'!$G$8,IF('Social Security Calculator'!$B$60=1,VLOOKUP($D67,'36 Options - Revenues in $'!$A$8:$AK$87,1+AJ$6,FALSE),""),"")</f>
        <v/>
      </c>
      <c r="AK67" s="21" t="str">
        <f>IF(D67&gt;='Social Security Calculator'!$G$8,IF('Social Security Calculator'!$B$63=1,VLOOKUP($D67,'36 Options - Revenues in $'!$A$8:$AK$87,1+AK$6,FALSE),""),"")</f>
        <v/>
      </c>
      <c r="AL67" s="21" t="str">
        <f>IF(D67&gt;='Social Security Calculator'!$G$8,IF('Social Security Calculator'!$B$65=1,VLOOKUP($D67,'36 Options - Revenues in $'!$A$8:$AK$87,1+AL$6,FALSE),""),"")</f>
        <v/>
      </c>
      <c r="AM67" s="21" t="str">
        <f>IF(D67&gt;='Social Security Calculator'!$G$8,IF('Social Security Calculator'!$B$66=1,VLOOKUP($D67,'36 Options - Revenues in $'!$A$8:$AK$87,1+AM$6,FALSE),""),"")</f>
        <v/>
      </c>
      <c r="AN67" s="21" t="str">
        <f>IF(D67&gt;='Social Security Calculator'!$G$8,IF('Social Security Calculator'!$B$67=1,VLOOKUP($D67,'36 Options - Revenues in $'!$A$8:$AK$81,1+AN$6,FALSE),""),"")</f>
        <v/>
      </c>
    </row>
    <row r="68" spans="1:40" x14ac:dyDescent="0.2">
      <c r="A68">
        <v>2080</v>
      </c>
      <c r="B68">
        <f t="shared" si="1"/>
        <v>0</v>
      </c>
      <c r="D68">
        <v>2080</v>
      </c>
      <c r="E68" s="21" t="str">
        <f>IF(D68&gt;='Social Security Calculator'!$G$8,IF('Social Security Calculator'!$B$17=1,VLOOKUP($D68,'36 Options - Revenues in $'!$A$8:$AK$87,1+E$6,FALSE),""),"")</f>
        <v/>
      </c>
      <c r="F68" s="21" t="str">
        <f>IF(D68&gt;='Social Security Calculator'!$G$8,IF('Social Security Calculator'!$B$18=1,VLOOKUP($D68,'36 Options - Revenues in $'!$A$8:$AK$87,1+F$6,FALSE),""),"")</f>
        <v/>
      </c>
      <c r="G68" s="21" t="str">
        <f>IF(D68&gt;='Social Security Calculator'!$G$8,IF('Social Security Calculator'!$B$19=1,VLOOKUP($D68,'36 Options - Revenues in $'!$A$8:$AK$87,1+G$6,FALSE),""),"")</f>
        <v/>
      </c>
      <c r="H68" s="21" t="str">
        <f>IF(D68&gt;='Social Security Calculator'!$G$8,IF('Social Security Calculator'!$B$21=1,VLOOKUP($D68,'36 Options - Revenues in $'!$A$8:$AK$87,1+H$6,FALSE),""),"")</f>
        <v/>
      </c>
      <c r="I68" s="21" t="str">
        <f>IF(D68&gt;='Social Security Calculator'!$G$8,IF('Social Security Calculator'!$B$22=1,VLOOKUP($D68,'36 Options - Revenues in $'!$A$8:$AK$87,1+I$6,FALSE),""),"")</f>
        <v/>
      </c>
      <c r="J68" s="21" t="str">
        <f>IF(D68&gt;='Social Security Calculator'!$G$8,IF('Social Security Calculator'!$B$23=1,VLOOKUP($D68,'36 Options - Revenues in $'!$A$8:$AK$87,1+J$6,FALSE),""),"")</f>
        <v/>
      </c>
      <c r="K68" s="21" t="str">
        <f>IF(D68&gt;='Social Security Calculator'!$G$8,IF('Social Security Calculator'!$B$25=1,VLOOKUP($D68,'36 Options - Revenues in $'!$A$8:$AK$87,1+K$6,FALSE),""),"")</f>
        <v/>
      </c>
      <c r="L68" s="21" t="str">
        <f>IF(D68&gt;='Social Security Calculator'!$G$8,IF('Social Security Calculator'!$B$26=1,VLOOKUP($D68,'36 Options - Revenues in $'!$A$8:$AK$87,1+L$6,FALSE),""),"")</f>
        <v/>
      </c>
      <c r="M68" s="21" t="str">
        <f>IF(D68&gt;='Social Security Calculator'!$G$8,IF('Social Security Calculator'!$B$27=1,VLOOKUP($D68,'36 Options - Revenues in $'!$A$8:$AK$87,1+M$6,FALSE),""),"")</f>
        <v/>
      </c>
      <c r="N68" s="21" t="str">
        <f>IF(D68&gt;='Social Security Calculator'!$G$8,IF('Social Security Calculator'!$B$28=1,VLOOKUP($D68,'36 Options - Revenues in $'!$A$8:$AK$87,1+N$6,FALSE),""),"")</f>
        <v/>
      </c>
      <c r="O68" s="21" t="str">
        <f>IF(D68&gt;='Social Security Calculator'!$G$8,IF('Social Security Calculator'!$B$31=1,VLOOKUP($D68,'36 Options - Revenues in $'!$A$8:$AK$87,1+O$6,FALSE),""),"")</f>
        <v/>
      </c>
      <c r="P68" s="21" t="str">
        <f>IF(D68&gt;='Social Security Calculator'!$G$8,IF('Social Security Calculator'!$B$32=1,VLOOKUP($D68,'36 Options - Revenues in $'!$A$8:$AK$87,1+P$6,FALSE),""),"")</f>
        <v/>
      </c>
      <c r="Q68" s="21" t="str">
        <f>IF(D68&gt;='Social Security Calculator'!$G$8,IF('Social Security Calculator'!$B$33=1,VLOOKUP($D68,'36 Options - Revenues in $'!$A$8:$AK$87,1+Q$6,FALSE),""),"")</f>
        <v/>
      </c>
      <c r="R68" s="21" t="str">
        <f>IF(D68&gt;='Social Security Calculator'!$G$8,IF('Social Security Calculator'!$B$35=1,VLOOKUP($D68,'36 Options - Revenues in $'!$A$8:$AK$87,1+R$6,FALSE),""),"")</f>
        <v/>
      </c>
      <c r="S68" s="21" t="str">
        <f>IF(D68&gt;='Social Security Calculator'!$G$8,IF('Social Security Calculator'!$B$36=1,VLOOKUP($D68,'36 Options - Revenues in $'!$A$8:$AK$87,1+S$6,FALSE),""),"")</f>
        <v/>
      </c>
      <c r="T68" s="21" t="str">
        <f>IF(D68&gt;='Social Security Calculator'!$G$8,IF('Social Security Calculator'!$B$37=1,VLOOKUP($D68,'36 Options - Revenues in $'!$A$8:$AK$87,1+T$6,FALSE),""),"")</f>
        <v/>
      </c>
      <c r="U68" s="21" t="str">
        <f>IF(D68&gt;='Social Security Calculator'!$G$8,IF('Social Security Calculator'!$B$39=1,VLOOKUP($D68,'36 Options - Revenues in $'!$A$8:$AK$87,1+U$6,FALSE),""),"")</f>
        <v/>
      </c>
      <c r="V68" s="21" t="str">
        <f>IF(D68&gt;='Social Security Calculator'!$G$8,IF('Social Security Calculator'!$B$40=1,VLOOKUP($D68,'36 Options - Revenues in $'!$A$8:$AK$87,1+V$6,FALSE),""),"")</f>
        <v/>
      </c>
      <c r="W68" s="21" t="str">
        <f>IF(D68&gt;='Social Security Calculator'!$G$8,IF('Social Security Calculator'!$B$41=1,VLOOKUP($D68,'36 Options - Revenues in $'!$A$8:$AK$87,1+W$6,FALSE),""),"")</f>
        <v/>
      </c>
      <c r="X68" s="21" t="str">
        <f>IF(D68&gt;='Social Security Calculator'!$G$8,IF('Social Security Calculator'!$B$42=1,VLOOKUP($D68,'36 Options - Revenues in $'!$A$8:$AK$87,1+X$6,FALSE),""),"")</f>
        <v/>
      </c>
      <c r="Y68" s="21" t="str">
        <f>IF(D68&gt;='Social Security Calculator'!$G$8,IF('Social Security Calculator'!$B$44=1,VLOOKUP($D68,'36 Options - Revenues in $'!$A$8:$AK$87,1+Y$6,FALSE),""),"")</f>
        <v/>
      </c>
      <c r="Z68" s="21" t="str">
        <f>IF(D68&gt;='Social Security Calculator'!$G$8,IF('Social Security Calculator'!$B$45=1,VLOOKUP($D68,'36 Options - Revenues in $'!$A$8:$AK$87,1+Z$6,FALSE),""),"")</f>
        <v/>
      </c>
      <c r="AA68" s="21" t="str">
        <f>IF(D68&gt;='Social Security Calculator'!$G$8,IF('Social Security Calculator'!$B$46=1,VLOOKUP($D68,'36 Options - Revenues in $'!$A$8:$AK$87,1+AA$6,FALSE),""),"")</f>
        <v/>
      </c>
      <c r="AB68" s="21" t="str">
        <f>IF(D68&gt;='Social Security Calculator'!$G$8,IF('Social Security Calculator'!$B$47=1,VLOOKUP($D68,'36 Options - Revenues in $'!$A$8:$AK$87,1+AB$6,FALSE),""),"")</f>
        <v/>
      </c>
      <c r="AC68" s="21" t="str">
        <f>IF(D68&gt;='Social Security Calculator'!$G$8,IF('Social Security Calculator'!$B$50=1,VLOOKUP($D68,'36 Options - Revenues in $'!$A$8:$AK$87,1+AC$6,FALSE),""),"")</f>
        <v/>
      </c>
      <c r="AD68" s="21" t="str">
        <f>IF(D68&gt;='Social Security Calculator'!$G$8,IF('Social Security Calculator'!$B$51=1,VLOOKUP($D68,'36 Options - Revenues in $'!$A$8:$AK$87,1+AD$6,FALSE),""),"")</f>
        <v/>
      </c>
      <c r="AE68" s="21" t="str">
        <f>IF(D68&gt;='Social Security Calculator'!$G$8,IF('Social Security Calculator'!$B$52=1,VLOOKUP($D68,'36 Options - Revenues in $'!$A$8:$AK$87,1+AE$6,FALSE),""),"")</f>
        <v/>
      </c>
      <c r="AF68" s="21" t="str">
        <f>IF(D68&gt;='Social Security Calculator'!$G$8,IF('Social Security Calculator'!$B$53=1,VLOOKUP($D68,'36 Options - Revenues in $'!$A$8:$AK$87,1+AF$6,FALSE),""),"")</f>
        <v/>
      </c>
      <c r="AG68" s="21" t="str">
        <f>IF(D68&gt;='Social Security Calculator'!$G$8,IF('Social Security Calculator'!$B$56=1,VLOOKUP($D68,'36 Options - Revenues in $'!$A$8:$AK$87,1+AG$6,FALSE),""),"")</f>
        <v/>
      </c>
      <c r="AH68" s="21" t="str">
        <f>IF(D68&gt;='Social Security Calculator'!$G$8,IF('Social Security Calculator'!$B$57=1,VLOOKUP($D68,'36 Options - Revenues in $'!$A$8:$AK$87,1+AH$6,FALSE),""),"")</f>
        <v/>
      </c>
      <c r="AI68" s="21" t="str">
        <f>IF(D68&gt;='Social Security Calculator'!$G$8,IF('Social Security Calculator'!$B$58=1,VLOOKUP($D68,'36 Options - Revenues in $'!$A$8:$AK$87,1+AI$6,FALSE),""),"")</f>
        <v/>
      </c>
      <c r="AJ68" s="21" t="str">
        <f>IF(D68&gt;='Social Security Calculator'!$G$8,IF('Social Security Calculator'!$B$60=1,VLOOKUP($D68,'36 Options - Revenues in $'!$A$8:$AK$87,1+AJ$6,FALSE),""),"")</f>
        <v/>
      </c>
      <c r="AK68" s="21" t="str">
        <f>IF(D68&gt;='Social Security Calculator'!$G$8,IF('Social Security Calculator'!$B$63=1,VLOOKUP($D68,'36 Options - Revenues in $'!$A$8:$AK$87,1+AK$6,FALSE),""),"")</f>
        <v/>
      </c>
      <c r="AL68" s="21" t="str">
        <f>IF(D68&gt;='Social Security Calculator'!$G$8,IF('Social Security Calculator'!$B$65=1,VLOOKUP($D68,'36 Options - Revenues in $'!$A$8:$AK$87,1+AL$6,FALSE),""),"")</f>
        <v/>
      </c>
      <c r="AM68" s="21" t="str">
        <f>IF(D68&gt;='Social Security Calculator'!$G$8,IF('Social Security Calculator'!$B$66=1,VLOOKUP($D68,'36 Options - Revenues in $'!$A$8:$AK$87,1+AM$6,FALSE),""),"")</f>
        <v/>
      </c>
      <c r="AN68" s="21" t="str">
        <f>IF(D68&gt;='Social Security Calculator'!$G$8,IF('Social Security Calculator'!$B$67=1,VLOOKUP($D68,'36 Options - Revenues in $'!$A$8:$AK$81,1+AN$6,FALSE),""),"")</f>
        <v/>
      </c>
    </row>
    <row r="69" spans="1:40" x14ac:dyDescent="0.2">
      <c r="A69">
        <v>2081</v>
      </c>
      <c r="B69">
        <f t="shared" ref="B69:B77" si="2">SUM(E69:AN69)</f>
        <v>0</v>
      </c>
      <c r="D69">
        <v>2081</v>
      </c>
      <c r="E69" s="21" t="str">
        <f>IF(D69&gt;='Social Security Calculator'!$G$8,IF('Social Security Calculator'!$B$17=1,VLOOKUP($D69,'36 Options - Revenues in $'!$A$8:$AK$87,1+E$6,FALSE),""),"")</f>
        <v/>
      </c>
      <c r="F69" s="21" t="str">
        <f>IF(D69&gt;='Social Security Calculator'!$G$8,IF('Social Security Calculator'!$B$18=1,VLOOKUP($D69,'36 Options - Revenues in $'!$A$8:$AK$87,1+F$6,FALSE),""),"")</f>
        <v/>
      </c>
      <c r="G69" s="21" t="str">
        <f>IF(D69&gt;='Social Security Calculator'!$G$8,IF('Social Security Calculator'!$B$19=1,VLOOKUP($D69,'36 Options - Revenues in $'!$A$8:$AK$87,1+G$6,FALSE),""),"")</f>
        <v/>
      </c>
      <c r="H69" s="21" t="str">
        <f>IF(D69&gt;='Social Security Calculator'!$G$8,IF('Social Security Calculator'!$B$21=1,VLOOKUP($D69,'36 Options - Revenues in $'!$A$8:$AK$87,1+H$6,FALSE),""),"")</f>
        <v/>
      </c>
      <c r="I69" s="21" t="str">
        <f>IF(D69&gt;='Social Security Calculator'!$G$8,IF('Social Security Calculator'!$B$22=1,VLOOKUP($D69,'36 Options - Revenues in $'!$A$8:$AK$87,1+I$6,FALSE),""),"")</f>
        <v/>
      </c>
      <c r="J69" s="21" t="str">
        <f>IF(D69&gt;='Social Security Calculator'!$G$8,IF('Social Security Calculator'!$B$23=1,VLOOKUP($D69,'36 Options - Revenues in $'!$A$8:$AK$87,1+J$6,FALSE),""),"")</f>
        <v/>
      </c>
      <c r="K69" s="21" t="str">
        <f>IF(D69&gt;='Social Security Calculator'!$G$8,IF('Social Security Calculator'!$B$25=1,VLOOKUP($D69,'36 Options - Revenues in $'!$A$8:$AK$87,1+K$6,FALSE),""),"")</f>
        <v/>
      </c>
      <c r="L69" s="21" t="str">
        <f>IF(D69&gt;='Social Security Calculator'!$G$8,IF('Social Security Calculator'!$B$26=1,VLOOKUP($D69,'36 Options - Revenues in $'!$A$8:$AK$87,1+L$6,FALSE),""),"")</f>
        <v/>
      </c>
      <c r="M69" s="21" t="str">
        <f>IF(D69&gt;='Social Security Calculator'!$G$8,IF('Social Security Calculator'!$B$27=1,VLOOKUP($D69,'36 Options - Revenues in $'!$A$8:$AK$87,1+M$6,FALSE),""),"")</f>
        <v/>
      </c>
      <c r="N69" s="21" t="str">
        <f>IF(D69&gt;='Social Security Calculator'!$G$8,IF('Social Security Calculator'!$B$28=1,VLOOKUP($D69,'36 Options - Revenues in $'!$A$8:$AK$87,1+N$6,FALSE),""),"")</f>
        <v/>
      </c>
      <c r="O69" s="21" t="str">
        <f>IF(D69&gt;='Social Security Calculator'!$G$8,IF('Social Security Calculator'!$B$31=1,VLOOKUP($D69,'36 Options - Revenues in $'!$A$8:$AK$87,1+O$6,FALSE),""),"")</f>
        <v/>
      </c>
      <c r="P69" s="21" t="str">
        <f>IF(D69&gt;='Social Security Calculator'!$G$8,IF('Social Security Calculator'!$B$32=1,VLOOKUP($D69,'36 Options - Revenues in $'!$A$8:$AK$87,1+P$6,FALSE),""),"")</f>
        <v/>
      </c>
      <c r="Q69" s="21" t="str">
        <f>IF(D69&gt;='Social Security Calculator'!$G$8,IF('Social Security Calculator'!$B$33=1,VLOOKUP($D69,'36 Options - Revenues in $'!$A$8:$AK$87,1+Q$6,FALSE),""),"")</f>
        <v/>
      </c>
      <c r="R69" s="21" t="str">
        <f>IF(D69&gt;='Social Security Calculator'!$G$8,IF('Social Security Calculator'!$B$35=1,VLOOKUP($D69,'36 Options - Revenues in $'!$A$8:$AK$87,1+R$6,FALSE),""),"")</f>
        <v/>
      </c>
      <c r="S69" s="21" t="str">
        <f>IF(D69&gt;='Social Security Calculator'!$G$8,IF('Social Security Calculator'!$B$36=1,VLOOKUP($D69,'36 Options - Revenues in $'!$A$8:$AK$87,1+S$6,FALSE),""),"")</f>
        <v/>
      </c>
      <c r="T69" s="21" t="str">
        <f>IF(D69&gt;='Social Security Calculator'!$G$8,IF('Social Security Calculator'!$B$37=1,VLOOKUP($D69,'36 Options - Revenues in $'!$A$8:$AK$87,1+T$6,FALSE),""),"")</f>
        <v/>
      </c>
      <c r="U69" s="21" t="str">
        <f>IF(D69&gt;='Social Security Calculator'!$G$8,IF('Social Security Calculator'!$B$39=1,VLOOKUP($D69,'36 Options - Revenues in $'!$A$8:$AK$87,1+U$6,FALSE),""),"")</f>
        <v/>
      </c>
      <c r="V69" s="21" t="str">
        <f>IF(D69&gt;='Social Security Calculator'!$G$8,IF('Social Security Calculator'!$B$40=1,VLOOKUP($D69,'36 Options - Revenues in $'!$A$8:$AK$87,1+V$6,FALSE),""),"")</f>
        <v/>
      </c>
      <c r="W69" s="21" t="str">
        <f>IF(D69&gt;='Social Security Calculator'!$G$8,IF('Social Security Calculator'!$B$41=1,VLOOKUP($D69,'36 Options - Revenues in $'!$A$8:$AK$87,1+W$6,FALSE),""),"")</f>
        <v/>
      </c>
      <c r="X69" s="21" t="str">
        <f>IF(D69&gt;='Social Security Calculator'!$G$8,IF('Social Security Calculator'!$B$42=1,VLOOKUP($D69,'36 Options - Revenues in $'!$A$8:$AK$87,1+X$6,FALSE),""),"")</f>
        <v/>
      </c>
      <c r="Y69" s="21" t="str">
        <f>IF(D69&gt;='Social Security Calculator'!$G$8,IF('Social Security Calculator'!$B$44=1,VLOOKUP($D69,'36 Options - Revenues in $'!$A$8:$AK$87,1+Y$6,FALSE),""),"")</f>
        <v/>
      </c>
      <c r="Z69" s="21" t="str">
        <f>IF(D69&gt;='Social Security Calculator'!$G$8,IF('Social Security Calculator'!$B$45=1,VLOOKUP($D69,'36 Options - Revenues in $'!$A$8:$AK$87,1+Z$6,FALSE),""),"")</f>
        <v/>
      </c>
      <c r="AA69" s="21" t="str">
        <f>IF(D69&gt;='Social Security Calculator'!$G$8,IF('Social Security Calculator'!$B$46=1,VLOOKUP($D69,'36 Options - Revenues in $'!$A$8:$AK$87,1+AA$6,FALSE),""),"")</f>
        <v/>
      </c>
      <c r="AB69" s="21" t="str">
        <f>IF(D69&gt;='Social Security Calculator'!$G$8,IF('Social Security Calculator'!$B$47=1,VLOOKUP($D69,'36 Options - Revenues in $'!$A$8:$AK$87,1+AB$6,FALSE),""),"")</f>
        <v/>
      </c>
      <c r="AC69" s="21" t="str">
        <f>IF(D69&gt;='Social Security Calculator'!$G$8,IF('Social Security Calculator'!$B$50=1,VLOOKUP($D69,'36 Options - Revenues in $'!$A$8:$AK$87,1+AC$6,FALSE),""),"")</f>
        <v/>
      </c>
      <c r="AD69" s="21" t="str">
        <f>IF(D69&gt;='Social Security Calculator'!$G$8,IF('Social Security Calculator'!$B$51=1,VLOOKUP($D69,'36 Options - Revenues in $'!$A$8:$AK$87,1+AD$6,FALSE),""),"")</f>
        <v/>
      </c>
      <c r="AE69" s="21" t="str">
        <f>IF(D69&gt;='Social Security Calculator'!$G$8,IF('Social Security Calculator'!$B$52=1,VLOOKUP($D69,'36 Options - Revenues in $'!$A$8:$AK$87,1+AE$6,FALSE),""),"")</f>
        <v/>
      </c>
      <c r="AF69" s="21" t="str">
        <f>IF(D69&gt;='Social Security Calculator'!$G$8,IF('Social Security Calculator'!$B$53=1,VLOOKUP($D69,'36 Options - Revenues in $'!$A$8:$AK$87,1+AF$6,FALSE),""),"")</f>
        <v/>
      </c>
      <c r="AG69" s="21" t="str">
        <f>IF(D69&gt;='Social Security Calculator'!$G$8,IF('Social Security Calculator'!$B$56=1,VLOOKUP($D69,'36 Options - Revenues in $'!$A$8:$AK$87,1+AG$6,FALSE),""),"")</f>
        <v/>
      </c>
      <c r="AH69" s="21" t="str">
        <f>IF(D69&gt;='Social Security Calculator'!$G$8,IF('Social Security Calculator'!$B$57=1,VLOOKUP($D69,'36 Options - Revenues in $'!$A$8:$AK$87,1+AH$6,FALSE),""),"")</f>
        <v/>
      </c>
      <c r="AI69" s="21" t="str">
        <f>IF(D69&gt;='Social Security Calculator'!$G$8,IF('Social Security Calculator'!$B$58=1,VLOOKUP($D69,'36 Options - Revenues in $'!$A$8:$AK$87,1+AI$6,FALSE),""),"")</f>
        <v/>
      </c>
      <c r="AJ69" s="21" t="str">
        <f>IF(D69&gt;='Social Security Calculator'!$G$8,IF('Social Security Calculator'!$B$60=1,VLOOKUP($D69,'36 Options - Revenues in $'!$A$8:$AK$87,1+AJ$6,FALSE),""),"")</f>
        <v/>
      </c>
      <c r="AK69" s="21" t="str">
        <f>IF(D69&gt;='Social Security Calculator'!$G$8,IF('Social Security Calculator'!$B$63=1,VLOOKUP($D69,'36 Options - Revenues in $'!$A$8:$AK$87,1+AK$6,FALSE),""),"")</f>
        <v/>
      </c>
      <c r="AL69" s="21" t="str">
        <f>IF(D69&gt;='Social Security Calculator'!$G$8,IF('Social Security Calculator'!$B$65=1,VLOOKUP($D69,'36 Options - Revenues in $'!$A$8:$AK$87,1+AL$6,FALSE),""),"")</f>
        <v/>
      </c>
      <c r="AM69" s="21" t="str">
        <f>IF(D69&gt;='Social Security Calculator'!$G$8,IF('Social Security Calculator'!$B$66=1,VLOOKUP($D69,'36 Options - Revenues in $'!$A$8:$AK$87,1+AM$6,FALSE),""),"")</f>
        <v/>
      </c>
      <c r="AN69" s="21" t="str">
        <f>IF(D69&gt;='Social Security Calculator'!$G$8,IF('Social Security Calculator'!$B$67=1,VLOOKUP($D69,'36 Options - Revenues in $'!$A$8:$AK$81,1+AN$6,FALSE),""),"")</f>
        <v/>
      </c>
    </row>
    <row r="70" spans="1:40" x14ac:dyDescent="0.2">
      <c r="A70">
        <v>2082</v>
      </c>
      <c r="B70">
        <f t="shared" si="2"/>
        <v>0</v>
      </c>
      <c r="D70">
        <v>2082</v>
      </c>
      <c r="E70" s="21" t="str">
        <f>IF(D70&gt;='Social Security Calculator'!$G$8,IF('Social Security Calculator'!$B$17=1,VLOOKUP($D70,'36 Options - Revenues in $'!$A$8:$AK$87,1+E$6,FALSE),""),"")</f>
        <v/>
      </c>
      <c r="F70" s="21" t="str">
        <f>IF(D70&gt;='Social Security Calculator'!$G$8,IF('Social Security Calculator'!$B$18=1,VLOOKUP($D70,'36 Options - Revenues in $'!$A$8:$AK$87,1+F$6,FALSE),""),"")</f>
        <v/>
      </c>
      <c r="G70" s="21" t="str">
        <f>IF(D70&gt;='Social Security Calculator'!$G$8,IF('Social Security Calculator'!$B$19=1,VLOOKUP($D70,'36 Options - Revenues in $'!$A$8:$AK$87,1+G$6,FALSE),""),"")</f>
        <v/>
      </c>
      <c r="H70" s="21" t="str">
        <f>IF(D70&gt;='Social Security Calculator'!$G$8,IF('Social Security Calculator'!$B$21=1,VLOOKUP($D70,'36 Options - Revenues in $'!$A$8:$AK$87,1+H$6,FALSE),""),"")</f>
        <v/>
      </c>
      <c r="I70" s="21" t="str">
        <f>IF(D70&gt;='Social Security Calculator'!$G$8,IF('Social Security Calculator'!$B$22=1,VLOOKUP($D70,'36 Options - Revenues in $'!$A$8:$AK$87,1+I$6,FALSE),""),"")</f>
        <v/>
      </c>
      <c r="J70" s="21" t="str">
        <f>IF(D70&gt;='Social Security Calculator'!$G$8,IF('Social Security Calculator'!$B$23=1,VLOOKUP($D70,'36 Options - Revenues in $'!$A$8:$AK$87,1+J$6,FALSE),""),"")</f>
        <v/>
      </c>
      <c r="K70" s="21" t="str">
        <f>IF(D70&gt;='Social Security Calculator'!$G$8,IF('Social Security Calculator'!$B$25=1,VLOOKUP($D70,'36 Options - Revenues in $'!$A$8:$AK$87,1+K$6,FALSE),""),"")</f>
        <v/>
      </c>
      <c r="L70" s="21" t="str">
        <f>IF(D70&gt;='Social Security Calculator'!$G$8,IF('Social Security Calculator'!$B$26=1,VLOOKUP($D70,'36 Options - Revenues in $'!$A$8:$AK$87,1+L$6,FALSE),""),"")</f>
        <v/>
      </c>
      <c r="M70" s="21" t="str">
        <f>IF(D70&gt;='Social Security Calculator'!$G$8,IF('Social Security Calculator'!$B$27=1,VLOOKUP($D70,'36 Options - Revenues in $'!$A$8:$AK$87,1+M$6,FALSE),""),"")</f>
        <v/>
      </c>
      <c r="N70" s="21" t="str">
        <f>IF(D70&gt;='Social Security Calculator'!$G$8,IF('Social Security Calculator'!$B$28=1,VLOOKUP($D70,'36 Options - Revenues in $'!$A$8:$AK$87,1+N$6,FALSE),""),"")</f>
        <v/>
      </c>
      <c r="O70" s="21" t="str">
        <f>IF(D70&gt;='Social Security Calculator'!$G$8,IF('Social Security Calculator'!$B$31=1,VLOOKUP($D70,'36 Options - Revenues in $'!$A$8:$AK$87,1+O$6,FALSE),""),"")</f>
        <v/>
      </c>
      <c r="P70" s="21" t="str">
        <f>IF(D70&gt;='Social Security Calculator'!$G$8,IF('Social Security Calculator'!$B$32=1,VLOOKUP($D70,'36 Options - Revenues in $'!$A$8:$AK$87,1+P$6,FALSE),""),"")</f>
        <v/>
      </c>
      <c r="Q70" s="21" t="str">
        <f>IF(D70&gt;='Social Security Calculator'!$G$8,IF('Social Security Calculator'!$B$33=1,VLOOKUP($D70,'36 Options - Revenues in $'!$A$8:$AK$87,1+Q$6,FALSE),""),"")</f>
        <v/>
      </c>
      <c r="R70" s="21" t="str">
        <f>IF(D70&gt;='Social Security Calculator'!$G$8,IF('Social Security Calculator'!$B$35=1,VLOOKUP($D70,'36 Options - Revenues in $'!$A$8:$AK$87,1+R$6,FALSE),""),"")</f>
        <v/>
      </c>
      <c r="S70" s="21" t="str">
        <f>IF(D70&gt;='Social Security Calculator'!$G$8,IF('Social Security Calculator'!$B$36=1,VLOOKUP($D70,'36 Options - Revenues in $'!$A$8:$AK$87,1+S$6,FALSE),""),"")</f>
        <v/>
      </c>
      <c r="T70" s="21" t="str">
        <f>IF(D70&gt;='Social Security Calculator'!$G$8,IF('Social Security Calculator'!$B$37=1,VLOOKUP($D70,'36 Options - Revenues in $'!$A$8:$AK$87,1+T$6,FALSE),""),"")</f>
        <v/>
      </c>
      <c r="U70" s="21" t="str">
        <f>IF(D70&gt;='Social Security Calculator'!$G$8,IF('Social Security Calculator'!$B$39=1,VLOOKUP($D70,'36 Options - Revenues in $'!$A$8:$AK$87,1+U$6,FALSE),""),"")</f>
        <v/>
      </c>
      <c r="V70" s="21" t="str">
        <f>IF(D70&gt;='Social Security Calculator'!$G$8,IF('Social Security Calculator'!$B$40=1,VLOOKUP($D70,'36 Options - Revenues in $'!$A$8:$AK$87,1+V$6,FALSE),""),"")</f>
        <v/>
      </c>
      <c r="W70" s="21" t="str">
        <f>IF(D70&gt;='Social Security Calculator'!$G$8,IF('Social Security Calculator'!$B$41=1,VLOOKUP($D70,'36 Options - Revenues in $'!$A$8:$AK$87,1+W$6,FALSE),""),"")</f>
        <v/>
      </c>
      <c r="X70" s="21" t="str">
        <f>IF(D70&gt;='Social Security Calculator'!$G$8,IF('Social Security Calculator'!$B$42=1,VLOOKUP($D70,'36 Options - Revenues in $'!$A$8:$AK$87,1+X$6,FALSE),""),"")</f>
        <v/>
      </c>
      <c r="Y70" s="21" t="str">
        <f>IF(D70&gt;='Social Security Calculator'!$G$8,IF('Social Security Calculator'!$B$44=1,VLOOKUP($D70,'36 Options - Revenues in $'!$A$8:$AK$87,1+Y$6,FALSE),""),"")</f>
        <v/>
      </c>
      <c r="Z70" s="21" t="str">
        <f>IF(D70&gt;='Social Security Calculator'!$G$8,IF('Social Security Calculator'!$B$45=1,VLOOKUP($D70,'36 Options - Revenues in $'!$A$8:$AK$87,1+Z$6,FALSE),""),"")</f>
        <v/>
      </c>
      <c r="AA70" s="21" t="str">
        <f>IF(D70&gt;='Social Security Calculator'!$G$8,IF('Social Security Calculator'!$B$46=1,VLOOKUP($D70,'36 Options - Revenues in $'!$A$8:$AK$87,1+AA$6,FALSE),""),"")</f>
        <v/>
      </c>
      <c r="AB70" s="21" t="str">
        <f>IF(D70&gt;='Social Security Calculator'!$G$8,IF('Social Security Calculator'!$B$47=1,VLOOKUP($D70,'36 Options - Revenues in $'!$A$8:$AK$87,1+AB$6,FALSE),""),"")</f>
        <v/>
      </c>
      <c r="AC70" s="21" t="str">
        <f>IF(D70&gt;='Social Security Calculator'!$G$8,IF('Social Security Calculator'!$B$50=1,VLOOKUP($D70,'36 Options - Revenues in $'!$A$8:$AK$87,1+AC$6,FALSE),""),"")</f>
        <v/>
      </c>
      <c r="AD70" s="21" t="str">
        <f>IF(D70&gt;='Social Security Calculator'!$G$8,IF('Social Security Calculator'!$B$51=1,VLOOKUP($D70,'36 Options - Revenues in $'!$A$8:$AK$87,1+AD$6,FALSE),""),"")</f>
        <v/>
      </c>
      <c r="AE70" s="21" t="str">
        <f>IF(D70&gt;='Social Security Calculator'!$G$8,IF('Social Security Calculator'!$B$52=1,VLOOKUP($D70,'36 Options - Revenues in $'!$A$8:$AK$87,1+AE$6,FALSE),""),"")</f>
        <v/>
      </c>
      <c r="AF70" s="21" t="str">
        <f>IF(D70&gt;='Social Security Calculator'!$G$8,IF('Social Security Calculator'!$B$53=1,VLOOKUP($D70,'36 Options - Revenues in $'!$A$8:$AK$87,1+AF$6,FALSE),""),"")</f>
        <v/>
      </c>
      <c r="AG70" s="21" t="str">
        <f>IF(D70&gt;='Social Security Calculator'!$G$8,IF('Social Security Calculator'!$B$56=1,VLOOKUP($D70,'36 Options - Revenues in $'!$A$8:$AK$87,1+AG$6,FALSE),""),"")</f>
        <v/>
      </c>
      <c r="AH70" s="21" t="str">
        <f>IF(D70&gt;='Social Security Calculator'!$G$8,IF('Social Security Calculator'!$B$57=1,VLOOKUP($D70,'36 Options - Revenues in $'!$A$8:$AK$87,1+AH$6,FALSE),""),"")</f>
        <v/>
      </c>
      <c r="AI70" s="21" t="str">
        <f>IF(D70&gt;='Social Security Calculator'!$G$8,IF('Social Security Calculator'!$B$58=1,VLOOKUP($D70,'36 Options - Revenues in $'!$A$8:$AK$87,1+AI$6,FALSE),""),"")</f>
        <v/>
      </c>
      <c r="AJ70" s="21" t="str">
        <f>IF(D70&gt;='Social Security Calculator'!$G$8,IF('Social Security Calculator'!$B$60=1,VLOOKUP($D70,'36 Options - Revenues in $'!$A$8:$AK$87,1+AJ$6,FALSE),""),"")</f>
        <v/>
      </c>
      <c r="AK70" s="21" t="str">
        <f>IF(D70&gt;='Social Security Calculator'!$G$8,IF('Social Security Calculator'!$B$63=1,VLOOKUP($D70,'36 Options - Revenues in $'!$A$8:$AK$87,1+AK$6,FALSE),""),"")</f>
        <v/>
      </c>
      <c r="AL70" s="21" t="str">
        <f>IF(D70&gt;='Social Security Calculator'!$G$8,IF('Social Security Calculator'!$B$65=1,VLOOKUP($D70,'36 Options - Revenues in $'!$A$8:$AK$87,1+AL$6,FALSE),""),"")</f>
        <v/>
      </c>
      <c r="AM70" s="21" t="str">
        <f>IF(D70&gt;='Social Security Calculator'!$G$8,IF('Social Security Calculator'!$B$66=1,VLOOKUP($D70,'36 Options - Revenues in $'!$A$8:$AK$87,1+AM$6,FALSE),""),"")</f>
        <v/>
      </c>
      <c r="AN70" s="21" t="str">
        <f>IF(D70&gt;='Social Security Calculator'!$G$8,IF('Social Security Calculator'!$B$67=1,VLOOKUP($D70,'36 Options - Revenues in $'!$A$8:$AK$81,1+AN$6,FALSE),""),"")</f>
        <v/>
      </c>
    </row>
    <row r="71" spans="1:40" x14ac:dyDescent="0.2">
      <c r="A71">
        <v>2083</v>
      </c>
      <c r="B71">
        <f t="shared" si="2"/>
        <v>0</v>
      </c>
      <c r="D71">
        <v>2083</v>
      </c>
      <c r="E71" s="21" t="str">
        <f>IF(D71&gt;='Social Security Calculator'!$G$8,IF('Social Security Calculator'!$B$17=1,VLOOKUP($D71,'36 Options - Revenues in $'!$A$8:$AK$87,1+E$6,FALSE),""),"")</f>
        <v/>
      </c>
      <c r="F71" s="21" t="str">
        <f>IF(D71&gt;='Social Security Calculator'!$G$8,IF('Social Security Calculator'!$B$18=1,VLOOKUP($D71,'36 Options - Revenues in $'!$A$8:$AK$87,1+F$6,FALSE),""),"")</f>
        <v/>
      </c>
      <c r="G71" s="21" t="str">
        <f>IF(D71&gt;='Social Security Calculator'!$G$8,IF('Social Security Calculator'!$B$19=1,VLOOKUP($D71,'36 Options - Revenues in $'!$A$8:$AK$87,1+G$6,FALSE),""),"")</f>
        <v/>
      </c>
      <c r="H71" s="21" t="str">
        <f>IF(D71&gt;='Social Security Calculator'!$G$8,IF('Social Security Calculator'!$B$21=1,VLOOKUP($D71,'36 Options - Revenues in $'!$A$8:$AK$87,1+H$6,FALSE),""),"")</f>
        <v/>
      </c>
      <c r="I71" s="21" t="str">
        <f>IF(D71&gt;='Social Security Calculator'!$G$8,IF('Social Security Calculator'!$B$22=1,VLOOKUP($D71,'36 Options - Revenues in $'!$A$8:$AK$87,1+I$6,FALSE),""),"")</f>
        <v/>
      </c>
      <c r="J71" s="21" t="str">
        <f>IF(D71&gt;='Social Security Calculator'!$G$8,IF('Social Security Calculator'!$B$23=1,VLOOKUP($D71,'36 Options - Revenues in $'!$A$8:$AK$87,1+J$6,FALSE),""),"")</f>
        <v/>
      </c>
      <c r="K71" s="21" t="str">
        <f>IF(D71&gt;='Social Security Calculator'!$G$8,IF('Social Security Calculator'!$B$25=1,VLOOKUP($D71,'36 Options - Revenues in $'!$A$8:$AK$87,1+K$6,FALSE),""),"")</f>
        <v/>
      </c>
      <c r="L71" s="21" t="str">
        <f>IF(D71&gt;='Social Security Calculator'!$G$8,IF('Social Security Calculator'!$B$26=1,VLOOKUP($D71,'36 Options - Revenues in $'!$A$8:$AK$87,1+L$6,FALSE),""),"")</f>
        <v/>
      </c>
      <c r="M71" s="21" t="str">
        <f>IF(D71&gt;='Social Security Calculator'!$G$8,IF('Social Security Calculator'!$B$27=1,VLOOKUP($D71,'36 Options - Revenues in $'!$A$8:$AK$87,1+M$6,FALSE),""),"")</f>
        <v/>
      </c>
      <c r="N71" s="21" t="str">
        <f>IF(D71&gt;='Social Security Calculator'!$G$8,IF('Social Security Calculator'!$B$28=1,VLOOKUP($D71,'36 Options - Revenues in $'!$A$8:$AK$87,1+N$6,FALSE),""),"")</f>
        <v/>
      </c>
      <c r="O71" s="21" t="str">
        <f>IF(D71&gt;='Social Security Calculator'!$G$8,IF('Social Security Calculator'!$B$31=1,VLOOKUP($D71,'36 Options - Revenues in $'!$A$8:$AK$87,1+O$6,FALSE),""),"")</f>
        <v/>
      </c>
      <c r="P71" s="21" t="str">
        <f>IF(D71&gt;='Social Security Calculator'!$G$8,IF('Social Security Calculator'!$B$32=1,VLOOKUP($D71,'36 Options - Revenues in $'!$A$8:$AK$87,1+P$6,FALSE),""),"")</f>
        <v/>
      </c>
      <c r="Q71" s="21" t="str">
        <f>IF(D71&gt;='Social Security Calculator'!$G$8,IF('Social Security Calculator'!$B$33=1,VLOOKUP($D71,'36 Options - Revenues in $'!$A$8:$AK$87,1+Q$6,FALSE),""),"")</f>
        <v/>
      </c>
      <c r="R71" s="21" t="str">
        <f>IF(D71&gt;='Social Security Calculator'!$G$8,IF('Social Security Calculator'!$B$35=1,VLOOKUP($D71,'36 Options - Revenues in $'!$A$8:$AK$87,1+R$6,FALSE),""),"")</f>
        <v/>
      </c>
      <c r="S71" s="21" t="str">
        <f>IF(D71&gt;='Social Security Calculator'!$G$8,IF('Social Security Calculator'!$B$36=1,VLOOKUP($D71,'36 Options - Revenues in $'!$A$8:$AK$87,1+S$6,FALSE),""),"")</f>
        <v/>
      </c>
      <c r="T71" s="21" t="str">
        <f>IF(D71&gt;='Social Security Calculator'!$G$8,IF('Social Security Calculator'!$B$37=1,VLOOKUP($D71,'36 Options - Revenues in $'!$A$8:$AK$87,1+T$6,FALSE),""),"")</f>
        <v/>
      </c>
      <c r="U71" s="21" t="str">
        <f>IF(D71&gt;='Social Security Calculator'!$G$8,IF('Social Security Calculator'!$B$39=1,VLOOKUP($D71,'36 Options - Revenues in $'!$A$8:$AK$87,1+U$6,FALSE),""),"")</f>
        <v/>
      </c>
      <c r="V71" s="21" t="str">
        <f>IF(D71&gt;='Social Security Calculator'!$G$8,IF('Social Security Calculator'!$B$40=1,VLOOKUP($D71,'36 Options - Revenues in $'!$A$8:$AK$87,1+V$6,FALSE),""),"")</f>
        <v/>
      </c>
      <c r="W71" s="21" t="str">
        <f>IF(D71&gt;='Social Security Calculator'!$G$8,IF('Social Security Calculator'!$B$41=1,VLOOKUP($D71,'36 Options - Revenues in $'!$A$8:$AK$87,1+W$6,FALSE),""),"")</f>
        <v/>
      </c>
      <c r="X71" s="21" t="str">
        <f>IF(D71&gt;='Social Security Calculator'!$G$8,IF('Social Security Calculator'!$B$42=1,VLOOKUP($D71,'36 Options - Revenues in $'!$A$8:$AK$87,1+X$6,FALSE),""),"")</f>
        <v/>
      </c>
      <c r="Y71" s="21" t="str">
        <f>IF(D71&gt;='Social Security Calculator'!$G$8,IF('Social Security Calculator'!$B$44=1,VLOOKUP($D71,'36 Options - Revenues in $'!$A$8:$AK$87,1+Y$6,FALSE),""),"")</f>
        <v/>
      </c>
      <c r="Z71" s="21" t="str">
        <f>IF(D71&gt;='Social Security Calculator'!$G$8,IF('Social Security Calculator'!$B$45=1,VLOOKUP($D71,'36 Options - Revenues in $'!$A$8:$AK$87,1+Z$6,FALSE),""),"")</f>
        <v/>
      </c>
      <c r="AA71" s="21" t="str">
        <f>IF(D71&gt;='Social Security Calculator'!$G$8,IF('Social Security Calculator'!$B$46=1,VLOOKUP($D71,'36 Options - Revenues in $'!$A$8:$AK$87,1+AA$6,FALSE),""),"")</f>
        <v/>
      </c>
      <c r="AB71" s="21" t="str">
        <f>IF(D71&gt;='Social Security Calculator'!$G$8,IF('Social Security Calculator'!$B$47=1,VLOOKUP($D71,'36 Options - Revenues in $'!$A$8:$AK$87,1+AB$6,FALSE),""),"")</f>
        <v/>
      </c>
      <c r="AC71" s="21" t="str">
        <f>IF(D71&gt;='Social Security Calculator'!$G$8,IF('Social Security Calculator'!$B$50=1,VLOOKUP($D71,'36 Options - Revenues in $'!$A$8:$AK$87,1+AC$6,FALSE),""),"")</f>
        <v/>
      </c>
      <c r="AD71" s="21" t="str">
        <f>IF(D71&gt;='Social Security Calculator'!$G$8,IF('Social Security Calculator'!$B$51=1,VLOOKUP($D71,'36 Options - Revenues in $'!$A$8:$AK$87,1+AD$6,FALSE),""),"")</f>
        <v/>
      </c>
      <c r="AE71" s="21" t="str">
        <f>IF(D71&gt;='Social Security Calculator'!$G$8,IF('Social Security Calculator'!$B$52=1,VLOOKUP($D71,'36 Options - Revenues in $'!$A$8:$AK$87,1+AE$6,FALSE),""),"")</f>
        <v/>
      </c>
      <c r="AF71" s="21" t="str">
        <f>IF(D71&gt;='Social Security Calculator'!$G$8,IF('Social Security Calculator'!$B$53=1,VLOOKUP($D71,'36 Options - Revenues in $'!$A$8:$AK$87,1+AF$6,FALSE),""),"")</f>
        <v/>
      </c>
      <c r="AG71" s="21" t="str">
        <f>IF(D71&gt;='Social Security Calculator'!$G$8,IF('Social Security Calculator'!$B$56=1,VLOOKUP($D71,'36 Options - Revenues in $'!$A$8:$AK$87,1+AG$6,FALSE),""),"")</f>
        <v/>
      </c>
      <c r="AH71" s="21" t="str">
        <f>IF(D71&gt;='Social Security Calculator'!$G$8,IF('Social Security Calculator'!$B$57=1,VLOOKUP($D71,'36 Options - Revenues in $'!$A$8:$AK$87,1+AH$6,FALSE),""),"")</f>
        <v/>
      </c>
      <c r="AI71" s="21" t="str">
        <f>IF(D71&gt;='Social Security Calculator'!$G$8,IF('Social Security Calculator'!$B$58=1,VLOOKUP($D71,'36 Options - Revenues in $'!$A$8:$AK$87,1+AI$6,FALSE),""),"")</f>
        <v/>
      </c>
      <c r="AJ71" s="21" t="str">
        <f>IF(D71&gt;='Social Security Calculator'!$G$8,IF('Social Security Calculator'!$B$60=1,VLOOKUP($D71,'36 Options - Revenues in $'!$A$8:$AK$87,1+AJ$6,FALSE),""),"")</f>
        <v/>
      </c>
      <c r="AK71" s="21" t="str">
        <f>IF(D71&gt;='Social Security Calculator'!$G$8,IF('Social Security Calculator'!$B$63=1,VLOOKUP($D71,'36 Options - Revenues in $'!$A$8:$AK$87,1+AK$6,FALSE),""),"")</f>
        <v/>
      </c>
      <c r="AL71" s="21" t="str">
        <f>IF(D71&gt;='Social Security Calculator'!$G$8,IF('Social Security Calculator'!$B$65=1,VLOOKUP($D71,'36 Options - Revenues in $'!$A$8:$AK$87,1+AL$6,FALSE),""),"")</f>
        <v/>
      </c>
      <c r="AM71" s="21" t="str">
        <f>IF(D71&gt;='Social Security Calculator'!$G$8,IF('Social Security Calculator'!$B$66=1,VLOOKUP($D71,'36 Options - Revenues in $'!$A$8:$AK$87,1+AM$6,FALSE),""),"")</f>
        <v/>
      </c>
      <c r="AN71" s="21" t="str">
        <f>IF(D71&gt;='Social Security Calculator'!$G$8,IF('Social Security Calculator'!$B$67=1,VLOOKUP($D71,'36 Options - Revenues in $'!$A$8:$AK$81,1+AN$6,FALSE),""),"")</f>
        <v/>
      </c>
    </row>
    <row r="72" spans="1:40" x14ac:dyDescent="0.2">
      <c r="A72">
        <v>2084</v>
      </c>
      <c r="B72">
        <f t="shared" si="2"/>
        <v>0</v>
      </c>
      <c r="D72">
        <v>2084</v>
      </c>
      <c r="E72" s="21" t="str">
        <f>IF(D72&gt;='Social Security Calculator'!$G$8,IF('Social Security Calculator'!$B$17=1,VLOOKUP($D72,'36 Options - Revenues in $'!$A$8:$AK$87,1+E$6,FALSE),""),"")</f>
        <v/>
      </c>
      <c r="F72" s="21" t="str">
        <f>IF(D72&gt;='Social Security Calculator'!$G$8,IF('Social Security Calculator'!$B$18=1,VLOOKUP($D72,'36 Options - Revenues in $'!$A$8:$AK$87,1+F$6,FALSE),""),"")</f>
        <v/>
      </c>
      <c r="G72" s="21" t="str">
        <f>IF(D72&gt;='Social Security Calculator'!$G$8,IF('Social Security Calculator'!$B$19=1,VLOOKUP($D72,'36 Options - Revenues in $'!$A$8:$AK$87,1+G$6,FALSE),""),"")</f>
        <v/>
      </c>
      <c r="H72" s="21" t="str">
        <f>IF(D72&gt;='Social Security Calculator'!$G$8,IF('Social Security Calculator'!$B$21=1,VLOOKUP($D72,'36 Options - Revenues in $'!$A$8:$AK$87,1+H$6,FALSE),""),"")</f>
        <v/>
      </c>
      <c r="I72" s="21" t="str">
        <f>IF(D72&gt;='Social Security Calculator'!$G$8,IF('Social Security Calculator'!$B$22=1,VLOOKUP($D72,'36 Options - Revenues in $'!$A$8:$AK$87,1+I$6,FALSE),""),"")</f>
        <v/>
      </c>
      <c r="J72" s="21" t="str">
        <f>IF(D72&gt;='Social Security Calculator'!$G$8,IF('Social Security Calculator'!$B$23=1,VLOOKUP($D72,'36 Options - Revenues in $'!$A$8:$AK$87,1+J$6,FALSE),""),"")</f>
        <v/>
      </c>
      <c r="K72" s="21" t="str">
        <f>IF(D72&gt;='Social Security Calculator'!$G$8,IF('Social Security Calculator'!$B$25=1,VLOOKUP($D72,'36 Options - Revenues in $'!$A$8:$AK$87,1+K$6,FALSE),""),"")</f>
        <v/>
      </c>
      <c r="L72" s="21" t="str">
        <f>IF(D72&gt;='Social Security Calculator'!$G$8,IF('Social Security Calculator'!$B$26=1,VLOOKUP($D72,'36 Options - Revenues in $'!$A$8:$AK$87,1+L$6,FALSE),""),"")</f>
        <v/>
      </c>
      <c r="M72" s="21" t="str">
        <f>IF(D72&gt;='Social Security Calculator'!$G$8,IF('Social Security Calculator'!$B$27=1,VLOOKUP($D72,'36 Options - Revenues in $'!$A$8:$AK$87,1+M$6,FALSE),""),"")</f>
        <v/>
      </c>
      <c r="N72" s="21" t="str">
        <f>IF(D72&gt;='Social Security Calculator'!$G$8,IF('Social Security Calculator'!$B$28=1,VLOOKUP($D72,'36 Options - Revenues in $'!$A$8:$AK$87,1+N$6,FALSE),""),"")</f>
        <v/>
      </c>
      <c r="O72" s="21" t="str">
        <f>IF(D72&gt;='Social Security Calculator'!$G$8,IF('Social Security Calculator'!$B$31=1,VLOOKUP($D72,'36 Options - Revenues in $'!$A$8:$AK$87,1+O$6,FALSE),""),"")</f>
        <v/>
      </c>
      <c r="P72" s="21" t="str">
        <f>IF(D72&gt;='Social Security Calculator'!$G$8,IF('Social Security Calculator'!$B$32=1,VLOOKUP($D72,'36 Options - Revenues in $'!$A$8:$AK$87,1+P$6,FALSE),""),"")</f>
        <v/>
      </c>
      <c r="Q72" s="21" t="str">
        <f>IF(D72&gt;='Social Security Calculator'!$G$8,IF('Social Security Calculator'!$B$33=1,VLOOKUP($D72,'36 Options - Revenues in $'!$A$8:$AK$87,1+Q$6,FALSE),""),"")</f>
        <v/>
      </c>
      <c r="R72" s="21" t="str">
        <f>IF(D72&gt;='Social Security Calculator'!$G$8,IF('Social Security Calculator'!$B$35=1,VLOOKUP($D72,'36 Options - Revenues in $'!$A$8:$AK$87,1+R$6,FALSE),""),"")</f>
        <v/>
      </c>
      <c r="S72" s="21" t="str">
        <f>IF(D72&gt;='Social Security Calculator'!$G$8,IF('Social Security Calculator'!$B$36=1,VLOOKUP($D72,'36 Options - Revenues in $'!$A$8:$AK$87,1+S$6,FALSE),""),"")</f>
        <v/>
      </c>
      <c r="T72" s="21" t="str">
        <f>IF(D72&gt;='Social Security Calculator'!$G$8,IF('Social Security Calculator'!$B$37=1,VLOOKUP($D72,'36 Options - Revenues in $'!$A$8:$AK$87,1+T$6,FALSE),""),"")</f>
        <v/>
      </c>
      <c r="U72" s="21" t="str">
        <f>IF(D72&gt;='Social Security Calculator'!$G$8,IF('Social Security Calculator'!$B$39=1,VLOOKUP($D72,'36 Options - Revenues in $'!$A$8:$AK$87,1+U$6,FALSE),""),"")</f>
        <v/>
      </c>
      <c r="V72" s="21" t="str">
        <f>IF(D72&gt;='Social Security Calculator'!$G$8,IF('Social Security Calculator'!$B$40=1,VLOOKUP($D72,'36 Options - Revenues in $'!$A$8:$AK$87,1+V$6,FALSE),""),"")</f>
        <v/>
      </c>
      <c r="W72" s="21" t="str">
        <f>IF(D72&gt;='Social Security Calculator'!$G$8,IF('Social Security Calculator'!$B$41=1,VLOOKUP($D72,'36 Options - Revenues in $'!$A$8:$AK$87,1+W$6,FALSE),""),"")</f>
        <v/>
      </c>
      <c r="X72" s="21" t="str">
        <f>IF(D72&gt;='Social Security Calculator'!$G$8,IF('Social Security Calculator'!$B$42=1,VLOOKUP($D72,'36 Options - Revenues in $'!$A$8:$AK$87,1+X$6,FALSE),""),"")</f>
        <v/>
      </c>
      <c r="Y72" s="21" t="str">
        <f>IF(D72&gt;='Social Security Calculator'!$G$8,IF('Social Security Calculator'!$B$44=1,VLOOKUP($D72,'36 Options - Revenues in $'!$A$8:$AK$87,1+Y$6,FALSE),""),"")</f>
        <v/>
      </c>
      <c r="Z72" s="21" t="str">
        <f>IF(D72&gt;='Social Security Calculator'!$G$8,IF('Social Security Calculator'!$B$45=1,VLOOKUP($D72,'36 Options - Revenues in $'!$A$8:$AK$87,1+Z$6,FALSE),""),"")</f>
        <v/>
      </c>
      <c r="AA72" s="21" t="str">
        <f>IF(D72&gt;='Social Security Calculator'!$G$8,IF('Social Security Calculator'!$B$46=1,VLOOKUP($D72,'36 Options - Revenues in $'!$A$8:$AK$87,1+AA$6,FALSE),""),"")</f>
        <v/>
      </c>
      <c r="AB72" s="21" t="str">
        <f>IF(D72&gt;='Social Security Calculator'!$G$8,IF('Social Security Calculator'!$B$47=1,VLOOKUP($D72,'36 Options - Revenues in $'!$A$8:$AK$87,1+AB$6,FALSE),""),"")</f>
        <v/>
      </c>
      <c r="AC72" s="21" t="str">
        <f>IF(D72&gt;='Social Security Calculator'!$G$8,IF('Social Security Calculator'!$B$50=1,VLOOKUP($D72,'36 Options - Revenues in $'!$A$8:$AK$87,1+AC$6,FALSE),""),"")</f>
        <v/>
      </c>
      <c r="AD72" s="21" t="str">
        <f>IF(D72&gt;='Social Security Calculator'!$G$8,IF('Social Security Calculator'!$B$51=1,VLOOKUP($D72,'36 Options - Revenues in $'!$A$8:$AK$87,1+AD$6,FALSE),""),"")</f>
        <v/>
      </c>
      <c r="AE72" s="21" t="str">
        <f>IF(D72&gt;='Social Security Calculator'!$G$8,IF('Social Security Calculator'!$B$52=1,VLOOKUP($D72,'36 Options - Revenues in $'!$A$8:$AK$87,1+AE$6,FALSE),""),"")</f>
        <v/>
      </c>
      <c r="AF72" s="21" t="str">
        <f>IF(D72&gt;='Social Security Calculator'!$G$8,IF('Social Security Calculator'!$B$53=1,VLOOKUP($D72,'36 Options - Revenues in $'!$A$8:$AK$87,1+AF$6,FALSE),""),"")</f>
        <v/>
      </c>
      <c r="AG72" s="21" t="str">
        <f>IF(D72&gt;='Social Security Calculator'!$G$8,IF('Social Security Calculator'!$B$56=1,VLOOKUP($D72,'36 Options - Revenues in $'!$A$8:$AK$87,1+AG$6,FALSE),""),"")</f>
        <v/>
      </c>
      <c r="AH72" s="21" t="str">
        <f>IF(D72&gt;='Social Security Calculator'!$G$8,IF('Social Security Calculator'!$B$57=1,VLOOKUP($D72,'36 Options - Revenues in $'!$A$8:$AK$87,1+AH$6,FALSE),""),"")</f>
        <v/>
      </c>
      <c r="AI72" s="21" t="str">
        <f>IF(D72&gt;='Social Security Calculator'!$G$8,IF('Social Security Calculator'!$B$58=1,VLOOKUP($D72,'36 Options - Revenues in $'!$A$8:$AK$87,1+AI$6,FALSE),""),"")</f>
        <v/>
      </c>
      <c r="AJ72" s="21" t="str">
        <f>IF(D72&gt;='Social Security Calculator'!$G$8,IF('Social Security Calculator'!$B$60=1,VLOOKUP($D72,'36 Options - Revenues in $'!$A$8:$AK$87,1+AJ$6,FALSE),""),"")</f>
        <v/>
      </c>
      <c r="AK72" s="21" t="str">
        <f>IF(D72&gt;='Social Security Calculator'!$G$8,IF('Social Security Calculator'!$B$63=1,VLOOKUP($D72,'36 Options - Revenues in $'!$A$8:$AK$87,1+AK$6,FALSE),""),"")</f>
        <v/>
      </c>
      <c r="AL72" s="21" t="str">
        <f>IF(D72&gt;='Social Security Calculator'!$G$8,IF('Social Security Calculator'!$B$65=1,VLOOKUP($D72,'36 Options - Revenues in $'!$A$8:$AK$87,1+AL$6,FALSE),""),"")</f>
        <v/>
      </c>
      <c r="AM72" s="21" t="str">
        <f>IF(D72&gt;='Social Security Calculator'!$G$8,IF('Social Security Calculator'!$B$66=1,VLOOKUP($D72,'36 Options - Revenues in $'!$A$8:$AK$87,1+AM$6,FALSE),""),"")</f>
        <v/>
      </c>
      <c r="AN72" s="21" t="str">
        <f>IF(D72&gt;='Social Security Calculator'!$G$8,IF('Social Security Calculator'!$B$67=1,VLOOKUP($D72,'36 Options - Revenues in $'!$A$8:$AK$81,1+AN$6,FALSE),""),"")</f>
        <v/>
      </c>
    </row>
    <row r="73" spans="1:40" x14ac:dyDescent="0.2">
      <c r="A73">
        <v>2085</v>
      </c>
      <c r="B73">
        <f t="shared" si="2"/>
        <v>0</v>
      </c>
      <c r="D73">
        <v>2085</v>
      </c>
      <c r="E73" s="21" t="str">
        <f>IF(D73&gt;='Social Security Calculator'!$G$8,IF('Social Security Calculator'!$B$17=1,VLOOKUP($D73,'36 Options - Revenues in $'!$A$8:$AK$87,1+E$6,FALSE),""),"")</f>
        <v/>
      </c>
      <c r="F73" s="21" t="str">
        <f>IF(D73&gt;='Social Security Calculator'!$G$8,IF('Social Security Calculator'!$B$18=1,VLOOKUP($D73,'36 Options - Revenues in $'!$A$8:$AK$87,1+F$6,FALSE),""),"")</f>
        <v/>
      </c>
      <c r="G73" s="21" t="str">
        <f>IF(D73&gt;='Social Security Calculator'!$G$8,IF('Social Security Calculator'!$B$19=1,VLOOKUP($D73,'36 Options - Revenues in $'!$A$8:$AK$87,1+G$6,FALSE),""),"")</f>
        <v/>
      </c>
      <c r="H73" s="21" t="str">
        <f>IF(D73&gt;='Social Security Calculator'!$G$8,IF('Social Security Calculator'!$B$21=1,VLOOKUP($D73,'36 Options - Revenues in $'!$A$8:$AK$87,1+H$6,FALSE),""),"")</f>
        <v/>
      </c>
      <c r="I73" s="21" t="str">
        <f>IF(D73&gt;='Social Security Calculator'!$G$8,IF('Social Security Calculator'!$B$22=1,VLOOKUP($D73,'36 Options - Revenues in $'!$A$8:$AK$87,1+I$6,FALSE),""),"")</f>
        <v/>
      </c>
      <c r="J73" s="21" t="str">
        <f>IF(D73&gt;='Social Security Calculator'!$G$8,IF('Social Security Calculator'!$B$23=1,VLOOKUP($D73,'36 Options - Revenues in $'!$A$8:$AK$87,1+J$6,FALSE),""),"")</f>
        <v/>
      </c>
      <c r="K73" s="21" t="str">
        <f>IF(D73&gt;='Social Security Calculator'!$G$8,IF('Social Security Calculator'!$B$25=1,VLOOKUP($D73,'36 Options - Revenues in $'!$A$8:$AK$87,1+K$6,FALSE),""),"")</f>
        <v/>
      </c>
      <c r="L73" s="21" t="str">
        <f>IF(D73&gt;='Social Security Calculator'!$G$8,IF('Social Security Calculator'!$B$26=1,VLOOKUP($D73,'36 Options - Revenues in $'!$A$8:$AK$87,1+L$6,FALSE),""),"")</f>
        <v/>
      </c>
      <c r="M73" s="21" t="str">
        <f>IF(D73&gt;='Social Security Calculator'!$G$8,IF('Social Security Calculator'!$B$27=1,VLOOKUP($D73,'36 Options - Revenues in $'!$A$8:$AK$87,1+M$6,FALSE),""),"")</f>
        <v/>
      </c>
      <c r="N73" s="21" t="str">
        <f>IF(D73&gt;='Social Security Calculator'!$G$8,IF('Social Security Calculator'!$B$28=1,VLOOKUP($D73,'36 Options - Revenues in $'!$A$8:$AK$87,1+N$6,FALSE),""),"")</f>
        <v/>
      </c>
      <c r="O73" s="21" t="str">
        <f>IF(D73&gt;='Social Security Calculator'!$G$8,IF('Social Security Calculator'!$B$31=1,VLOOKUP($D73,'36 Options - Revenues in $'!$A$8:$AK$87,1+O$6,FALSE),""),"")</f>
        <v/>
      </c>
      <c r="P73" s="21" t="str">
        <f>IF(D73&gt;='Social Security Calculator'!$G$8,IF('Social Security Calculator'!$B$32=1,VLOOKUP($D73,'36 Options - Revenues in $'!$A$8:$AK$87,1+P$6,FALSE),""),"")</f>
        <v/>
      </c>
      <c r="Q73" s="21" t="str">
        <f>IF(D73&gt;='Social Security Calculator'!$G$8,IF('Social Security Calculator'!$B$33=1,VLOOKUP($D73,'36 Options - Revenues in $'!$A$8:$AK$87,1+Q$6,FALSE),""),"")</f>
        <v/>
      </c>
      <c r="R73" s="21" t="str">
        <f>IF(D73&gt;='Social Security Calculator'!$G$8,IF('Social Security Calculator'!$B$35=1,VLOOKUP($D73,'36 Options - Revenues in $'!$A$8:$AK$87,1+R$6,FALSE),""),"")</f>
        <v/>
      </c>
      <c r="S73" s="21" t="str">
        <f>IF(D73&gt;='Social Security Calculator'!$G$8,IF('Social Security Calculator'!$B$36=1,VLOOKUP($D73,'36 Options - Revenues in $'!$A$8:$AK$87,1+S$6,FALSE),""),"")</f>
        <v/>
      </c>
      <c r="T73" s="21" t="str">
        <f>IF(D73&gt;='Social Security Calculator'!$G$8,IF('Social Security Calculator'!$B$37=1,VLOOKUP($D73,'36 Options - Revenues in $'!$A$8:$AK$87,1+T$6,FALSE),""),"")</f>
        <v/>
      </c>
      <c r="U73" s="21" t="str">
        <f>IF(D73&gt;='Social Security Calculator'!$G$8,IF('Social Security Calculator'!$B$39=1,VLOOKUP($D73,'36 Options - Revenues in $'!$A$8:$AK$87,1+U$6,FALSE),""),"")</f>
        <v/>
      </c>
      <c r="V73" s="21" t="str">
        <f>IF(D73&gt;='Social Security Calculator'!$G$8,IF('Social Security Calculator'!$B$40=1,VLOOKUP($D73,'36 Options - Revenues in $'!$A$8:$AK$87,1+V$6,FALSE),""),"")</f>
        <v/>
      </c>
      <c r="W73" s="21" t="str">
        <f>IF(D73&gt;='Social Security Calculator'!$G$8,IF('Social Security Calculator'!$B$41=1,VLOOKUP($D73,'36 Options - Revenues in $'!$A$8:$AK$87,1+W$6,FALSE),""),"")</f>
        <v/>
      </c>
      <c r="X73" s="21" t="str">
        <f>IF(D73&gt;='Social Security Calculator'!$G$8,IF('Social Security Calculator'!$B$42=1,VLOOKUP($D73,'36 Options - Revenues in $'!$A$8:$AK$87,1+X$6,FALSE),""),"")</f>
        <v/>
      </c>
      <c r="Y73" s="21" t="str">
        <f>IF(D73&gt;='Social Security Calculator'!$G$8,IF('Social Security Calculator'!$B$44=1,VLOOKUP($D73,'36 Options - Revenues in $'!$A$8:$AK$87,1+Y$6,FALSE),""),"")</f>
        <v/>
      </c>
      <c r="Z73" s="21" t="str">
        <f>IF(D73&gt;='Social Security Calculator'!$G$8,IF('Social Security Calculator'!$B$45=1,VLOOKUP($D73,'36 Options - Revenues in $'!$A$8:$AK$87,1+Z$6,FALSE),""),"")</f>
        <v/>
      </c>
      <c r="AA73" s="21" t="str">
        <f>IF(D73&gt;='Social Security Calculator'!$G$8,IF('Social Security Calculator'!$B$46=1,VLOOKUP($D73,'36 Options - Revenues in $'!$A$8:$AK$87,1+AA$6,FALSE),""),"")</f>
        <v/>
      </c>
      <c r="AB73" s="21" t="str">
        <f>IF(D73&gt;='Social Security Calculator'!$G$8,IF('Social Security Calculator'!$B$47=1,VLOOKUP($D73,'36 Options - Revenues in $'!$A$8:$AK$87,1+AB$6,FALSE),""),"")</f>
        <v/>
      </c>
      <c r="AC73" s="21" t="str">
        <f>IF(D73&gt;='Social Security Calculator'!$G$8,IF('Social Security Calculator'!$B$50=1,VLOOKUP($D73,'36 Options - Revenues in $'!$A$8:$AK$87,1+AC$6,FALSE),""),"")</f>
        <v/>
      </c>
      <c r="AD73" s="21" t="str">
        <f>IF(D73&gt;='Social Security Calculator'!$G$8,IF('Social Security Calculator'!$B$51=1,VLOOKUP($D73,'36 Options - Revenues in $'!$A$8:$AK$87,1+AD$6,FALSE),""),"")</f>
        <v/>
      </c>
      <c r="AE73" s="21" t="str">
        <f>IF(D73&gt;='Social Security Calculator'!$G$8,IF('Social Security Calculator'!$B$52=1,VLOOKUP($D73,'36 Options - Revenues in $'!$A$8:$AK$87,1+AE$6,FALSE),""),"")</f>
        <v/>
      </c>
      <c r="AF73" s="21" t="str">
        <f>IF(D73&gt;='Social Security Calculator'!$G$8,IF('Social Security Calculator'!$B$53=1,VLOOKUP($D73,'36 Options - Revenues in $'!$A$8:$AK$87,1+AF$6,FALSE),""),"")</f>
        <v/>
      </c>
      <c r="AG73" s="21" t="str">
        <f>IF(D73&gt;='Social Security Calculator'!$G$8,IF('Social Security Calculator'!$B$56=1,VLOOKUP($D73,'36 Options - Revenues in $'!$A$8:$AK$87,1+AG$6,FALSE),""),"")</f>
        <v/>
      </c>
      <c r="AH73" s="21" t="str">
        <f>IF(D73&gt;='Social Security Calculator'!$G$8,IF('Social Security Calculator'!$B$57=1,VLOOKUP($D73,'36 Options - Revenues in $'!$A$8:$AK$87,1+AH$6,FALSE),""),"")</f>
        <v/>
      </c>
      <c r="AI73" s="21" t="str">
        <f>IF(D73&gt;='Social Security Calculator'!$G$8,IF('Social Security Calculator'!$B$58=1,VLOOKUP($D73,'36 Options - Revenues in $'!$A$8:$AK$87,1+AI$6,FALSE),""),"")</f>
        <v/>
      </c>
      <c r="AJ73" s="21" t="str">
        <f>IF(D73&gt;='Social Security Calculator'!$G$8,IF('Social Security Calculator'!$B$60=1,VLOOKUP($D73,'36 Options - Revenues in $'!$A$8:$AK$87,1+AJ$6,FALSE),""),"")</f>
        <v/>
      </c>
      <c r="AK73" s="21" t="str">
        <f>IF(D73&gt;='Social Security Calculator'!$G$8,IF('Social Security Calculator'!$B$63=1,VLOOKUP($D73,'36 Options - Revenues in $'!$A$8:$AK$87,1+AK$6,FALSE),""),"")</f>
        <v/>
      </c>
      <c r="AL73" s="21" t="str">
        <f>IF(D73&gt;='Social Security Calculator'!$G$8,IF('Social Security Calculator'!$B$65=1,VLOOKUP($D73,'36 Options - Revenues in $'!$A$8:$AK$87,1+AL$6,FALSE),""),"")</f>
        <v/>
      </c>
      <c r="AM73" s="21" t="str">
        <f>IF(D73&gt;='Social Security Calculator'!$G$8,IF('Social Security Calculator'!$B$66=1,VLOOKUP($D73,'36 Options - Revenues in $'!$A$8:$AK$87,1+AM$6,FALSE),""),"")</f>
        <v/>
      </c>
      <c r="AN73" s="21" t="str">
        <f>IF(D73&gt;='Social Security Calculator'!$G$8,IF('Social Security Calculator'!$B$67=1,VLOOKUP($D73,'36 Options - Revenues in $'!$A$8:$AK$81,1+AN$6,FALSE),""),"")</f>
        <v/>
      </c>
    </row>
    <row r="74" spans="1:40" x14ac:dyDescent="0.2">
      <c r="A74">
        <v>2086</v>
      </c>
      <c r="B74">
        <f t="shared" si="2"/>
        <v>0</v>
      </c>
      <c r="D74">
        <v>2086</v>
      </c>
      <c r="E74" s="21" t="str">
        <f>IF(D74&gt;='Social Security Calculator'!$G$8,IF('Social Security Calculator'!$B$17=1,VLOOKUP($D74,'36 Options - Revenues in $'!$A$8:$AK$87,1+E$6,FALSE),""),"")</f>
        <v/>
      </c>
      <c r="F74" s="21" t="str">
        <f>IF(D74&gt;='Social Security Calculator'!$G$8,IF('Social Security Calculator'!$B$18=1,VLOOKUP($D74,'36 Options - Revenues in $'!$A$8:$AK$87,1+F$6,FALSE),""),"")</f>
        <v/>
      </c>
      <c r="G74" s="21" t="str">
        <f>IF(D74&gt;='Social Security Calculator'!$G$8,IF('Social Security Calculator'!$B$19=1,VLOOKUP($D74,'36 Options - Revenues in $'!$A$8:$AK$87,1+G$6,FALSE),""),"")</f>
        <v/>
      </c>
      <c r="H74" s="21" t="str">
        <f>IF(D74&gt;='Social Security Calculator'!$G$8,IF('Social Security Calculator'!$B$21=1,VLOOKUP($D74,'36 Options - Revenues in $'!$A$8:$AK$87,1+H$6,FALSE),""),"")</f>
        <v/>
      </c>
      <c r="I74" s="21" t="str">
        <f>IF(D74&gt;='Social Security Calculator'!$G$8,IF('Social Security Calculator'!$B$22=1,VLOOKUP($D74,'36 Options - Revenues in $'!$A$8:$AK$87,1+I$6,FALSE),""),"")</f>
        <v/>
      </c>
      <c r="J74" s="21" t="str">
        <f>IF(D74&gt;='Social Security Calculator'!$G$8,IF('Social Security Calculator'!$B$23=1,VLOOKUP($D74,'36 Options - Revenues in $'!$A$8:$AK$87,1+J$6,FALSE),""),"")</f>
        <v/>
      </c>
      <c r="K74" s="21" t="str">
        <f>IF(D74&gt;='Social Security Calculator'!$G$8,IF('Social Security Calculator'!$B$25=1,VLOOKUP($D74,'36 Options - Revenues in $'!$A$8:$AK$87,1+K$6,FALSE),""),"")</f>
        <v/>
      </c>
      <c r="L74" s="21" t="str">
        <f>IF(D74&gt;='Social Security Calculator'!$G$8,IF('Social Security Calculator'!$B$26=1,VLOOKUP($D74,'36 Options - Revenues in $'!$A$8:$AK$87,1+L$6,FALSE),""),"")</f>
        <v/>
      </c>
      <c r="M74" s="21" t="str">
        <f>IF(D74&gt;='Social Security Calculator'!$G$8,IF('Social Security Calculator'!$B$27=1,VLOOKUP($D74,'36 Options - Revenues in $'!$A$8:$AK$87,1+M$6,FALSE),""),"")</f>
        <v/>
      </c>
      <c r="N74" s="21" t="str">
        <f>IF(D74&gt;='Social Security Calculator'!$G$8,IF('Social Security Calculator'!$B$28=1,VLOOKUP($D74,'36 Options - Revenues in $'!$A$8:$AK$87,1+N$6,FALSE),""),"")</f>
        <v/>
      </c>
      <c r="O74" s="21" t="str">
        <f>IF(D74&gt;='Social Security Calculator'!$G$8,IF('Social Security Calculator'!$B$31=1,VLOOKUP($D74,'36 Options - Revenues in $'!$A$8:$AK$87,1+O$6,FALSE),""),"")</f>
        <v/>
      </c>
      <c r="P74" s="21" t="str">
        <f>IF(D74&gt;='Social Security Calculator'!$G$8,IF('Social Security Calculator'!$B$32=1,VLOOKUP($D74,'36 Options - Revenues in $'!$A$8:$AK$87,1+P$6,FALSE),""),"")</f>
        <v/>
      </c>
      <c r="Q74" s="21" t="str">
        <f>IF(D74&gt;='Social Security Calculator'!$G$8,IF('Social Security Calculator'!$B$33=1,VLOOKUP($D74,'36 Options - Revenues in $'!$A$8:$AK$87,1+Q$6,FALSE),""),"")</f>
        <v/>
      </c>
      <c r="R74" s="21" t="str">
        <f>IF(D74&gt;='Social Security Calculator'!$G$8,IF('Social Security Calculator'!$B$35=1,VLOOKUP($D74,'36 Options - Revenues in $'!$A$8:$AK$87,1+R$6,FALSE),""),"")</f>
        <v/>
      </c>
      <c r="S74" s="21" t="str">
        <f>IF(D74&gt;='Social Security Calculator'!$G$8,IF('Social Security Calculator'!$B$36=1,VLOOKUP($D74,'36 Options - Revenues in $'!$A$8:$AK$87,1+S$6,FALSE),""),"")</f>
        <v/>
      </c>
      <c r="T74" s="21" t="str">
        <f>IF(D74&gt;='Social Security Calculator'!$G$8,IF('Social Security Calculator'!$B$37=1,VLOOKUP($D74,'36 Options - Revenues in $'!$A$8:$AK$87,1+T$6,FALSE),""),"")</f>
        <v/>
      </c>
      <c r="U74" s="21" t="str">
        <f>IF(D74&gt;='Social Security Calculator'!$G$8,IF('Social Security Calculator'!$B$39=1,VLOOKUP($D74,'36 Options - Revenues in $'!$A$8:$AK$87,1+U$6,FALSE),""),"")</f>
        <v/>
      </c>
      <c r="V74" s="21" t="str">
        <f>IF(D74&gt;='Social Security Calculator'!$G$8,IF('Social Security Calculator'!$B$40=1,VLOOKUP($D74,'36 Options - Revenues in $'!$A$8:$AK$87,1+V$6,FALSE),""),"")</f>
        <v/>
      </c>
      <c r="W74" s="21" t="str">
        <f>IF(D74&gt;='Social Security Calculator'!$G$8,IF('Social Security Calculator'!$B$41=1,VLOOKUP($D74,'36 Options - Revenues in $'!$A$8:$AK$87,1+W$6,FALSE),""),"")</f>
        <v/>
      </c>
      <c r="X74" s="21" t="str">
        <f>IF(D74&gt;='Social Security Calculator'!$G$8,IF('Social Security Calculator'!$B$42=1,VLOOKUP($D74,'36 Options - Revenues in $'!$A$8:$AK$87,1+X$6,FALSE),""),"")</f>
        <v/>
      </c>
      <c r="Y74" s="21" t="str">
        <f>IF(D74&gt;='Social Security Calculator'!$G$8,IF('Social Security Calculator'!$B$44=1,VLOOKUP($D74,'36 Options - Revenues in $'!$A$8:$AK$87,1+Y$6,FALSE),""),"")</f>
        <v/>
      </c>
      <c r="Z74" s="21" t="str">
        <f>IF(D74&gt;='Social Security Calculator'!$G$8,IF('Social Security Calculator'!$B$45=1,VLOOKUP($D74,'36 Options - Revenues in $'!$A$8:$AK$87,1+Z$6,FALSE),""),"")</f>
        <v/>
      </c>
      <c r="AA74" s="21" t="str">
        <f>IF(D74&gt;='Social Security Calculator'!$G$8,IF('Social Security Calculator'!$B$46=1,VLOOKUP($D74,'36 Options - Revenues in $'!$A$8:$AK$87,1+AA$6,FALSE),""),"")</f>
        <v/>
      </c>
      <c r="AB74" s="21" t="str">
        <f>IF(D74&gt;='Social Security Calculator'!$G$8,IF('Social Security Calculator'!$B$47=1,VLOOKUP($D74,'36 Options - Revenues in $'!$A$8:$AK$87,1+AB$6,FALSE),""),"")</f>
        <v/>
      </c>
      <c r="AC74" s="21" t="str">
        <f>IF(D74&gt;='Social Security Calculator'!$G$8,IF('Social Security Calculator'!$B$50=1,VLOOKUP($D74,'36 Options - Revenues in $'!$A$8:$AK$87,1+AC$6,FALSE),""),"")</f>
        <v/>
      </c>
      <c r="AD74" s="21" t="str">
        <f>IF(D74&gt;='Social Security Calculator'!$G$8,IF('Social Security Calculator'!$B$51=1,VLOOKUP($D74,'36 Options - Revenues in $'!$A$8:$AK$87,1+AD$6,FALSE),""),"")</f>
        <v/>
      </c>
      <c r="AE74" s="21" t="str">
        <f>IF(D74&gt;='Social Security Calculator'!$G$8,IF('Social Security Calculator'!$B$52=1,VLOOKUP($D74,'36 Options - Revenues in $'!$A$8:$AK$87,1+AE$6,FALSE),""),"")</f>
        <v/>
      </c>
      <c r="AF74" s="21" t="str">
        <f>IF(D74&gt;='Social Security Calculator'!$G$8,IF('Social Security Calculator'!$B$53=1,VLOOKUP($D74,'36 Options - Revenues in $'!$A$8:$AK$87,1+AF$6,FALSE),""),"")</f>
        <v/>
      </c>
      <c r="AG74" s="21" t="str">
        <f>IF(D74&gt;='Social Security Calculator'!$G$8,IF('Social Security Calculator'!$B$56=1,VLOOKUP($D74,'36 Options - Revenues in $'!$A$8:$AK$87,1+AG$6,FALSE),""),"")</f>
        <v/>
      </c>
      <c r="AH74" s="21" t="str">
        <f>IF(D74&gt;='Social Security Calculator'!$G$8,IF('Social Security Calculator'!$B$57=1,VLOOKUP($D74,'36 Options - Revenues in $'!$A$8:$AK$87,1+AH$6,FALSE),""),"")</f>
        <v/>
      </c>
      <c r="AI74" s="21" t="str">
        <f>IF(D74&gt;='Social Security Calculator'!$G$8,IF('Social Security Calculator'!$B$58=1,VLOOKUP($D74,'36 Options - Revenues in $'!$A$8:$AK$87,1+AI$6,FALSE),""),"")</f>
        <v/>
      </c>
      <c r="AJ74" s="21" t="str">
        <f>IF(D74&gt;='Social Security Calculator'!$G$8,IF('Social Security Calculator'!$B$60=1,VLOOKUP($D74,'36 Options - Revenues in $'!$A$8:$AK$87,1+AJ$6,FALSE),""),"")</f>
        <v/>
      </c>
      <c r="AK74" s="21" t="str">
        <f>IF(D74&gt;='Social Security Calculator'!$G$8,IF('Social Security Calculator'!$B$63=1,VLOOKUP($D74,'36 Options - Revenues in $'!$A$8:$AK$87,1+AK$6,FALSE),""),"")</f>
        <v/>
      </c>
      <c r="AL74" s="21" t="str">
        <f>IF(D74&gt;='Social Security Calculator'!$G$8,IF('Social Security Calculator'!$B$65=1,VLOOKUP($D74,'36 Options - Revenues in $'!$A$8:$AK$87,1+AL$6,FALSE),""),"")</f>
        <v/>
      </c>
      <c r="AM74" s="21" t="str">
        <f>IF(D74&gt;='Social Security Calculator'!$G$8,IF('Social Security Calculator'!$B$66=1,VLOOKUP($D74,'36 Options - Revenues in $'!$A$8:$AK$87,1+AM$6,FALSE),""),"")</f>
        <v/>
      </c>
      <c r="AN74" s="21" t="str">
        <f>IF(D74&gt;='Social Security Calculator'!$G$8,IF('Social Security Calculator'!$B$67=1,VLOOKUP($D74,'36 Options - Revenues in $'!$A$8:$AK$81,1+AN$6,FALSE),""),"")</f>
        <v/>
      </c>
    </row>
    <row r="75" spans="1:40" x14ac:dyDescent="0.2">
      <c r="A75">
        <v>2087</v>
      </c>
      <c r="B75">
        <f t="shared" si="2"/>
        <v>0</v>
      </c>
      <c r="D75">
        <v>2087</v>
      </c>
      <c r="E75" s="21" t="str">
        <f>IF(D75&gt;='Social Security Calculator'!$G$8,IF('Social Security Calculator'!$B$17=1,VLOOKUP($D75,'36 Options - Revenues in $'!$A$8:$AK$87,1+E$6,FALSE),""),"")</f>
        <v/>
      </c>
      <c r="F75" s="21" t="str">
        <f>IF(D75&gt;='Social Security Calculator'!$G$8,IF('Social Security Calculator'!$B$18=1,VLOOKUP($D75,'36 Options - Revenues in $'!$A$8:$AK$87,1+F$6,FALSE),""),"")</f>
        <v/>
      </c>
      <c r="G75" s="21" t="str">
        <f>IF(D75&gt;='Social Security Calculator'!$G$8,IF('Social Security Calculator'!$B$19=1,VLOOKUP($D75,'36 Options - Revenues in $'!$A$8:$AK$87,1+G$6,FALSE),""),"")</f>
        <v/>
      </c>
      <c r="H75" s="21" t="str">
        <f>IF(D75&gt;='Social Security Calculator'!$G$8,IF('Social Security Calculator'!$B$21=1,VLOOKUP($D75,'36 Options - Revenues in $'!$A$8:$AK$87,1+H$6,FALSE),""),"")</f>
        <v/>
      </c>
      <c r="I75" s="21" t="str">
        <f>IF(D75&gt;='Social Security Calculator'!$G$8,IF('Social Security Calculator'!$B$22=1,VLOOKUP($D75,'36 Options - Revenues in $'!$A$8:$AK$87,1+I$6,FALSE),""),"")</f>
        <v/>
      </c>
      <c r="J75" s="21" t="str">
        <f>IF(D75&gt;='Social Security Calculator'!$G$8,IF('Social Security Calculator'!$B$23=1,VLOOKUP($D75,'36 Options - Revenues in $'!$A$8:$AK$87,1+J$6,FALSE),""),"")</f>
        <v/>
      </c>
      <c r="K75" s="21" t="str">
        <f>IF(D75&gt;='Social Security Calculator'!$G$8,IF('Social Security Calculator'!$B$25=1,VLOOKUP($D75,'36 Options - Revenues in $'!$A$8:$AK$87,1+K$6,FALSE),""),"")</f>
        <v/>
      </c>
      <c r="L75" s="21" t="str">
        <f>IF(D75&gt;='Social Security Calculator'!$G$8,IF('Social Security Calculator'!$B$26=1,VLOOKUP($D75,'36 Options - Revenues in $'!$A$8:$AK$87,1+L$6,FALSE),""),"")</f>
        <v/>
      </c>
      <c r="M75" s="21" t="str">
        <f>IF(D75&gt;='Social Security Calculator'!$G$8,IF('Social Security Calculator'!$B$27=1,VLOOKUP($D75,'36 Options - Revenues in $'!$A$8:$AK$87,1+M$6,FALSE),""),"")</f>
        <v/>
      </c>
      <c r="N75" s="21" t="str">
        <f>IF(D75&gt;='Social Security Calculator'!$G$8,IF('Social Security Calculator'!$B$28=1,VLOOKUP($D75,'36 Options - Revenues in $'!$A$8:$AK$87,1+N$6,FALSE),""),"")</f>
        <v/>
      </c>
      <c r="O75" s="21" t="str">
        <f>IF(D75&gt;='Social Security Calculator'!$G$8,IF('Social Security Calculator'!$B$31=1,VLOOKUP($D75,'36 Options - Revenues in $'!$A$8:$AK$87,1+O$6,FALSE),""),"")</f>
        <v/>
      </c>
      <c r="P75" s="21" t="str">
        <f>IF(D75&gt;='Social Security Calculator'!$G$8,IF('Social Security Calculator'!$B$32=1,VLOOKUP($D75,'36 Options - Revenues in $'!$A$8:$AK$87,1+P$6,FALSE),""),"")</f>
        <v/>
      </c>
      <c r="Q75" s="21" t="str">
        <f>IF(D75&gt;='Social Security Calculator'!$G$8,IF('Social Security Calculator'!$B$33=1,VLOOKUP($D75,'36 Options - Revenues in $'!$A$8:$AK$87,1+Q$6,FALSE),""),"")</f>
        <v/>
      </c>
      <c r="R75" s="21" t="str">
        <f>IF(D75&gt;='Social Security Calculator'!$G$8,IF('Social Security Calculator'!$B$35=1,VLOOKUP($D75,'36 Options - Revenues in $'!$A$8:$AK$87,1+R$6,FALSE),""),"")</f>
        <v/>
      </c>
      <c r="S75" s="21" t="str">
        <f>IF(D75&gt;='Social Security Calculator'!$G$8,IF('Social Security Calculator'!$B$36=1,VLOOKUP($D75,'36 Options - Revenues in $'!$A$8:$AK$87,1+S$6,FALSE),""),"")</f>
        <v/>
      </c>
      <c r="T75" s="21" t="str">
        <f>IF(D75&gt;='Social Security Calculator'!$G$8,IF('Social Security Calculator'!$B$37=1,VLOOKUP($D75,'36 Options - Revenues in $'!$A$8:$AK$87,1+T$6,FALSE),""),"")</f>
        <v/>
      </c>
      <c r="U75" s="21" t="str">
        <f>IF(D75&gt;='Social Security Calculator'!$G$8,IF('Social Security Calculator'!$B$39=1,VLOOKUP($D75,'36 Options - Revenues in $'!$A$8:$AK$87,1+U$6,FALSE),""),"")</f>
        <v/>
      </c>
      <c r="V75" s="21" t="str">
        <f>IF(D75&gt;='Social Security Calculator'!$G$8,IF('Social Security Calculator'!$B$40=1,VLOOKUP($D75,'36 Options - Revenues in $'!$A$8:$AK$87,1+V$6,FALSE),""),"")</f>
        <v/>
      </c>
      <c r="W75" s="21" t="str">
        <f>IF(D75&gt;='Social Security Calculator'!$G$8,IF('Social Security Calculator'!$B$41=1,VLOOKUP($D75,'36 Options - Revenues in $'!$A$8:$AK$87,1+W$6,FALSE),""),"")</f>
        <v/>
      </c>
      <c r="X75" s="21" t="str">
        <f>IF(D75&gt;='Social Security Calculator'!$G$8,IF('Social Security Calculator'!$B$42=1,VLOOKUP($D75,'36 Options - Revenues in $'!$A$8:$AK$87,1+X$6,FALSE),""),"")</f>
        <v/>
      </c>
      <c r="Y75" s="21" t="str">
        <f>IF(D75&gt;='Social Security Calculator'!$G$8,IF('Social Security Calculator'!$B$44=1,VLOOKUP($D75,'36 Options - Revenues in $'!$A$8:$AK$87,1+Y$6,FALSE),""),"")</f>
        <v/>
      </c>
      <c r="Z75" s="21" t="str">
        <f>IF(D75&gt;='Social Security Calculator'!$G$8,IF('Social Security Calculator'!$B$45=1,VLOOKUP($D75,'36 Options - Revenues in $'!$A$8:$AK$87,1+Z$6,FALSE),""),"")</f>
        <v/>
      </c>
      <c r="AA75" s="21" t="str">
        <f>IF(D75&gt;='Social Security Calculator'!$G$8,IF('Social Security Calculator'!$B$46=1,VLOOKUP($D75,'36 Options - Revenues in $'!$A$8:$AK$87,1+AA$6,FALSE),""),"")</f>
        <v/>
      </c>
      <c r="AB75" s="21" t="str">
        <f>IF(D75&gt;='Social Security Calculator'!$G$8,IF('Social Security Calculator'!$B$47=1,VLOOKUP($D75,'36 Options - Revenues in $'!$A$8:$AK$87,1+AB$6,FALSE),""),"")</f>
        <v/>
      </c>
      <c r="AC75" s="21" t="str">
        <f>IF(D75&gt;='Social Security Calculator'!$G$8,IF('Social Security Calculator'!$B$50=1,VLOOKUP($D75,'36 Options - Revenues in $'!$A$8:$AK$87,1+AC$6,FALSE),""),"")</f>
        <v/>
      </c>
      <c r="AD75" s="21" t="str">
        <f>IF(D75&gt;='Social Security Calculator'!$G$8,IF('Social Security Calculator'!$B$51=1,VLOOKUP($D75,'36 Options - Revenues in $'!$A$8:$AK$87,1+AD$6,FALSE),""),"")</f>
        <v/>
      </c>
      <c r="AE75" s="21" t="str">
        <f>IF(D75&gt;='Social Security Calculator'!$G$8,IF('Social Security Calculator'!$B$52=1,VLOOKUP($D75,'36 Options - Revenues in $'!$A$8:$AK$87,1+AE$6,FALSE),""),"")</f>
        <v/>
      </c>
      <c r="AF75" s="21" t="str">
        <f>IF(D75&gt;='Social Security Calculator'!$G$8,IF('Social Security Calculator'!$B$53=1,VLOOKUP($D75,'36 Options - Revenues in $'!$A$8:$AK$87,1+AF$6,FALSE),""),"")</f>
        <v/>
      </c>
      <c r="AG75" s="21" t="str">
        <f>IF(D75&gt;='Social Security Calculator'!$G$8,IF('Social Security Calculator'!$B$56=1,VLOOKUP($D75,'36 Options - Revenues in $'!$A$8:$AK$87,1+AG$6,FALSE),""),"")</f>
        <v/>
      </c>
      <c r="AH75" s="21" t="str">
        <f>IF(D75&gt;='Social Security Calculator'!$G$8,IF('Social Security Calculator'!$B$57=1,VLOOKUP($D75,'36 Options - Revenues in $'!$A$8:$AK$87,1+AH$6,FALSE),""),"")</f>
        <v/>
      </c>
      <c r="AI75" s="21" t="str">
        <f>IF(D75&gt;='Social Security Calculator'!$G$8,IF('Social Security Calculator'!$B$58=1,VLOOKUP($D75,'36 Options - Revenues in $'!$A$8:$AK$87,1+AI$6,FALSE),""),"")</f>
        <v/>
      </c>
      <c r="AJ75" s="21" t="str">
        <f>IF(D75&gt;='Social Security Calculator'!$G$8,IF('Social Security Calculator'!$B$60=1,VLOOKUP($D75,'36 Options - Revenues in $'!$A$8:$AK$87,1+AJ$6,FALSE),""),"")</f>
        <v/>
      </c>
      <c r="AK75" s="21" t="str">
        <f>IF(D75&gt;='Social Security Calculator'!$G$8,IF('Social Security Calculator'!$B$63=1,VLOOKUP($D75,'36 Options - Revenues in $'!$A$8:$AK$87,1+AK$6,FALSE),""),"")</f>
        <v/>
      </c>
      <c r="AL75" s="21" t="str">
        <f>IF(D75&gt;='Social Security Calculator'!$G$8,IF('Social Security Calculator'!$B$65=1,VLOOKUP($D75,'36 Options - Revenues in $'!$A$8:$AK$87,1+AL$6,FALSE),""),"")</f>
        <v/>
      </c>
      <c r="AM75" s="21" t="str">
        <f>IF(D75&gt;='Social Security Calculator'!$G$8,IF('Social Security Calculator'!$B$66=1,VLOOKUP($D75,'36 Options - Revenues in $'!$A$8:$AK$87,1+AM$6,FALSE),""),"")</f>
        <v/>
      </c>
      <c r="AN75" s="21" t="str">
        <f>IF(D75&gt;='Social Security Calculator'!$G$8,IF('Social Security Calculator'!$B$67=1,VLOOKUP($D75,'36 Options - Revenues in $'!$A$8:$AK$81,1+AN$6,FALSE),""),"")</f>
        <v/>
      </c>
    </row>
    <row r="76" spans="1:40" x14ac:dyDescent="0.2">
      <c r="A76">
        <v>2088</v>
      </c>
      <c r="B76">
        <f t="shared" si="2"/>
        <v>0</v>
      </c>
      <c r="D76">
        <v>2088</v>
      </c>
      <c r="E76" s="21" t="str">
        <f>IF(D76&gt;='Social Security Calculator'!$G$8,IF('Social Security Calculator'!$B$17=1,VLOOKUP($D76,'36 Options - Revenues in $'!$A$8:$AK$87,1+E$6,FALSE),""),"")</f>
        <v/>
      </c>
      <c r="F76" s="21" t="str">
        <f>IF(D76&gt;='Social Security Calculator'!$G$8,IF('Social Security Calculator'!$B$18=1,VLOOKUP($D76,'36 Options - Revenues in $'!$A$8:$AK$87,1+F$6,FALSE),""),"")</f>
        <v/>
      </c>
      <c r="G76" s="21" t="str">
        <f>IF(D76&gt;='Social Security Calculator'!$G$8,IF('Social Security Calculator'!$B$19=1,VLOOKUP($D76,'36 Options - Revenues in $'!$A$8:$AK$87,1+G$6,FALSE),""),"")</f>
        <v/>
      </c>
      <c r="H76" s="21" t="str">
        <f>IF(D76&gt;='Social Security Calculator'!$G$8,IF('Social Security Calculator'!$B$21=1,VLOOKUP($D76,'36 Options - Revenues in $'!$A$8:$AK$87,1+H$6,FALSE),""),"")</f>
        <v/>
      </c>
      <c r="I76" s="21" t="str">
        <f>IF(D76&gt;='Social Security Calculator'!$G$8,IF('Social Security Calculator'!$B$22=1,VLOOKUP($D76,'36 Options - Revenues in $'!$A$8:$AK$87,1+I$6,FALSE),""),"")</f>
        <v/>
      </c>
      <c r="J76" s="21" t="str">
        <f>IF(D76&gt;='Social Security Calculator'!$G$8,IF('Social Security Calculator'!$B$23=1,VLOOKUP($D76,'36 Options - Revenues in $'!$A$8:$AK$87,1+J$6,FALSE),""),"")</f>
        <v/>
      </c>
      <c r="K76" s="21" t="str">
        <f>IF(D76&gt;='Social Security Calculator'!$G$8,IF('Social Security Calculator'!$B$25=1,VLOOKUP($D76,'36 Options - Revenues in $'!$A$8:$AK$87,1+K$6,FALSE),""),"")</f>
        <v/>
      </c>
      <c r="L76" s="21" t="str">
        <f>IF(D76&gt;='Social Security Calculator'!$G$8,IF('Social Security Calculator'!$B$26=1,VLOOKUP($D76,'36 Options - Revenues in $'!$A$8:$AK$87,1+L$6,FALSE),""),"")</f>
        <v/>
      </c>
      <c r="M76" s="21" t="str">
        <f>IF(D76&gt;='Social Security Calculator'!$G$8,IF('Social Security Calculator'!$B$27=1,VLOOKUP($D76,'36 Options - Revenues in $'!$A$8:$AK$87,1+M$6,FALSE),""),"")</f>
        <v/>
      </c>
      <c r="N76" s="21" t="str">
        <f>IF(D76&gt;='Social Security Calculator'!$G$8,IF('Social Security Calculator'!$B$28=1,VLOOKUP($D76,'36 Options - Revenues in $'!$A$8:$AK$87,1+N$6,FALSE),""),"")</f>
        <v/>
      </c>
      <c r="O76" s="21" t="str">
        <f>IF(D76&gt;='Social Security Calculator'!$G$8,IF('Social Security Calculator'!$B$31=1,VLOOKUP($D76,'36 Options - Revenues in $'!$A$8:$AK$87,1+O$6,FALSE),""),"")</f>
        <v/>
      </c>
      <c r="P76" s="21" t="str">
        <f>IF(D76&gt;='Social Security Calculator'!$G$8,IF('Social Security Calculator'!$B$32=1,VLOOKUP($D76,'36 Options - Revenues in $'!$A$8:$AK$87,1+P$6,FALSE),""),"")</f>
        <v/>
      </c>
      <c r="Q76" s="21" t="str">
        <f>IF(D76&gt;='Social Security Calculator'!$G$8,IF('Social Security Calculator'!$B$33=1,VLOOKUP($D76,'36 Options - Revenues in $'!$A$8:$AK$87,1+Q$6,FALSE),""),"")</f>
        <v/>
      </c>
      <c r="R76" s="21" t="str">
        <f>IF(D76&gt;='Social Security Calculator'!$G$8,IF('Social Security Calculator'!$B$35=1,VLOOKUP($D76,'36 Options - Revenues in $'!$A$8:$AK$87,1+R$6,FALSE),""),"")</f>
        <v/>
      </c>
      <c r="S76" s="21" t="str">
        <f>IF(D76&gt;='Social Security Calculator'!$G$8,IF('Social Security Calculator'!$B$36=1,VLOOKUP($D76,'36 Options - Revenues in $'!$A$8:$AK$87,1+S$6,FALSE),""),"")</f>
        <v/>
      </c>
      <c r="T76" s="21" t="str">
        <f>IF(D76&gt;='Social Security Calculator'!$G$8,IF('Social Security Calculator'!$B$37=1,VLOOKUP($D76,'36 Options - Revenues in $'!$A$8:$AK$87,1+T$6,FALSE),""),"")</f>
        <v/>
      </c>
      <c r="U76" s="21" t="str">
        <f>IF(D76&gt;='Social Security Calculator'!$G$8,IF('Social Security Calculator'!$B$39=1,VLOOKUP($D76,'36 Options - Revenues in $'!$A$8:$AK$87,1+U$6,FALSE),""),"")</f>
        <v/>
      </c>
      <c r="V76" s="21" t="str">
        <f>IF(D76&gt;='Social Security Calculator'!$G$8,IF('Social Security Calculator'!$B$40=1,VLOOKUP($D76,'36 Options - Revenues in $'!$A$8:$AK$87,1+V$6,FALSE),""),"")</f>
        <v/>
      </c>
      <c r="W76" s="21" t="str">
        <f>IF(D76&gt;='Social Security Calculator'!$G$8,IF('Social Security Calculator'!$B$41=1,VLOOKUP($D76,'36 Options - Revenues in $'!$A$8:$AK$87,1+W$6,FALSE),""),"")</f>
        <v/>
      </c>
      <c r="X76" s="21" t="str">
        <f>IF(D76&gt;='Social Security Calculator'!$G$8,IF('Social Security Calculator'!$B$42=1,VLOOKUP($D76,'36 Options - Revenues in $'!$A$8:$AK$87,1+X$6,FALSE),""),"")</f>
        <v/>
      </c>
      <c r="Y76" s="21" t="str">
        <f>IF(D76&gt;='Social Security Calculator'!$G$8,IF('Social Security Calculator'!$B$44=1,VLOOKUP($D76,'36 Options - Revenues in $'!$A$8:$AK$87,1+Y$6,FALSE),""),"")</f>
        <v/>
      </c>
      <c r="Z76" s="21" t="str">
        <f>IF(D76&gt;='Social Security Calculator'!$G$8,IF('Social Security Calculator'!$B$45=1,VLOOKUP($D76,'36 Options - Revenues in $'!$A$8:$AK$87,1+Z$6,FALSE),""),"")</f>
        <v/>
      </c>
      <c r="AA76" s="21" t="str">
        <f>IF(D76&gt;='Social Security Calculator'!$G$8,IF('Social Security Calculator'!$B$46=1,VLOOKUP($D76,'36 Options - Revenues in $'!$A$8:$AK$87,1+AA$6,FALSE),""),"")</f>
        <v/>
      </c>
      <c r="AB76" s="21" t="str">
        <f>IF(D76&gt;='Social Security Calculator'!$G$8,IF('Social Security Calculator'!$B$47=1,VLOOKUP($D76,'36 Options - Revenues in $'!$A$8:$AK$87,1+AB$6,FALSE),""),"")</f>
        <v/>
      </c>
      <c r="AC76" s="21" t="str">
        <f>IF(D76&gt;='Social Security Calculator'!$G$8,IF('Social Security Calculator'!$B$50=1,VLOOKUP($D76,'36 Options - Revenues in $'!$A$8:$AK$87,1+AC$6,FALSE),""),"")</f>
        <v/>
      </c>
      <c r="AD76" s="21" t="str">
        <f>IF(D76&gt;='Social Security Calculator'!$G$8,IF('Social Security Calculator'!$B$51=1,VLOOKUP($D76,'36 Options - Revenues in $'!$A$8:$AK$87,1+AD$6,FALSE),""),"")</f>
        <v/>
      </c>
      <c r="AE76" s="21" t="str">
        <f>IF(D76&gt;='Social Security Calculator'!$G$8,IF('Social Security Calculator'!$B$52=1,VLOOKUP($D76,'36 Options - Revenues in $'!$A$8:$AK$87,1+AE$6,FALSE),""),"")</f>
        <v/>
      </c>
      <c r="AF76" s="21" t="str">
        <f>IF(D76&gt;='Social Security Calculator'!$G$8,IF('Social Security Calculator'!$B$53=1,VLOOKUP($D76,'36 Options - Revenues in $'!$A$8:$AK$87,1+AF$6,FALSE),""),"")</f>
        <v/>
      </c>
      <c r="AG76" s="21" t="str">
        <f>IF(D76&gt;='Social Security Calculator'!$G$8,IF('Social Security Calculator'!$B$56=1,VLOOKUP($D76,'36 Options - Revenues in $'!$A$8:$AK$87,1+AG$6,FALSE),""),"")</f>
        <v/>
      </c>
      <c r="AH76" s="21" t="str">
        <f>IF(D76&gt;='Social Security Calculator'!$G$8,IF('Social Security Calculator'!$B$57=1,VLOOKUP($D76,'36 Options - Revenues in $'!$A$8:$AK$87,1+AH$6,FALSE),""),"")</f>
        <v/>
      </c>
      <c r="AI76" s="21" t="str">
        <f>IF(D76&gt;='Social Security Calculator'!$G$8,IF('Social Security Calculator'!$B$58=1,VLOOKUP($D76,'36 Options - Revenues in $'!$A$8:$AK$87,1+AI$6,FALSE),""),"")</f>
        <v/>
      </c>
      <c r="AJ76" s="21" t="str">
        <f>IF(D76&gt;='Social Security Calculator'!$G$8,IF('Social Security Calculator'!$B$60=1,VLOOKUP($D76,'36 Options - Revenues in $'!$A$8:$AK$87,1+AJ$6,FALSE),""),"")</f>
        <v/>
      </c>
      <c r="AK76" s="21" t="str">
        <f>IF(D76&gt;='Social Security Calculator'!$G$8,IF('Social Security Calculator'!$B$63=1,VLOOKUP($D76,'36 Options - Revenues in $'!$A$8:$AK$87,1+AK$6,FALSE),""),"")</f>
        <v/>
      </c>
      <c r="AL76" s="21" t="str">
        <f>IF(D76&gt;='Social Security Calculator'!$G$8,IF('Social Security Calculator'!$B$65=1,VLOOKUP($D76,'36 Options - Revenues in $'!$A$8:$AK$87,1+AL$6,FALSE),""),"")</f>
        <v/>
      </c>
      <c r="AM76" s="21" t="str">
        <f>IF(D76&gt;='Social Security Calculator'!$G$8,IF('Social Security Calculator'!$B$66=1,VLOOKUP($D76,'36 Options - Revenues in $'!$A$8:$AK$87,1+AM$6,FALSE),""),"")</f>
        <v/>
      </c>
      <c r="AN76" s="21" t="str">
        <f>IF(D76&gt;='Social Security Calculator'!$G$8,IF('Social Security Calculator'!$B$67=1,VLOOKUP($D76,'36 Options - Revenues in $'!$A$8:$AK$81,1+AN$6,FALSE),""),"")</f>
        <v/>
      </c>
    </row>
    <row r="77" spans="1:40" x14ac:dyDescent="0.2">
      <c r="A77">
        <v>2089</v>
      </c>
      <c r="B77">
        <f t="shared" si="2"/>
        <v>0</v>
      </c>
      <c r="D77">
        <v>2089</v>
      </c>
      <c r="E77" s="21" t="str">
        <f>IF(D77&gt;='Social Security Calculator'!$G$8,IF('Social Security Calculator'!$B$17=1,VLOOKUP($D77,'36 Options - Revenues in $'!$A$8:$AK$87,1+E$6,FALSE),""),"")</f>
        <v/>
      </c>
      <c r="F77" s="21" t="str">
        <f>IF(D77&gt;='Social Security Calculator'!$G$8,IF('Social Security Calculator'!$B$18=1,VLOOKUP($D77,'36 Options - Revenues in $'!$A$8:$AK$87,1+F$6,FALSE),""),"")</f>
        <v/>
      </c>
      <c r="G77" s="21" t="str">
        <f>IF(D77&gt;='Social Security Calculator'!$G$8,IF('Social Security Calculator'!$B$19=1,VLOOKUP($D77,'36 Options - Revenues in $'!$A$8:$AK$87,1+G$6,FALSE),""),"")</f>
        <v/>
      </c>
      <c r="H77" s="21" t="str">
        <f>IF(D77&gt;='Social Security Calculator'!$G$8,IF('Social Security Calculator'!$B$21=1,VLOOKUP($D77,'36 Options - Revenues in $'!$A$8:$AK$87,1+H$6,FALSE),""),"")</f>
        <v/>
      </c>
      <c r="I77" s="21" t="str">
        <f>IF(D77&gt;='Social Security Calculator'!$G$8,IF('Social Security Calculator'!$B$22=1,VLOOKUP($D77,'36 Options - Revenues in $'!$A$8:$AK$87,1+I$6,FALSE),""),"")</f>
        <v/>
      </c>
      <c r="J77" s="21" t="str">
        <f>IF(D77&gt;='Social Security Calculator'!$G$8,IF('Social Security Calculator'!$B$23=1,VLOOKUP($D77,'36 Options - Revenues in $'!$A$8:$AK$87,1+J$6,FALSE),""),"")</f>
        <v/>
      </c>
      <c r="K77" s="21" t="str">
        <f>IF(D77&gt;='Social Security Calculator'!$G$8,IF('Social Security Calculator'!$B$25=1,VLOOKUP($D77,'36 Options - Revenues in $'!$A$8:$AK$87,1+K$6,FALSE),""),"")</f>
        <v/>
      </c>
      <c r="L77" s="21" t="str">
        <f>IF(D77&gt;='Social Security Calculator'!$G$8,IF('Social Security Calculator'!$B$26=1,VLOOKUP($D77,'36 Options - Revenues in $'!$A$8:$AK$87,1+L$6,FALSE),""),"")</f>
        <v/>
      </c>
      <c r="M77" s="21" t="str">
        <f>IF(D77&gt;='Social Security Calculator'!$G$8,IF('Social Security Calculator'!$B$27=1,VLOOKUP($D77,'36 Options - Revenues in $'!$A$8:$AK$87,1+M$6,FALSE),""),"")</f>
        <v/>
      </c>
      <c r="N77" s="21" t="str">
        <f>IF(D77&gt;='Social Security Calculator'!$G$8,IF('Social Security Calculator'!$B$28=1,VLOOKUP($D77,'36 Options - Revenues in $'!$A$8:$AK$87,1+N$6,FALSE),""),"")</f>
        <v/>
      </c>
      <c r="O77" s="21" t="str">
        <f>IF(D77&gt;='Social Security Calculator'!$G$8,IF('Social Security Calculator'!$B$31=1,VLOOKUP($D77,'36 Options - Revenues in $'!$A$8:$AK$87,1+O$6,FALSE),""),"")</f>
        <v/>
      </c>
      <c r="P77" s="21" t="str">
        <f>IF(D77&gt;='Social Security Calculator'!$G$8,IF('Social Security Calculator'!$B$32=1,VLOOKUP($D77,'36 Options - Revenues in $'!$A$8:$AK$87,1+P$6,FALSE),""),"")</f>
        <v/>
      </c>
      <c r="Q77" s="21" t="str">
        <f>IF(D77&gt;='Social Security Calculator'!$G$8,IF('Social Security Calculator'!$B$33=1,VLOOKUP($D77,'36 Options - Revenues in $'!$A$8:$AK$87,1+Q$6,FALSE),""),"")</f>
        <v/>
      </c>
      <c r="R77" s="21" t="str">
        <f>IF(D77&gt;='Social Security Calculator'!$G$8,IF('Social Security Calculator'!$B$35=1,VLOOKUP($D77,'36 Options - Revenues in $'!$A$8:$AK$87,1+R$6,FALSE),""),"")</f>
        <v/>
      </c>
      <c r="S77" s="21" t="str">
        <f>IF(D77&gt;='Social Security Calculator'!$G$8,IF('Social Security Calculator'!$B$36=1,VLOOKUP($D77,'36 Options - Revenues in $'!$A$8:$AK$87,1+S$6,FALSE),""),"")</f>
        <v/>
      </c>
      <c r="T77" s="21" t="str">
        <f>IF(D77&gt;='Social Security Calculator'!$G$8,IF('Social Security Calculator'!$B$37=1,VLOOKUP($D77,'36 Options - Revenues in $'!$A$8:$AK$87,1+T$6,FALSE),""),"")</f>
        <v/>
      </c>
      <c r="U77" s="21" t="str">
        <f>IF(D77&gt;='Social Security Calculator'!$G$8,IF('Social Security Calculator'!$B$39=1,VLOOKUP($D77,'36 Options - Revenues in $'!$A$8:$AK$87,1+U$6,FALSE),""),"")</f>
        <v/>
      </c>
      <c r="V77" s="21" t="str">
        <f>IF(D77&gt;='Social Security Calculator'!$G$8,IF('Social Security Calculator'!$B$40=1,VLOOKUP($D77,'36 Options - Revenues in $'!$A$8:$AK$87,1+V$6,FALSE),""),"")</f>
        <v/>
      </c>
      <c r="W77" s="21" t="str">
        <f>IF(D77&gt;='Social Security Calculator'!$G$8,IF('Social Security Calculator'!$B$41=1,VLOOKUP($D77,'36 Options - Revenues in $'!$A$8:$AK$87,1+W$6,FALSE),""),"")</f>
        <v/>
      </c>
      <c r="X77" s="21" t="str">
        <f>IF(D77&gt;='Social Security Calculator'!$G$8,IF('Social Security Calculator'!$B$42=1,VLOOKUP($D77,'36 Options - Revenues in $'!$A$8:$AK$87,1+X$6,FALSE),""),"")</f>
        <v/>
      </c>
      <c r="Y77" s="21" t="str">
        <f>IF(D77&gt;='Social Security Calculator'!$G$8,IF('Social Security Calculator'!$B$44=1,VLOOKUP($D77,'36 Options - Revenues in $'!$A$8:$AK$87,1+Y$6,FALSE),""),"")</f>
        <v/>
      </c>
      <c r="Z77" s="21" t="str">
        <f>IF(D77&gt;='Social Security Calculator'!$G$8,IF('Social Security Calculator'!$B$45=1,VLOOKUP($D77,'36 Options - Revenues in $'!$A$8:$AK$87,1+Z$6,FALSE),""),"")</f>
        <v/>
      </c>
      <c r="AA77" s="21" t="str">
        <f>IF(D77&gt;='Social Security Calculator'!$G$8,IF('Social Security Calculator'!$B$46=1,VLOOKUP($D77,'36 Options - Revenues in $'!$A$8:$AK$87,1+AA$6,FALSE),""),"")</f>
        <v/>
      </c>
      <c r="AB77" s="21" t="str">
        <f>IF(D77&gt;='Social Security Calculator'!$G$8,IF('Social Security Calculator'!$B$47=1,VLOOKUP($D77,'36 Options - Revenues in $'!$A$8:$AK$87,1+AB$6,FALSE),""),"")</f>
        <v/>
      </c>
      <c r="AC77" s="21" t="str">
        <f>IF(D77&gt;='Social Security Calculator'!$G$8,IF('Social Security Calculator'!$B$50=1,VLOOKUP($D77,'36 Options - Revenues in $'!$A$8:$AK$87,1+AC$6,FALSE),""),"")</f>
        <v/>
      </c>
      <c r="AD77" s="21" t="str">
        <f>IF(D77&gt;='Social Security Calculator'!$G$8,IF('Social Security Calculator'!$B$51=1,VLOOKUP($D77,'36 Options - Revenues in $'!$A$8:$AK$87,1+AD$6,FALSE),""),"")</f>
        <v/>
      </c>
      <c r="AE77" s="21" t="str">
        <f>IF(D77&gt;='Social Security Calculator'!$G$8,IF('Social Security Calculator'!$B$52=1,VLOOKUP($D77,'36 Options - Revenues in $'!$A$8:$AK$87,1+AE$6,FALSE),""),"")</f>
        <v/>
      </c>
      <c r="AF77" s="21" t="str">
        <f>IF(D77&gt;='Social Security Calculator'!$G$8,IF('Social Security Calculator'!$B$53=1,VLOOKUP($D77,'36 Options - Revenues in $'!$A$8:$AK$87,1+AF$6,FALSE),""),"")</f>
        <v/>
      </c>
      <c r="AG77" s="21" t="str">
        <f>IF(D77&gt;='Social Security Calculator'!$G$8,IF('Social Security Calculator'!$B$56=1,VLOOKUP($D77,'36 Options - Revenues in $'!$A$8:$AK$87,1+AG$6,FALSE),""),"")</f>
        <v/>
      </c>
      <c r="AH77" s="21" t="str">
        <f>IF(D77&gt;='Social Security Calculator'!$G$8,IF('Social Security Calculator'!$B$57=1,VLOOKUP($D77,'36 Options - Revenues in $'!$A$8:$AK$87,1+AH$6,FALSE),""),"")</f>
        <v/>
      </c>
      <c r="AI77" s="21" t="str">
        <f>IF(D77&gt;='Social Security Calculator'!$G$8,IF('Social Security Calculator'!$B$58=1,VLOOKUP($D77,'36 Options - Revenues in $'!$A$8:$AK$87,1+AI$6,FALSE),""),"")</f>
        <v/>
      </c>
      <c r="AJ77" s="21" t="str">
        <f>IF(D77&gt;='Social Security Calculator'!$G$8,IF('Social Security Calculator'!$B$60=1,VLOOKUP($D77,'36 Options - Revenues in $'!$A$8:$AK$87,1+AJ$6,FALSE),""),"")</f>
        <v/>
      </c>
      <c r="AK77" s="21" t="str">
        <f>IF(D77&gt;='Social Security Calculator'!$G$8,IF('Social Security Calculator'!$B$63=1,VLOOKUP($D77,'36 Options - Revenues in $'!$A$8:$AK$87,1+AK$6,FALSE),""),"")</f>
        <v/>
      </c>
      <c r="AL77" s="21" t="str">
        <f>IF(D77&gt;='Social Security Calculator'!$G$8,IF('Social Security Calculator'!$B$65=1,VLOOKUP($D77,'36 Options - Revenues in $'!$A$8:$AK$87,1+AL$6,FALSE),""),"")</f>
        <v/>
      </c>
      <c r="AM77" s="21" t="str">
        <f>IF(D77&gt;='Social Security Calculator'!$G$8,IF('Social Security Calculator'!$B$66=1,VLOOKUP($D77,'36 Options - Revenues in $'!$A$8:$AK$87,1+AM$6,FALSE),""),"")</f>
        <v/>
      </c>
      <c r="AN77" s="21" t="str">
        <f>IF(D77&gt;='Social Security Calculator'!$G$8,IF('Social Security Calculator'!$B$67=1,VLOOKUP($D77,'36 Options - Revenues in $'!$A$8:$AK$81,1+AN$6,FALSE),""),"")</f>
        <v/>
      </c>
    </row>
    <row r="78" spans="1:40" x14ac:dyDescent="0.2">
      <c r="A78">
        <v>2090</v>
      </c>
      <c r="B78">
        <f t="shared" ref="B78:B83" si="3">SUM(E78:AN78)</f>
        <v>0</v>
      </c>
      <c r="D78">
        <v>2090</v>
      </c>
      <c r="E78" s="21" t="str">
        <f>IF(D78&gt;='Social Security Calculator'!$G$8,IF('Social Security Calculator'!$B$17=1,VLOOKUP($D78,'36 Options - Revenues in $'!$A$8:$AK$87,1+E$6,FALSE),""),"")</f>
        <v/>
      </c>
      <c r="F78" s="21" t="str">
        <f>IF(D78&gt;='Social Security Calculator'!$G$8,IF('Social Security Calculator'!$B$18=1,VLOOKUP($D78,'36 Options - Revenues in $'!$A$8:$AK$87,1+F$6,FALSE),""),"")</f>
        <v/>
      </c>
      <c r="G78" s="21" t="str">
        <f>IF(D78&gt;='Social Security Calculator'!$G$8,IF('Social Security Calculator'!$B$19=1,VLOOKUP($D78,'36 Options - Revenues in $'!$A$8:$AK$87,1+G$6,FALSE),""),"")</f>
        <v/>
      </c>
      <c r="H78" s="21" t="str">
        <f>IF(D78&gt;='Social Security Calculator'!$G$8,IF('Social Security Calculator'!$B$21=1,VLOOKUP($D78,'36 Options - Revenues in $'!$A$8:$AK$87,1+H$6,FALSE),""),"")</f>
        <v/>
      </c>
      <c r="I78" s="21" t="str">
        <f>IF(D78&gt;='Social Security Calculator'!$G$8,IF('Social Security Calculator'!$B$22=1,VLOOKUP($D78,'36 Options - Revenues in $'!$A$8:$AK$87,1+I$6,FALSE),""),"")</f>
        <v/>
      </c>
      <c r="J78" s="21" t="str">
        <f>IF(D78&gt;='Social Security Calculator'!$G$8,IF('Social Security Calculator'!$B$23=1,VLOOKUP($D78,'36 Options - Revenues in $'!$A$8:$AK$87,1+J$6,FALSE),""),"")</f>
        <v/>
      </c>
      <c r="K78" s="21" t="str">
        <f>IF(D78&gt;='Social Security Calculator'!$G$8,IF('Social Security Calculator'!$B$25=1,VLOOKUP($D78,'36 Options - Revenues in $'!$A$8:$AK$87,1+K$6,FALSE),""),"")</f>
        <v/>
      </c>
      <c r="L78" s="21" t="str">
        <f>IF(D78&gt;='Social Security Calculator'!$G$8,IF('Social Security Calculator'!$B$26=1,VLOOKUP($D78,'36 Options - Revenues in $'!$A$8:$AK$87,1+L$6,FALSE),""),"")</f>
        <v/>
      </c>
      <c r="M78" s="21" t="str">
        <f>IF(D78&gt;='Social Security Calculator'!$G$8,IF('Social Security Calculator'!$B$27=1,VLOOKUP($D78,'36 Options - Revenues in $'!$A$8:$AK$87,1+M$6,FALSE),""),"")</f>
        <v/>
      </c>
      <c r="N78" s="21" t="str">
        <f>IF(D78&gt;='Social Security Calculator'!$G$8,IF('Social Security Calculator'!$B$28=1,VLOOKUP($D78,'36 Options - Revenues in $'!$A$8:$AK$87,1+N$6,FALSE),""),"")</f>
        <v/>
      </c>
      <c r="O78" s="21" t="str">
        <f>IF(D78&gt;='Social Security Calculator'!$G$8,IF('Social Security Calculator'!$B$31=1,VLOOKUP($D78,'36 Options - Revenues in $'!$A$8:$AK$87,1+O$6,FALSE),""),"")</f>
        <v/>
      </c>
      <c r="P78" s="21" t="str">
        <f>IF(D78&gt;='Social Security Calculator'!$G$8,IF('Social Security Calculator'!$B$32=1,VLOOKUP($D78,'36 Options - Revenues in $'!$A$8:$AK$87,1+P$6,FALSE),""),"")</f>
        <v/>
      </c>
      <c r="Q78" s="21" t="str">
        <f>IF(D78&gt;='Social Security Calculator'!$G$8,IF('Social Security Calculator'!$B$33=1,VLOOKUP($D78,'36 Options - Revenues in $'!$A$8:$AK$87,1+Q$6,FALSE),""),"")</f>
        <v/>
      </c>
      <c r="R78" s="21" t="str">
        <f>IF(D78&gt;='Social Security Calculator'!$G$8,IF('Social Security Calculator'!$B$35=1,VLOOKUP($D78,'36 Options - Revenues in $'!$A$8:$AK$87,1+R$6,FALSE),""),"")</f>
        <v/>
      </c>
      <c r="S78" s="21" t="str">
        <f>IF(D78&gt;='Social Security Calculator'!$G$8,IF('Social Security Calculator'!$B$36=1,VLOOKUP($D78,'36 Options - Revenues in $'!$A$8:$AK$87,1+S$6,FALSE),""),"")</f>
        <v/>
      </c>
      <c r="T78" s="21" t="str">
        <f>IF(D78&gt;='Social Security Calculator'!$G$8,IF('Social Security Calculator'!$B$37=1,VLOOKUP($D78,'36 Options - Revenues in $'!$A$8:$AK$87,1+T$6,FALSE),""),"")</f>
        <v/>
      </c>
      <c r="U78" s="21" t="str">
        <f>IF(D78&gt;='Social Security Calculator'!$G$8,IF('Social Security Calculator'!$B$39=1,VLOOKUP($D78,'36 Options - Revenues in $'!$A$8:$AK$87,1+U$6,FALSE),""),"")</f>
        <v/>
      </c>
      <c r="V78" s="21" t="str">
        <f>IF(D78&gt;='Social Security Calculator'!$G$8,IF('Social Security Calculator'!$B$40=1,VLOOKUP($D78,'36 Options - Revenues in $'!$A$8:$AK$87,1+V$6,FALSE),""),"")</f>
        <v/>
      </c>
      <c r="W78" s="21" t="str">
        <f>IF(D78&gt;='Social Security Calculator'!$G$8,IF('Social Security Calculator'!$B$41=1,VLOOKUP($D78,'36 Options - Revenues in $'!$A$8:$AK$87,1+W$6,FALSE),""),"")</f>
        <v/>
      </c>
      <c r="X78" s="21" t="str">
        <f>IF(D78&gt;='Social Security Calculator'!$G$8,IF('Social Security Calculator'!$B$42=1,VLOOKUP($D78,'36 Options - Revenues in $'!$A$8:$AK$87,1+X$6,FALSE),""),"")</f>
        <v/>
      </c>
      <c r="Y78" s="21" t="str">
        <f>IF(D78&gt;='Social Security Calculator'!$G$8,IF('Social Security Calculator'!$B$44=1,VLOOKUP($D78,'36 Options - Revenues in $'!$A$8:$AK$87,1+Y$6,FALSE),""),"")</f>
        <v/>
      </c>
      <c r="Z78" s="21" t="str">
        <f>IF(D78&gt;='Social Security Calculator'!$G$8,IF('Social Security Calculator'!$B$45=1,VLOOKUP($D78,'36 Options - Revenues in $'!$A$8:$AK$87,1+Z$6,FALSE),""),"")</f>
        <v/>
      </c>
      <c r="AA78" s="21" t="str">
        <f>IF(D78&gt;='Social Security Calculator'!$G$8,IF('Social Security Calculator'!$B$46=1,VLOOKUP($D78,'36 Options - Revenues in $'!$A$8:$AK$87,1+AA$6,FALSE),""),"")</f>
        <v/>
      </c>
      <c r="AB78" s="21" t="str">
        <f>IF(D78&gt;='Social Security Calculator'!$G$8,IF('Social Security Calculator'!$B$47=1,VLOOKUP($D78,'36 Options - Revenues in $'!$A$8:$AK$87,1+AB$6,FALSE),""),"")</f>
        <v/>
      </c>
      <c r="AC78" s="21" t="str">
        <f>IF(D78&gt;='Social Security Calculator'!$G$8,IF('Social Security Calculator'!$B$50=1,VLOOKUP($D78,'36 Options - Revenues in $'!$A$8:$AK$87,1+AC$6,FALSE),""),"")</f>
        <v/>
      </c>
      <c r="AD78" s="21" t="str">
        <f>IF(D78&gt;='Social Security Calculator'!$G$8,IF('Social Security Calculator'!$B$51=1,VLOOKUP($D78,'36 Options - Revenues in $'!$A$8:$AK$87,1+AD$6,FALSE),""),"")</f>
        <v/>
      </c>
      <c r="AE78" s="21" t="str">
        <f>IF(D78&gt;='Social Security Calculator'!$G$8,IF('Social Security Calculator'!$B$52=1,VLOOKUP($D78,'36 Options - Revenues in $'!$A$8:$AK$87,1+AE$6,FALSE),""),"")</f>
        <v/>
      </c>
      <c r="AF78" s="21" t="str">
        <f>IF(D78&gt;='Social Security Calculator'!$G$8,IF('Social Security Calculator'!$B$53=1,VLOOKUP($D78,'36 Options - Revenues in $'!$A$8:$AK$87,1+AF$6,FALSE),""),"")</f>
        <v/>
      </c>
      <c r="AG78" s="21" t="str">
        <f>IF(D78&gt;='Social Security Calculator'!$G$8,IF('Social Security Calculator'!$B$56=1,VLOOKUP($D78,'36 Options - Revenues in $'!$A$8:$AK$87,1+AG$6,FALSE),""),"")</f>
        <v/>
      </c>
      <c r="AH78" s="21" t="str">
        <f>IF(D78&gt;='Social Security Calculator'!$G$8,IF('Social Security Calculator'!$B$57=1,VLOOKUP($D78,'36 Options - Revenues in $'!$A$8:$AK$87,1+AH$6,FALSE),""),"")</f>
        <v/>
      </c>
      <c r="AI78" s="21" t="str">
        <f>IF(D78&gt;='Social Security Calculator'!$G$8,IF('Social Security Calculator'!$B$58=1,VLOOKUP($D78,'36 Options - Revenues in $'!$A$8:$AK$87,1+AI$6,FALSE),""),"")</f>
        <v/>
      </c>
      <c r="AJ78" s="21" t="str">
        <f>IF(D78&gt;='Social Security Calculator'!$G$8,IF('Social Security Calculator'!$B$60=1,VLOOKUP($D78,'36 Options - Revenues in $'!$A$8:$AK$87,1+AJ$6,FALSE),""),"")</f>
        <v/>
      </c>
      <c r="AK78" s="21" t="str">
        <f>IF(D78&gt;='Social Security Calculator'!$G$8,IF('Social Security Calculator'!$B$63=1,VLOOKUP($D78,'36 Options - Revenues in $'!$A$8:$AK$87,1+AK$6,FALSE),""),"")</f>
        <v/>
      </c>
      <c r="AL78" s="21" t="str">
        <f>IF(D78&gt;='Social Security Calculator'!$G$8,IF('Social Security Calculator'!$B$65=1,VLOOKUP($D78,'36 Options - Revenues in $'!$A$8:$AK$87,1+AL$6,FALSE),""),"")</f>
        <v/>
      </c>
      <c r="AM78" s="21" t="str">
        <f>IF(D78&gt;='Social Security Calculator'!$G$8,IF('Social Security Calculator'!$B$66=1,VLOOKUP($D78,'36 Options - Revenues in $'!$A$8:$AK$87,1+AM$6,FALSE),""),"")</f>
        <v/>
      </c>
    </row>
    <row r="79" spans="1:40" x14ac:dyDescent="0.2">
      <c r="A79">
        <v>2091</v>
      </c>
      <c r="B79">
        <f t="shared" si="3"/>
        <v>0</v>
      </c>
      <c r="D79">
        <v>2091</v>
      </c>
      <c r="E79" s="21" t="str">
        <f>IF(D79&gt;='Social Security Calculator'!$G$8,IF('Social Security Calculator'!$B$17=1,VLOOKUP($D79,'36 Options - Revenues in $'!$A$8:$AK$87,1+E$6,FALSE),""),"")</f>
        <v/>
      </c>
      <c r="F79" s="21" t="str">
        <f>IF(D79&gt;='Social Security Calculator'!$G$8,IF('Social Security Calculator'!$B$18=1,VLOOKUP($D79,'36 Options - Revenues in $'!$A$8:$AK$87,1+F$6,FALSE),""),"")</f>
        <v/>
      </c>
      <c r="G79" s="21" t="str">
        <f>IF(D79&gt;='Social Security Calculator'!$G$8,IF('Social Security Calculator'!$B$19=1,VLOOKUP($D79,'36 Options - Revenues in $'!$A$8:$AK$87,1+G$6,FALSE),""),"")</f>
        <v/>
      </c>
      <c r="H79" s="21" t="str">
        <f>IF(D79&gt;='Social Security Calculator'!$G$8,IF('Social Security Calculator'!$B$21=1,VLOOKUP($D79,'36 Options - Revenues in $'!$A$8:$AK$87,1+H$6,FALSE),""),"")</f>
        <v/>
      </c>
      <c r="I79" s="21" t="str">
        <f>IF(D79&gt;='Social Security Calculator'!$G$8,IF('Social Security Calculator'!$B$22=1,VLOOKUP($D79,'36 Options - Revenues in $'!$A$8:$AK$87,1+I$6,FALSE),""),"")</f>
        <v/>
      </c>
      <c r="J79" s="21" t="str">
        <f>IF(D79&gt;='Social Security Calculator'!$G$8,IF('Social Security Calculator'!$B$23=1,VLOOKUP($D79,'36 Options - Revenues in $'!$A$8:$AK$87,1+J$6,FALSE),""),"")</f>
        <v/>
      </c>
      <c r="K79" s="21" t="str">
        <f>IF(D79&gt;='Social Security Calculator'!$G$8,IF('Social Security Calculator'!$B$25=1,VLOOKUP($D79,'36 Options - Revenues in $'!$A$8:$AK$87,1+K$6,FALSE),""),"")</f>
        <v/>
      </c>
      <c r="L79" s="21" t="str">
        <f>IF(D79&gt;='Social Security Calculator'!$G$8,IF('Social Security Calculator'!$B$26=1,VLOOKUP($D79,'36 Options - Revenues in $'!$A$8:$AK$87,1+L$6,FALSE),""),"")</f>
        <v/>
      </c>
      <c r="M79" s="21" t="str">
        <f>IF(D79&gt;='Social Security Calculator'!$G$8,IF('Social Security Calculator'!$B$27=1,VLOOKUP($D79,'36 Options - Revenues in $'!$A$8:$AK$87,1+M$6,FALSE),""),"")</f>
        <v/>
      </c>
      <c r="N79" s="21" t="str">
        <f>IF(D79&gt;='Social Security Calculator'!$G$8,IF('Social Security Calculator'!$B$28=1,VLOOKUP($D79,'36 Options - Revenues in $'!$A$8:$AK$87,1+N$6,FALSE),""),"")</f>
        <v/>
      </c>
      <c r="O79" s="21" t="str">
        <f>IF(D79&gt;='Social Security Calculator'!$G$8,IF('Social Security Calculator'!$B$31=1,VLOOKUP($D79,'36 Options - Revenues in $'!$A$8:$AK$87,1+O$6,FALSE),""),"")</f>
        <v/>
      </c>
      <c r="P79" s="21" t="str">
        <f>IF(D79&gt;='Social Security Calculator'!$G$8,IF('Social Security Calculator'!$B$32=1,VLOOKUP($D79,'36 Options - Revenues in $'!$A$8:$AK$87,1+P$6,FALSE),""),"")</f>
        <v/>
      </c>
      <c r="Q79" s="21" t="str">
        <f>IF(D79&gt;='Social Security Calculator'!$G$8,IF('Social Security Calculator'!$B$33=1,VLOOKUP($D79,'36 Options - Revenues in $'!$A$8:$AK$87,1+Q$6,FALSE),""),"")</f>
        <v/>
      </c>
      <c r="R79" s="21" t="str">
        <f>IF(D79&gt;='Social Security Calculator'!$G$8,IF('Social Security Calculator'!$B$35=1,VLOOKUP($D79,'36 Options - Revenues in $'!$A$8:$AK$87,1+R$6,FALSE),""),"")</f>
        <v/>
      </c>
      <c r="S79" s="21" t="str">
        <f>IF(D79&gt;='Social Security Calculator'!$G$8,IF('Social Security Calculator'!$B$36=1,VLOOKUP($D79,'36 Options - Revenues in $'!$A$8:$AK$87,1+S$6,FALSE),""),"")</f>
        <v/>
      </c>
      <c r="T79" s="21" t="str">
        <f>IF(D79&gt;='Social Security Calculator'!$G$8,IF('Social Security Calculator'!$B$37=1,VLOOKUP($D79,'36 Options - Revenues in $'!$A$8:$AK$87,1+T$6,FALSE),""),"")</f>
        <v/>
      </c>
      <c r="U79" s="21" t="str">
        <f>IF(D79&gt;='Social Security Calculator'!$G$8,IF('Social Security Calculator'!$B$39=1,VLOOKUP($D79,'36 Options - Revenues in $'!$A$8:$AK$87,1+U$6,FALSE),""),"")</f>
        <v/>
      </c>
      <c r="V79" s="21" t="str">
        <f>IF(D79&gt;='Social Security Calculator'!$G$8,IF('Social Security Calculator'!$B$40=1,VLOOKUP($D79,'36 Options - Revenues in $'!$A$8:$AK$87,1+V$6,FALSE),""),"")</f>
        <v/>
      </c>
      <c r="W79" s="21" t="str">
        <f>IF(D79&gt;='Social Security Calculator'!$G$8,IF('Social Security Calculator'!$B$41=1,VLOOKUP($D79,'36 Options - Revenues in $'!$A$8:$AK$87,1+W$6,FALSE),""),"")</f>
        <v/>
      </c>
      <c r="X79" s="21" t="str">
        <f>IF(D79&gt;='Social Security Calculator'!$G$8,IF('Social Security Calculator'!$B$42=1,VLOOKUP($D79,'36 Options - Revenues in $'!$A$8:$AK$87,1+X$6,FALSE),""),"")</f>
        <v/>
      </c>
      <c r="Y79" s="21" t="str">
        <f>IF(D79&gt;='Social Security Calculator'!$G$8,IF('Social Security Calculator'!$B$44=1,VLOOKUP($D79,'36 Options - Revenues in $'!$A$8:$AK$87,1+Y$6,FALSE),""),"")</f>
        <v/>
      </c>
      <c r="Z79" s="21" t="str">
        <f>IF(D79&gt;='Social Security Calculator'!$G$8,IF('Social Security Calculator'!$B$45=1,VLOOKUP($D79,'36 Options - Revenues in $'!$A$8:$AK$87,1+Z$6,FALSE),""),"")</f>
        <v/>
      </c>
      <c r="AA79" s="21" t="str">
        <f>IF(D79&gt;='Social Security Calculator'!$G$8,IF('Social Security Calculator'!$B$46=1,VLOOKUP($D79,'36 Options - Revenues in $'!$A$8:$AK$87,1+AA$6,FALSE),""),"")</f>
        <v/>
      </c>
      <c r="AB79" s="21" t="str">
        <f>IF(D79&gt;='Social Security Calculator'!$G$8,IF('Social Security Calculator'!$B$47=1,VLOOKUP($D79,'36 Options - Revenues in $'!$A$8:$AK$87,1+AB$6,FALSE),""),"")</f>
        <v/>
      </c>
      <c r="AC79" s="21" t="str">
        <f>IF(D79&gt;='Social Security Calculator'!$G$8,IF('Social Security Calculator'!$B$50=1,VLOOKUP($D79,'36 Options - Revenues in $'!$A$8:$AK$87,1+AC$6,FALSE),""),"")</f>
        <v/>
      </c>
      <c r="AD79" s="21" t="str">
        <f>IF(D79&gt;='Social Security Calculator'!$G$8,IF('Social Security Calculator'!$B$51=1,VLOOKUP($D79,'36 Options - Revenues in $'!$A$8:$AK$87,1+AD$6,FALSE),""),"")</f>
        <v/>
      </c>
      <c r="AE79" s="21" t="str">
        <f>IF(D79&gt;='Social Security Calculator'!$G$8,IF('Social Security Calculator'!$B$52=1,VLOOKUP($D79,'36 Options - Revenues in $'!$A$8:$AK$87,1+AE$6,FALSE),""),"")</f>
        <v/>
      </c>
      <c r="AF79" s="21" t="str">
        <f>IF(D79&gt;='Social Security Calculator'!$G$8,IF('Social Security Calculator'!$B$53=1,VLOOKUP($D79,'36 Options - Revenues in $'!$A$8:$AK$87,1+AF$6,FALSE),""),"")</f>
        <v/>
      </c>
      <c r="AG79" s="21" t="str">
        <f>IF(D79&gt;='Social Security Calculator'!$G$8,IF('Social Security Calculator'!$B$56=1,VLOOKUP($D79,'36 Options - Revenues in $'!$A$8:$AK$87,1+AG$6,FALSE),""),"")</f>
        <v/>
      </c>
      <c r="AH79" s="21" t="str">
        <f>IF(D79&gt;='Social Security Calculator'!$G$8,IF('Social Security Calculator'!$B$57=1,VLOOKUP($D79,'36 Options - Revenues in $'!$A$8:$AK$87,1+AH$6,FALSE),""),"")</f>
        <v/>
      </c>
      <c r="AI79" s="21" t="str">
        <f>IF(D79&gt;='Social Security Calculator'!$G$8,IF('Social Security Calculator'!$B$58=1,VLOOKUP($D79,'36 Options - Revenues in $'!$A$8:$AK$87,1+AI$6,FALSE),""),"")</f>
        <v/>
      </c>
      <c r="AJ79" s="21" t="str">
        <f>IF(D79&gt;='Social Security Calculator'!$G$8,IF('Social Security Calculator'!$B$60=1,VLOOKUP($D79,'36 Options - Revenues in $'!$A$8:$AK$87,1+AJ$6,FALSE),""),"")</f>
        <v/>
      </c>
      <c r="AK79" s="21" t="str">
        <f>IF(D79&gt;='Social Security Calculator'!$G$8,IF('Social Security Calculator'!$B$63=1,VLOOKUP($D79,'36 Options - Revenues in $'!$A$8:$AK$87,1+AK$6,FALSE),""),"")</f>
        <v/>
      </c>
      <c r="AL79" s="21" t="str">
        <f>IF(D79&gt;='Social Security Calculator'!$G$8,IF('Social Security Calculator'!$B$65=1,VLOOKUP($D79,'36 Options - Revenues in $'!$A$8:$AK$87,1+AL$6,FALSE),""),"")</f>
        <v/>
      </c>
      <c r="AM79" s="21" t="str">
        <f>IF(D79&gt;='Social Security Calculator'!$G$8,IF('Social Security Calculator'!$B$66=1,VLOOKUP($D79,'36 Options - Revenues in $'!$A$8:$AK$87,1+AM$6,FALSE),""),"")</f>
        <v/>
      </c>
    </row>
    <row r="80" spans="1:40" x14ac:dyDescent="0.2">
      <c r="A80">
        <v>2092</v>
      </c>
      <c r="B80">
        <f t="shared" si="3"/>
        <v>0</v>
      </c>
      <c r="D80">
        <v>2092</v>
      </c>
      <c r="E80" s="21" t="str">
        <f>IF(D80&gt;='Social Security Calculator'!$G$8,IF('Social Security Calculator'!$B$17=1,VLOOKUP($D80,'36 Options - Revenues in $'!$A$8:$AK$87,1+E$6,FALSE),""),"")</f>
        <v/>
      </c>
      <c r="F80" s="21" t="str">
        <f>IF(D80&gt;='Social Security Calculator'!$G$8,IF('Social Security Calculator'!$B$18=1,VLOOKUP($D80,'36 Options - Revenues in $'!$A$8:$AK$87,1+F$6,FALSE),""),"")</f>
        <v/>
      </c>
      <c r="G80" s="21" t="str">
        <f>IF(D80&gt;='Social Security Calculator'!$G$8,IF('Social Security Calculator'!$B$19=1,VLOOKUP($D80,'36 Options - Revenues in $'!$A$8:$AK$87,1+G$6,FALSE),""),"")</f>
        <v/>
      </c>
      <c r="H80" s="21" t="str">
        <f>IF(D80&gt;='Social Security Calculator'!$G$8,IF('Social Security Calculator'!$B$21=1,VLOOKUP($D80,'36 Options - Revenues in $'!$A$8:$AK$87,1+H$6,FALSE),""),"")</f>
        <v/>
      </c>
      <c r="I80" s="21" t="str">
        <f>IF(D80&gt;='Social Security Calculator'!$G$8,IF('Social Security Calculator'!$B$22=1,VLOOKUP($D80,'36 Options - Revenues in $'!$A$8:$AK$87,1+I$6,FALSE),""),"")</f>
        <v/>
      </c>
      <c r="J80" s="21" t="str">
        <f>IF(D80&gt;='Social Security Calculator'!$G$8,IF('Social Security Calculator'!$B$23=1,VLOOKUP($D80,'36 Options - Revenues in $'!$A$8:$AK$87,1+J$6,FALSE),""),"")</f>
        <v/>
      </c>
      <c r="K80" s="21" t="str">
        <f>IF(D80&gt;='Social Security Calculator'!$G$8,IF('Social Security Calculator'!$B$25=1,VLOOKUP($D80,'36 Options - Revenues in $'!$A$8:$AK$87,1+K$6,FALSE),""),"")</f>
        <v/>
      </c>
      <c r="L80" s="21" t="str">
        <f>IF(D80&gt;='Social Security Calculator'!$G$8,IF('Social Security Calculator'!$B$26=1,VLOOKUP($D80,'36 Options - Revenues in $'!$A$8:$AK$87,1+L$6,FALSE),""),"")</f>
        <v/>
      </c>
      <c r="M80" s="21" t="str">
        <f>IF(D80&gt;='Social Security Calculator'!$G$8,IF('Social Security Calculator'!$B$27=1,VLOOKUP($D80,'36 Options - Revenues in $'!$A$8:$AK$87,1+M$6,FALSE),""),"")</f>
        <v/>
      </c>
      <c r="N80" s="21" t="str">
        <f>IF(D80&gt;='Social Security Calculator'!$G$8,IF('Social Security Calculator'!$B$28=1,VLOOKUP($D80,'36 Options - Revenues in $'!$A$8:$AK$87,1+N$6,FALSE),""),"")</f>
        <v/>
      </c>
      <c r="O80" s="21" t="str">
        <f>IF(D80&gt;='Social Security Calculator'!$G$8,IF('Social Security Calculator'!$B$31=1,VLOOKUP($D80,'36 Options - Revenues in $'!$A$8:$AK$87,1+O$6,FALSE),""),"")</f>
        <v/>
      </c>
      <c r="P80" s="21" t="str">
        <f>IF(D80&gt;='Social Security Calculator'!$G$8,IF('Social Security Calculator'!$B$32=1,VLOOKUP($D80,'36 Options - Revenues in $'!$A$8:$AK$87,1+P$6,FALSE),""),"")</f>
        <v/>
      </c>
      <c r="Q80" s="21" t="str">
        <f>IF(D80&gt;='Social Security Calculator'!$G$8,IF('Social Security Calculator'!$B$33=1,VLOOKUP($D80,'36 Options - Revenues in $'!$A$8:$AK$87,1+Q$6,FALSE),""),"")</f>
        <v/>
      </c>
      <c r="R80" s="21" t="str">
        <f>IF(D80&gt;='Social Security Calculator'!$G$8,IF('Social Security Calculator'!$B$35=1,VLOOKUP($D80,'36 Options - Revenues in $'!$A$8:$AK$87,1+R$6,FALSE),""),"")</f>
        <v/>
      </c>
      <c r="S80" s="21" t="str">
        <f>IF(D80&gt;='Social Security Calculator'!$G$8,IF('Social Security Calculator'!$B$36=1,VLOOKUP($D80,'36 Options - Revenues in $'!$A$8:$AK$87,1+S$6,FALSE),""),"")</f>
        <v/>
      </c>
      <c r="T80" s="21" t="str">
        <f>IF(D80&gt;='Social Security Calculator'!$G$8,IF('Social Security Calculator'!$B$37=1,VLOOKUP($D80,'36 Options - Revenues in $'!$A$8:$AK$87,1+T$6,FALSE),""),"")</f>
        <v/>
      </c>
      <c r="U80" s="21" t="str">
        <f>IF(D80&gt;='Social Security Calculator'!$G$8,IF('Social Security Calculator'!$B$39=1,VLOOKUP($D80,'36 Options - Revenues in $'!$A$8:$AK$87,1+U$6,FALSE),""),"")</f>
        <v/>
      </c>
      <c r="V80" s="21" t="str">
        <f>IF(D80&gt;='Social Security Calculator'!$G$8,IF('Social Security Calculator'!$B$40=1,VLOOKUP($D80,'36 Options - Revenues in $'!$A$8:$AK$87,1+V$6,FALSE),""),"")</f>
        <v/>
      </c>
      <c r="W80" s="21" t="str">
        <f>IF(D80&gt;='Social Security Calculator'!$G$8,IF('Social Security Calculator'!$B$41=1,VLOOKUP($D80,'36 Options - Revenues in $'!$A$8:$AK$87,1+W$6,FALSE),""),"")</f>
        <v/>
      </c>
      <c r="X80" s="21" t="str">
        <f>IF(D80&gt;='Social Security Calculator'!$G$8,IF('Social Security Calculator'!$B$42=1,VLOOKUP($D80,'36 Options - Revenues in $'!$A$8:$AK$87,1+X$6,FALSE),""),"")</f>
        <v/>
      </c>
      <c r="Y80" s="21" t="str">
        <f>IF(D80&gt;='Social Security Calculator'!$G$8,IF('Social Security Calculator'!$B$44=1,VLOOKUP($D80,'36 Options - Revenues in $'!$A$8:$AK$87,1+Y$6,FALSE),""),"")</f>
        <v/>
      </c>
      <c r="Z80" s="21" t="str">
        <f>IF(D80&gt;='Social Security Calculator'!$G$8,IF('Social Security Calculator'!$B$45=1,VLOOKUP($D80,'36 Options - Revenues in $'!$A$8:$AK$87,1+Z$6,FALSE),""),"")</f>
        <v/>
      </c>
      <c r="AA80" s="21" t="str">
        <f>IF(D80&gt;='Social Security Calculator'!$G$8,IF('Social Security Calculator'!$B$46=1,VLOOKUP($D80,'36 Options - Revenues in $'!$A$8:$AK$87,1+AA$6,FALSE),""),"")</f>
        <v/>
      </c>
      <c r="AB80" s="21" t="str">
        <f>IF(D80&gt;='Social Security Calculator'!$G$8,IF('Social Security Calculator'!$B$47=1,VLOOKUP($D80,'36 Options - Revenues in $'!$A$8:$AK$87,1+AB$6,FALSE),""),"")</f>
        <v/>
      </c>
      <c r="AC80" s="21" t="str">
        <f>IF(D80&gt;='Social Security Calculator'!$G$8,IF('Social Security Calculator'!$B$50=1,VLOOKUP($D80,'36 Options - Revenues in $'!$A$8:$AK$87,1+AC$6,FALSE),""),"")</f>
        <v/>
      </c>
      <c r="AD80" s="21" t="str">
        <f>IF(D80&gt;='Social Security Calculator'!$G$8,IF('Social Security Calculator'!$B$51=1,VLOOKUP($D80,'36 Options - Revenues in $'!$A$8:$AK$87,1+AD$6,FALSE),""),"")</f>
        <v/>
      </c>
      <c r="AE80" s="21" t="str">
        <f>IF(D80&gt;='Social Security Calculator'!$G$8,IF('Social Security Calculator'!$B$52=1,VLOOKUP($D80,'36 Options - Revenues in $'!$A$8:$AK$87,1+AE$6,FALSE),""),"")</f>
        <v/>
      </c>
      <c r="AF80" s="21" t="str">
        <f>IF(D80&gt;='Social Security Calculator'!$G$8,IF('Social Security Calculator'!$B$53=1,VLOOKUP($D80,'36 Options - Revenues in $'!$A$8:$AK$87,1+AF$6,FALSE),""),"")</f>
        <v/>
      </c>
      <c r="AG80" s="21" t="str">
        <f>IF(D80&gt;='Social Security Calculator'!$G$8,IF('Social Security Calculator'!$B$56=1,VLOOKUP($D80,'36 Options - Revenues in $'!$A$8:$AK$87,1+AG$6,FALSE),""),"")</f>
        <v/>
      </c>
      <c r="AH80" s="21" t="str">
        <f>IF(D80&gt;='Social Security Calculator'!$G$8,IF('Social Security Calculator'!$B$57=1,VLOOKUP($D80,'36 Options - Revenues in $'!$A$8:$AK$87,1+AH$6,FALSE),""),"")</f>
        <v/>
      </c>
      <c r="AI80" s="21" t="str">
        <f>IF(D80&gt;='Social Security Calculator'!$G$8,IF('Social Security Calculator'!$B$58=1,VLOOKUP($D80,'36 Options - Revenues in $'!$A$8:$AK$87,1+AI$6,FALSE),""),"")</f>
        <v/>
      </c>
      <c r="AJ80" s="21" t="str">
        <f>IF(D80&gt;='Social Security Calculator'!$G$8,IF('Social Security Calculator'!$B$60=1,VLOOKUP($D80,'36 Options - Revenues in $'!$A$8:$AK$87,1+AJ$6,FALSE),""),"")</f>
        <v/>
      </c>
      <c r="AK80" s="21" t="str">
        <f>IF(D80&gt;='Social Security Calculator'!$G$8,IF('Social Security Calculator'!$B$63=1,VLOOKUP($D80,'36 Options - Revenues in $'!$A$8:$AK$87,1+AK$6,FALSE),""),"")</f>
        <v/>
      </c>
      <c r="AL80" s="21" t="str">
        <f>IF(D80&gt;='Social Security Calculator'!$G$8,IF('Social Security Calculator'!$B$65=1,VLOOKUP($D80,'36 Options - Revenues in $'!$A$8:$AK$87,1+AL$6,FALSE),""),"")</f>
        <v/>
      </c>
      <c r="AM80" s="21" t="str">
        <f>IF(D80&gt;='Social Security Calculator'!$G$8,IF('Social Security Calculator'!$B$66=1,VLOOKUP($D80,'36 Options - Revenues in $'!$A$8:$AK$87,1+AM$6,FALSE),""),"")</f>
        <v/>
      </c>
    </row>
    <row r="81" spans="1:39" x14ac:dyDescent="0.2">
      <c r="A81">
        <v>2093</v>
      </c>
      <c r="B81">
        <f t="shared" si="3"/>
        <v>0</v>
      </c>
      <c r="D81">
        <v>2093</v>
      </c>
      <c r="E81" s="21" t="str">
        <f>IF(D81&gt;='Social Security Calculator'!$G$8,IF('Social Security Calculator'!$B$17=1,VLOOKUP($D81,'36 Options - Revenues in $'!$A$8:$AK$87,1+E$6,FALSE),""),"")</f>
        <v/>
      </c>
      <c r="F81" s="21" t="str">
        <f>IF(D81&gt;='Social Security Calculator'!$G$8,IF('Social Security Calculator'!$B$18=1,VLOOKUP($D81,'36 Options - Revenues in $'!$A$8:$AK$87,1+F$6,FALSE),""),"")</f>
        <v/>
      </c>
      <c r="G81" s="21" t="str">
        <f>IF(D81&gt;='Social Security Calculator'!$G$8,IF('Social Security Calculator'!$B$19=1,VLOOKUP($D81,'36 Options - Revenues in $'!$A$8:$AK$87,1+G$6,FALSE),""),"")</f>
        <v/>
      </c>
      <c r="H81" s="21" t="str">
        <f>IF(D81&gt;='Social Security Calculator'!$G$8,IF('Social Security Calculator'!$B$21=1,VLOOKUP($D81,'36 Options - Revenues in $'!$A$8:$AK$87,1+H$6,FALSE),""),"")</f>
        <v/>
      </c>
      <c r="I81" s="21" t="str">
        <f>IF(D81&gt;='Social Security Calculator'!$G$8,IF('Social Security Calculator'!$B$22=1,VLOOKUP($D81,'36 Options - Revenues in $'!$A$8:$AK$87,1+I$6,FALSE),""),"")</f>
        <v/>
      </c>
      <c r="J81" s="21" t="str">
        <f>IF(D81&gt;='Social Security Calculator'!$G$8,IF('Social Security Calculator'!$B$23=1,VLOOKUP($D81,'36 Options - Revenues in $'!$A$8:$AK$87,1+J$6,FALSE),""),"")</f>
        <v/>
      </c>
      <c r="K81" s="21" t="str">
        <f>IF(D81&gt;='Social Security Calculator'!$G$8,IF('Social Security Calculator'!$B$25=1,VLOOKUP($D81,'36 Options - Revenues in $'!$A$8:$AK$87,1+K$6,FALSE),""),"")</f>
        <v/>
      </c>
      <c r="L81" s="21" t="str">
        <f>IF(D81&gt;='Social Security Calculator'!$G$8,IF('Social Security Calculator'!$B$26=1,VLOOKUP($D81,'36 Options - Revenues in $'!$A$8:$AK$87,1+L$6,FALSE),""),"")</f>
        <v/>
      </c>
      <c r="M81" s="21" t="str">
        <f>IF(D81&gt;='Social Security Calculator'!$G$8,IF('Social Security Calculator'!$B$27=1,VLOOKUP($D81,'36 Options - Revenues in $'!$A$8:$AK$87,1+M$6,FALSE),""),"")</f>
        <v/>
      </c>
      <c r="N81" s="21" t="str">
        <f>IF(D81&gt;='Social Security Calculator'!$G$8,IF('Social Security Calculator'!$B$28=1,VLOOKUP($D81,'36 Options - Revenues in $'!$A$8:$AK$87,1+N$6,FALSE),""),"")</f>
        <v/>
      </c>
      <c r="O81" s="21" t="str">
        <f>IF(D81&gt;='Social Security Calculator'!$G$8,IF('Social Security Calculator'!$B$31=1,VLOOKUP($D81,'36 Options - Revenues in $'!$A$8:$AK$87,1+O$6,FALSE),""),"")</f>
        <v/>
      </c>
      <c r="P81" s="21" t="str">
        <f>IF(D81&gt;='Social Security Calculator'!$G$8,IF('Social Security Calculator'!$B$32=1,VLOOKUP($D81,'36 Options - Revenues in $'!$A$8:$AK$87,1+P$6,FALSE),""),"")</f>
        <v/>
      </c>
      <c r="Q81" s="21" t="str">
        <f>IF(D81&gt;='Social Security Calculator'!$G$8,IF('Social Security Calculator'!$B$33=1,VLOOKUP($D81,'36 Options - Revenues in $'!$A$8:$AK$87,1+Q$6,FALSE),""),"")</f>
        <v/>
      </c>
      <c r="R81" s="21" t="str">
        <f>IF(D81&gt;='Social Security Calculator'!$G$8,IF('Social Security Calculator'!$B$35=1,VLOOKUP($D81,'36 Options - Revenues in $'!$A$8:$AK$87,1+R$6,FALSE),""),"")</f>
        <v/>
      </c>
      <c r="S81" s="21" t="str">
        <f>IF(D81&gt;='Social Security Calculator'!$G$8,IF('Social Security Calculator'!$B$36=1,VLOOKUP($D81,'36 Options - Revenues in $'!$A$8:$AK$87,1+S$6,FALSE),""),"")</f>
        <v/>
      </c>
      <c r="T81" s="21" t="str">
        <f>IF(D81&gt;='Social Security Calculator'!$G$8,IF('Social Security Calculator'!$B$37=1,VLOOKUP($D81,'36 Options - Revenues in $'!$A$8:$AK$87,1+T$6,FALSE),""),"")</f>
        <v/>
      </c>
      <c r="U81" s="21" t="str">
        <f>IF(D81&gt;='Social Security Calculator'!$G$8,IF('Social Security Calculator'!$B$39=1,VLOOKUP($D81,'36 Options - Revenues in $'!$A$8:$AK$87,1+U$6,FALSE),""),"")</f>
        <v/>
      </c>
      <c r="V81" s="21" t="str">
        <f>IF(D81&gt;='Social Security Calculator'!$G$8,IF('Social Security Calculator'!$B$40=1,VLOOKUP($D81,'36 Options - Revenues in $'!$A$8:$AK$87,1+V$6,FALSE),""),"")</f>
        <v/>
      </c>
      <c r="W81" s="21" t="str">
        <f>IF(D81&gt;='Social Security Calculator'!$G$8,IF('Social Security Calculator'!$B$41=1,VLOOKUP($D81,'36 Options - Revenues in $'!$A$8:$AK$87,1+W$6,FALSE),""),"")</f>
        <v/>
      </c>
      <c r="X81" s="21" t="str">
        <f>IF(D81&gt;='Social Security Calculator'!$G$8,IF('Social Security Calculator'!$B$42=1,VLOOKUP($D81,'36 Options - Revenues in $'!$A$8:$AK$87,1+X$6,FALSE),""),"")</f>
        <v/>
      </c>
      <c r="Y81" s="21" t="str">
        <f>IF(D81&gt;='Social Security Calculator'!$G$8,IF('Social Security Calculator'!$B$44=1,VLOOKUP($D81,'36 Options - Revenues in $'!$A$8:$AK$87,1+Y$6,FALSE),""),"")</f>
        <v/>
      </c>
      <c r="Z81" s="21" t="str">
        <f>IF(D81&gt;='Social Security Calculator'!$G$8,IF('Social Security Calculator'!$B$45=1,VLOOKUP($D81,'36 Options - Revenues in $'!$A$8:$AK$87,1+Z$6,FALSE),""),"")</f>
        <v/>
      </c>
      <c r="AA81" s="21" t="str">
        <f>IF(D81&gt;='Social Security Calculator'!$G$8,IF('Social Security Calculator'!$B$46=1,VLOOKUP($D81,'36 Options - Revenues in $'!$A$8:$AK$87,1+AA$6,FALSE),""),"")</f>
        <v/>
      </c>
      <c r="AB81" s="21" t="str">
        <f>IF(D81&gt;='Social Security Calculator'!$G$8,IF('Social Security Calculator'!$B$47=1,VLOOKUP($D81,'36 Options - Revenues in $'!$A$8:$AK$87,1+AB$6,FALSE),""),"")</f>
        <v/>
      </c>
      <c r="AC81" s="21" t="str">
        <f>IF(D81&gt;='Social Security Calculator'!$G$8,IF('Social Security Calculator'!$B$50=1,VLOOKUP($D81,'36 Options - Revenues in $'!$A$8:$AK$87,1+AC$6,FALSE),""),"")</f>
        <v/>
      </c>
      <c r="AD81" s="21" t="str">
        <f>IF(D81&gt;='Social Security Calculator'!$G$8,IF('Social Security Calculator'!$B$51=1,VLOOKUP($D81,'36 Options - Revenues in $'!$A$8:$AK$87,1+AD$6,FALSE),""),"")</f>
        <v/>
      </c>
      <c r="AE81" s="21" t="str">
        <f>IF(D81&gt;='Social Security Calculator'!$G$8,IF('Social Security Calculator'!$B$52=1,VLOOKUP($D81,'36 Options - Revenues in $'!$A$8:$AK$87,1+AE$6,FALSE),""),"")</f>
        <v/>
      </c>
      <c r="AF81" s="21" t="str">
        <f>IF(D81&gt;='Social Security Calculator'!$G$8,IF('Social Security Calculator'!$B$53=1,VLOOKUP($D81,'36 Options - Revenues in $'!$A$8:$AK$87,1+AF$6,FALSE),""),"")</f>
        <v/>
      </c>
      <c r="AG81" s="21" t="str">
        <f>IF(D81&gt;='Social Security Calculator'!$G$8,IF('Social Security Calculator'!$B$56=1,VLOOKUP($D81,'36 Options - Revenues in $'!$A$8:$AK$87,1+AG$6,FALSE),""),"")</f>
        <v/>
      </c>
      <c r="AH81" s="21" t="str">
        <f>IF(D81&gt;='Social Security Calculator'!$G$8,IF('Social Security Calculator'!$B$57=1,VLOOKUP($D81,'36 Options - Revenues in $'!$A$8:$AK$87,1+AH$6,FALSE),""),"")</f>
        <v/>
      </c>
      <c r="AI81" s="21" t="str">
        <f>IF(D81&gt;='Social Security Calculator'!$G$8,IF('Social Security Calculator'!$B$58=1,VLOOKUP($D81,'36 Options - Revenues in $'!$A$8:$AK$87,1+AI$6,FALSE),""),"")</f>
        <v/>
      </c>
      <c r="AJ81" s="21" t="str">
        <f>IF(D81&gt;='Social Security Calculator'!$G$8,IF('Social Security Calculator'!$B$60=1,VLOOKUP($D81,'36 Options - Revenues in $'!$A$8:$AK$87,1+AJ$6,FALSE),""),"")</f>
        <v/>
      </c>
      <c r="AK81" s="21" t="str">
        <f>IF(D81&gt;='Social Security Calculator'!$G$8,IF('Social Security Calculator'!$B$63=1,VLOOKUP($D81,'36 Options - Revenues in $'!$A$8:$AK$87,1+AK$6,FALSE),""),"")</f>
        <v/>
      </c>
      <c r="AL81" s="21" t="str">
        <f>IF(D81&gt;='Social Security Calculator'!$G$8,IF('Social Security Calculator'!$B$65=1,VLOOKUP($D81,'36 Options - Revenues in $'!$A$8:$AK$87,1+AL$6,FALSE),""),"")</f>
        <v/>
      </c>
      <c r="AM81" s="21" t="str">
        <f>IF(D81&gt;='Social Security Calculator'!$G$8,IF('Social Security Calculator'!$B$66=1,VLOOKUP($D81,'36 Options - Revenues in $'!$A$8:$AK$87,1+AM$6,FALSE),""),"")</f>
        <v/>
      </c>
    </row>
    <row r="82" spans="1:39" x14ac:dyDescent="0.2">
      <c r="A82">
        <v>2094</v>
      </c>
      <c r="B82">
        <f t="shared" si="3"/>
        <v>0</v>
      </c>
      <c r="D82">
        <v>2094</v>
      </c>
      <c r="E82" s="21" t="str">
        <f>IF(D82&gt;='Social Security Calculator'!$G$8,IF('Social Security Calculator'!$B$17=1,VLOOKUP($D82,'36 Options - Revenues in $'!$A$8:$AK$87,1+E$6,FALSE),""),"")</f>
        <v/>
      </c>
      <c r="F82" s="21" t="str">
        <f>IF(D82&gt;='Social Security Calculator'!$G$8,IF('Social Security Calculator'!$B$18=1,VLOOKUP($D82,'36 Options - Revenues in $'!$A$8:$AK$87,1+F$6,FALSE),""),"")</f>
        <v/>
      </c>
      <c r="G82" s="21" t="str">
        <f>IF(D82&gt;='Social Security Calculator'!$G$8,IF('Social Security Calculator'!$B$19=1,VLOOKUP($D82,'36 Options - Revenues in $'!$A$8:$AK$87,1+G$6,FALSE),""),"")</f>
        <v/>
      </c>
      <c r="H82" s="21" t="str">
        <f>IF(D82&gt;='Social Security Calculator'!$G$8,IF('Social Security Calculator'!$B$21=1,VLOOKUP($D82,'36 Options - Revenues in $'!$A$8:$AK$87,1+H$6,FALSE),""),"")</f>
        <v/>
      </c>
      <c r="I82" s="21" t="str">
        <f>IF(D82&gt;='Social Security Calculator'!$G$8,IF('Social Security Calculator'!$B$22=1,VLOOKUP($D82,'36 Options - Revenues in $'!$A$8:$AK$87,1+I$6,FALSE),""),"")</f>
        <v/>
      </c>
      <c r="J82" s="21" t="str">
        <f>IF(D82&gt;='Social Security Calculator'!$G$8,IF('Social Security Calculator'!$B$23=1,VLOOKUP($D82,'36 Options - Revenues in $'!$A$8:$AK$87,1+J$6,FALSE),""),"")</f>
        <v/>
      </c>
      <c r="K82" s="21" t="str">
        <f>IF(D82&gt;='Social Security Calculator'!$G$8,IF('Social Security Calculator'!$B$25=1,VLOOKUP($D82,'36 Options - Revenues in $'!$A$8:$AK$87,1+K$6,FALSE),""),"")</f>
        <v/>
      </c>
      <c r="L82" s="21" t="str">
        <f>IF(D82&gt;='Social Security Calculator'!$G$8,IF('Social Security Calculator'!$B$26=1,VLOOKUP($D82,'36 Options - Revenues in $'!$A$8:$AK$87,1+L$6,FALSE),""),"")</f>
        <v/>
      </c>
      <c r="M82" s="21" t="str">
        <f>IF(D82&gt;='Social Security Calculator'!$G$8,IF('Social Security Calculator'!$B$27=1,VLOOKUP($D82,'36 Options - Revenues in $'!$A$8:$AK$87,1+M$6,FALSE),""),"")</f>
        <v/>
      </c>
      <c r="N82" s="21" t="str">
        <f>IF(D82&gt;='Social Security Calculator'!$G$8,IF('Social Security Calculator'!$B$28=1,VLOOKUP($D82,'36 Options - Revenues in $'!$A$8:$AK$87,1+N$6,FALSE),""),"")</f>
        <v/>
      </c>
      <c r="O82" s="21" t="str">
        <f>IF(D82&gt;='Social Security Calculator'!$G$8,IF('Social Security Calculator'!$B$31=1,VLOOKUP($D82,'36 Options - Revenues in $'!$A$8:$AK$87,1+O$6,FALSE),""),"")</f>
        <v/>
      </c>
      <c r="P82" s="21" t="str">
        <f>IF(D82&gt;='Social Security Calculator'!$G$8,IF('Social Security Calculator'!$B$32=1,VLOOKUP($D82,'36 Options - Revenues in $'!$A$8:$AK$87,1+P$6,FALSE),""),"")</f>
        <v/>
      </c>
      <c r="Q82" s="21" t="str">
        <f>IF(D82&gt;='Social Security Calculator'!$G$8,IF('Social Security Calculator'!$B$33=1,VLOOKUP($D82,'36 Options - Revenues in $'!$A$8:$AK$87,1+Q$6,FALSE),""),"")</f>
        <v/>
      </c>
      <c r="R82" s="21" t="str">
        <f>IF(D82&gt;='Social Security Calculator'!$G$8,IF('Social Security Calculator'!$B$35=1,VLOOKUP($D82,'36 Options - Revenues in $'!$A$8:$AK$87,1+R$6,FALSE),""),"")</f>
        <v/>
      </c>
      <c r="S82" s="21" t="str">
        <f>IF(D82&gt;='Social Security Calculator'!$G$8,IF('Social Security Calculator'!$B$36=1,VLOOKUP($D82,'36 Options - Revenues in $'!$A$8:$AK$87,1+S$6,FALSE),""),"")</f>
        <v/>
      </c>
      <c r="T82" s="21" t="str">
        <f>IF(D82&gt;='Social Security Calculator'!$G$8,IF('Social Security Calculator'!$B$37=1,VLOOKUP($D82,'36 Options - Revenues in $'!$A$8:$AK$87,1+T$6,FALSE),""),"")</f>
        <v/>
      </c>
      <c r="U82" s="21" t="str">
        <f>IF(D82&gt;='Social Security Calculator'!$G$8,IF('Social Security Calculator'!$B$39=1,VLOOKUP($D82,'36 Options - Revenues in $'!$A$8:$AK$87,1+U$6,FALSE),""),"")</f>
        <v/>
      </c>
      <c r="V82" s="21" t="str">
        <f>IF(D82&gt;='Social Security Calculator'!$G$8,IF('Social Security Calculator'!$B$40=1,VLOOKUP($D82,'36 Options - Revenues in $'!$A$8:$AK$87,1+V$6,FALSE),""),"")</f>
        <v/>
      </c>
      <c r="W82" s="21" t="str">
        <f>IF(D82&gt;='Social Security Calculator'!$G$8,IF('Social Security Calculator'!$B$41=1,VLOOKUP($D82,'36 Options - Revenues in $'!$A$8:$AK$87,1+W$6,FALSE),""),"")</f>
        <v/>
      </c>
      <c r="X82" s="21" t="str">
        <f>IF(D82&gt;='Social Security Calculator'!$G$8,IF('Social Security Calculator'!$B$42=1,VLOOKUP($D82,'36 Options - Revenues in $'!$A$8:$AK$87,1+X$6,FALSE),""),"")</f>
        <v/>
      </c>
      <c r="Y82" s="21" t="str">
        <f>IF(D82&gt;='Social Security Calculator'!$G$8,IF('Social Security Calculator'!$B$44=1,VLOOKUP($D82,'36 Options - Revenues in $'!$A$8:$AK$87,1+Y$6,FALSE),""),"")</f>
        <v/>
      </c>
      <c r="Z82" s="21" t="str">
        <f>IF(D82&gt;='Social Security Calculator'!$G$8,IF('Social Security Calculator'!$B$45=1,VLOOKUP($D82,'36 Options - Revenues in $'!$A$8:$AK$87,1+Z$6,FALSE),""),"")</f>
        <v/>
      </c>
      <c r="AA82" s="21" t="str">
        <f>IF(D82&gt;='Social Security Calculator'!$G$8,IF('Social Security Calculator'!$B$46=1,VLOOKUP($D82,'36 Options - Revenues in $'!$A$8:$AK$87,1+AA$6,FALSE),""),"")</f>
        <v/>
      </c>
      <c r="AB82" s="21" t="str">
        <f>IF(D82&gt;='Social Security Calculator'!$G$8,IF('Social Security Calculator'!$B$47=1,VLOOKUP($D82,'36 Options - Revenues in $'!$A$8:$AK$87,1+AB$6,FALSE),""),"")</f>
        <v/>
      </c>
      <c r="AC82" s="21" t="str">
        <f>IF(D82&gt;='Social Security Calculator'!$G$8,IF('Social Security Calculator'!$B$50=1,VLOOKUP($D82,'36 Options - Revenues in $'!$A$8:$AK$87,1+AC$6,FALSE),""),"")</f>
        <v/>
      </c>
      <c r="AD82" s="21" t="str">
        <f>IF(D82&gt;='Social Security Calculator'!$G$8,IF('Social Security Calculator'!$B$51=1,VLOOKUP($D82,'36 Options - Revenues in $'!$A$8:$AK$87,1+AD$6,FALSE),""),"")</f>
        <v/>
      </c>
      <c r="AE82" s="21" t="str">
        <f>IF(D82&gt;='Social Security Calculator'!$G$8,IF('Social Security Calculator'!$B$52=1,VLOOKUP($D82,'36 Options - Revenues in $'!$A$8:$AK$87,1+AE$6,FALSE),""),"")</f>
        <v/>
      </c>
      <c r="AF82" s="21" t="str">
        <f>IF(D82&gt;='Social Security Calculator'!$G$8,IF('Social Security Calculator'!$B$53=1,VLOOKUP($D82,'36 Options - Revenues in $'!$A$8:$AK$87,1+AF$6,FALSE),""),"")</f>
        <v/>
      </c>
      <c r="AG82" s="21" t="str">
        <f>IF(D82&gt;='Social Security Calculator'!$G$8,IF('Social Security Calculator'!$B$56=1,VLOOKUP($D82,'36 Options - Revenues in $'!$A$8:$AK$87,1+AG$6,FALSE),""),"")</f>
        <v/>
      </c>
      <c r="AH82" s="21" t="str">
        <f>IF(D82&gt;='Social Security Calculator'!$G$8,IF('Social Security Calculator'!$B$57=1,VLOOKUP($D82,'36 Options - Revenues in $'!$A$8:$AK$87,1+AH$6,FALSE),""),"")</f>
        <v/>
      </c>
      <c r="AI82" s="21" t="str">
        <f>IF(D82&gt;='Social Security Calculator'!$G$8,IF('Social Security Calculator'!$B$58=1,VLOOKUP($D82,'36 Options - Revenues in $'!$A$8:$AK$87,1+AI$6,FALSE),""),"")</f>
        <v/>
      </c>
      <c r="AJ82" s="21" t="str">
        <f>IF(D82&gt;='Social Security Calculator'!$G$8,IF('Social Security Calculator'!$B$60=1,VLOOKUP($D82,'36 Options - Revenues in $'!$A$8:$AK$87,1+AJ$6,FALSE),""),"")</f>
        <v/>
      </c>
      <c r="AK82" s="21" t="str">
        <f>IF(D82&gt;='Social Security Calculator'!$G$8,IF('Social Security Calculator'!$B$63=1,VLOOKUP($D82,'36 Options - Revenues in $'!$A$8:$AK$87,1+AK$6,FALSE),""),"")</f>
        <v/>
      </c>
      <c r="AL82" s="21" t="str">
        <f>IF(D82&gt;='Social Security Calculator'!$G$8,IF('Social Security Calculator'!$B$65=1,VLOOKUP($D82,'36 Options - Revenues in $'!$A$8:$AK$87,1+AL$6,FALSE),""),"")</f>
        <v/>
      </c>
      <c r="AM82" s="21" t="str">
        <f>IF(D82&gt;='Social Security Calculator'!$G$8,IF('Social Security Calculator'!$B$66=1,VLOOKUP($D82,'36 Options - Revenues in $'!$A$8:$AK$87,1+AM$6,FALSE),""),"")</f>
        <v/>
      </c>
    </row>
    <row r="83" spans="1:39" x14ac:dyDescent="0.2">
      <c r="A83">
        <v>2095</v>
      </c>
      <c r="B83">
        <f t="shared" si="3"/>
        <v>0</v>
      </c>
      <c r="D83">
        <v>2095</v>
      </c>
      <c r="E83" s="21" t="str">
        <f>IF(D83&gt;='Social Security Calculator'!$G$8,IF('Social Security Calculator'!$B$17=1,VLOOKUP($D83,'36 Options - Revenues in $'!$A$8:$AK$87,1+E$6,FALSE),""),"")</f>
        <v/>
      </c>
      <c r="F83" s="21" t="str">
        <f>IF(D83&gt;='Social Security Calculator'!$G$8,IF('Social Security Calculator'!$B$18=1,VLOOKUP($D83,'36 Options - Revenues in $'!$A$8:$AK$87,1+F$6,FALSE),""),"")</f>
        <v/>
      </c>
      <c r="G83" s="21" t="str">
        <f>IF(D83&gt;='Social Security Calculator'!$G$8,IF('Social Security Calculator'!$B$19=1,VLOOKUP($D83,'36 Options - Revenues in $'!$A$8:$AK$87,1+G$6,FALSE),""),"")</f>
        <v/>
      </c>
      <c r="H83" s="21" t="str">
        <f>IF(D83&gt;='Social Security Calculator'!$G$8,IF('Social Security Calculator'!$B$21=1,VLOOKUP($D83,'36 Options - Revenues in $'!$A$8:$AK$87,1+H$6,FALSE),""),"")</f>
        <v/>
      </c>
      <c r="I83" s="21" t="str">
        <f>IF(D83&gt;='Social Security Calculator'!$G$8,IF('Social Security Calculator'!$B$22=1,VLOOKUP($D83,'36 Options - Revenues in $'!$A$8:$AK$87,1+I$6,FALSE),""),"")</f>
        <v/>
      </c>
      <c r="J83" s="21" t="str">
        <f>IF(D83&gt;='Social Security Calculator'!$G$8,IF('Social Security Calculator'!$B$23=1,VLOOKUP($D83,'36 Options - Revenues in $'!$A$8:$AK$87,1+J$6,FALSE),""),"")</f>
        <v/>
      </c>
      <c r="K83" s="21" t="str">
        <f>IF(D83&gt;='Social Security Calculator'!$G$8,IF('Social Security Calculator'!$B$25=1,VLOOKUP($D83,'36 Options - Revenues in $'!$A$8:$AK$87,1+K$6,FALSE),""),"")</f>
        <v/>
      </c>
      <c r="L83" s="21" t="str">
        <f>IF(D83&gt;='Social Security Calculator'!$G$8,IF('Social Security Calculator'!$B$26=1,VLOOKUP($D83,'36 Options - Revenues in $'!$A$8:$AK$87,1+L$6,FALSE),""),"")</f>
        <v/>
      </c>
      <c r="M83" s="21" t="str">
        <f>IF(D83&gt;='Social Security Calculator'!$G$8,IF('Social Security Calculator'!$B$27=1,VLOOKUP($D83,'36 Options - Revenues in $'!$A$8:$AK$87,1+M$6,FALSE),""),"")</f>
        <v/>
      </c>
      <c r="N83" s="21" t="str">
        <f>IF(D83&gt;='Social Security Calculator'!$G$8,IF('Social Security Calculator'!$B$28=1,VLOOKUP($D83,'36 Options - Revenues in $'!$A$8:$AK$87,1+N$6,FALSE),""),"")</f>
        <v/>
      </c>
      <c r="O83" s="21" t="str">
        <f>IF(D83&gt;='Social Security Calculator'!$G$8,IF('Social Security Calculator'!$B$31=1,VLOOKUP($D83,'36 Options - Revenues in $'!$A$8:$AK$87,1+O$6,FALSE),""),"")</f>
        <v/>
      </c>
      <c r="P83" s="21" t="str">
        <f>IF(D83&gt;='Social Security Calculator'!$G$8,IF('Social Security Calculator'!$B$32=1,VLOOKUP($D83,'36 Options - Revenues in $'!$A$8:$AK$87,1+P$6,FALSE),""),"")</f>
        <v/>
      </c>
      <c r="Q83" s="21" t="str">
        <f>IF(D83&gt;='Social Security Calculator'!$G$8,IF('Social Security Calculator'!$B$33=1,VLOOKUP($D83,'36 Options - Revenues in $'!$A$8:$AK$87,1+Q$6,FALSE),""),"")</f>
        <v/>
      </c>
      <c r="R83" s="21" t="str">
        <f>IF(D83&gt;='Social Security Calculator'!$G$8,IF('Social Security Calculator'!$B$35=1,VLOOKUP($D83,'36 Options - Revenues in $'!$A$8:$AK$87,1+R$6,FALSE),""),"")</f>
        <v/>
      </c>
      <c r="S83" s="21" t="str">
        <f>IF(D83&gt;='Social Security Calculator'!$G$8,IF('Social Security Calculator'!$B$36=1,VLOOKUP($D83,'36 Options - Revenues in $'!$A$8:$AK$87,1+S$6,FALSE),""),"")</f>
        <v/>
      </c>
      <c r="T83" s="21" t="str">
        <f>IF(D83&gt;='Social Security Calculator'!$G$8,IF('Social Security Calculator'!$B$37=1,VLOOKUP($D83,'36 Options - Revenues in $'!$A$8:$AK$87,1+T$6,FALSE),""),"")</f>
        <v/>
      </c>
      <c r="U83" s="21" t="str">
        <f>IF(D83&gt;='Social Security Calculator'!$G$8,IF('Social Security Calculator'!$B$39=1,VLOOKUP($D83,'36 Options - Revenues in $'!$A$8:$AK$87,1+U$6,FALSE),""),"")</f>
        <v/>
      </c>
      <c r="V83" s="21" t="str">
        <f>IF(D83&gt;='Social Security Calculator'!$G$8,IF('Social Security Calculator'!$B$40=1,VLOOKUP($D83,'36 Options - Revenues in $'!$A$8:$AK$87,1+V$6,FALSE),""),"")</f>
        <v/>
      </c>
      <c r="W83" s="21" t="str">
        <f>IF(D83&gt;='Social Security Calculator'!$G$8,IF('Social Security Calculator'!$B$41=1,VLOOKUP($D83,'36 Options - Revenues in $'!$A$8:$AK$87,1+W$6,FALSE),""),"")</f>
        <v/>
      </c>
      <c r="X83" s="21" t="str">
        <f>IF(D83&gt;='Social Security Calculator'!$G$8,IF('Social Security Calculator'!$B$42=1,VLOOKUP($D83,'36 Options - Revenues in $'!$A$8:$AK$87,1+X$6,FALSE),""),"")</f>
        <v/>
      </c>
      <c r="Y83" s="21" t="str">
        <f>IF(D83&gt;='Social Security Calculator'!$G$8,IF('Social Security Calculator'!$B$44=1,VLOOKUP($D83,'36 Options - Revenues in $'!$A$8:$AK$87,1+Y$6,FALSE),""),"")</f>
        <v/>
      </c>
      <c r="Z83" s="21" t="str">
        <f>IF(D83&gt;='Social Security Calculator'!$G$8,IF('Social Security Calculator'!$B$45=1,VLOOKUP($D83,'36 Options - Revenues in $'!$A$8:$AK$87,1+Z$6,FALSE),""),"")</f>
        <v/>
      </c>
      <c r="AA83" s="21" t="str">
        <f>IF(D83&gt;='Social Security Calculator'!$G$8,IF('Social Security Calculator'!$B$46=1,VLOOKUP($D83,'36 Options - Revenues in $'!$A$8:$AK$87,1+AA$6,FALSE),""),"")</f>
        <v/>
      </c>
      <c r="AB83" s="21" t="str">
        <f>IF(D83&gt;='Social Security Calculator'!$G$8,IF('Social Security Calculator'!$B$47=1,VLOOKUP($D83,'36 Options - Revenues in $'!$A$8:$AK$87,1+AB$6,FALSE),""),"")</f>
        <v/>
      </c>
      <c r="AC83" s="21" t="str">
        <f>IF(D83&gt;='Social Security Calculator'!$G$8,IF('Social Security Calculator'!$B$50=1,VLOOKUP($D83,'36 Options - Revenues in $'!$A$8:$AK$87,1+AC$6,FALSE),""),"")</f>
        <v/>
      </c>
      <c r="AD83" s="21" t="str">
        <f>IF(D83&gt;='Social Security Calculator'!$G$8,IF('Social Security Calculator'!$B$51=1,VLOOKUP($D83,'36 Options - Revenues in $'!$A$8:$AK$87,1+AD$6,FALSE),""),"")</f>
        <v/>
      </c>
      <c r="AE83" s="21" t="str">
        <f>IF(D83&gt;='Social Security Calculator'!$G$8,IF('Social Security Calculator'!$B$52=1,VLOOKUP($D83,'36 Options - Revenues in $'!$A$8:$AK$87,1+AE$6,FALSE),""),"")</f>
        <v/>
      </c>
      <c r="AF83" s="21" t="str">
        <f>IF(D83&gt;='Social Security Calculator'!$G$8,IF('Social Security Calculator'!$B$53=1,VLOOKUP($D83,'36 Options - Revenues in $'!$A$8:$AK$87,1+AF$6,FALSE),""),"")</f>
        <v/>
      </c>
      <c r="AG83" s="21" t="str">
        <f>IF(D83&gt;='Social Security Calculator'!$G$8,IF('Social Security Calculator'!$B$56=1,VLOOKUP($D83,'36 Options - Revenues in $'!$A$8:$AK$87,1+AG$6,FALSE),""),"")</f>
        <v/>
      </c>
      <c r="AH83" s="21" t="str">
        <f>IF(D83&gt;='Social Security Calculator'!$G$8,IF('Social Security Calculator'!$B$57=1,VLOOKUP($D83,'36 Options - Revenues in $'!$A$8:$AK$87,1+AH$6,FALSE),""),"")</f>
        <v/>
      </c>
      <c r="AI83" s="21" t="str">
        <f>IF(D83&gt;='Social Security Calculator'!$G$8,IF('Social Security Calculator'!$B$58=1,VLOOKUP($D83,'36 Options - Revenues in $'!$A$8:$AK$87,1+AI$6,FALSE),""),"")</f>
        <v/>
      </c>
      <c r="AJ83" s="21" t="str">
        <f>IF(D83&gt;='Social Security Calculator'!$G$8,IF('Social Security Calculator'!$B$60=1,VLOOKUP($D83,'36 Options - Revenues in $'!$A$8:$AK$87,1+AJ$6,FALSE),""),"")</f>
        <v/>
      </c>
      <c r="AK83" s="21" t="str">
        <f>IF(D83&gt;='Social Security Calculator'!$G$8,IF('Social Security Calculator'!$B$63=1,VLOOKUP($D83,'36 Options - Revenues in $'!$A$8:$AK$87,1+AK$6,FALSE),""),"")</f>
        <v/>
      </c>
      <c r="AL83" s="21" t="str">
        <f>IF(D83&gt;='Social Security Calculator'!$G$8,IF('Social Security Calculator'!$B$65=1,VLOOKUP($D83,'36 Options - Revenues in $'!$A$8:$AK$87,1+AL$6,FALSE),""),"")</f>
        <v/>
      </c>
      <c r="AM83" s="21" t="str">
        <f>IF(D83&gt;='Social Security Calculator'!$G$8,IF('Social Security Calculator'!$B$66=1,VLOOKUP($D83,'36 Options - Revenues in $'!$A$8:$AK$87,1+AM$6,FALSE),""),"")</f>
        <v/>
      </c>
    </row>
  </sheetData>
  <sheetProtection algorithmName="SHA-512" hashValue="C/h+aUd0kcck7TILN1gGgjemhToZYAA9KDyBgU2CwXzRA0ouy9Q8jTcjuFkwDeOsRlhXLuQrx1OWd1Pz8eSdQA==" saltValue="8taRO2r9Suos/uicKgkc+g==" spinCount="100000" sheet="1" objects="1" scenarios="1" select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rgb="FFC00000"/>
  </sheetPr>
  <dimension ref="A6:AN83"/>
  <sheetViews>
    <sheetView zoomScale="90" zoomScaleNormal="90" workbookViewId="0">
      <selection activeCell="D88" sqref="D88"/>
    </sheetView>
  </sheetViews>
  <sheetFormatPr baseColWidth="10" defaultRowHeight="16" x14ac:dyDescent="0.2"/>
  <sheetData>
    <row r="6" spans="1:40" x14ac:dyDescent="0.2">
      <c r="E6" s="15">
        <v>1</v>
      </c>
      <c r="F6" s="15">
        <f>E6+1</f>
        <v>2</v>
      </c>
      <c r="G6" s="15">
        <f t="shared" ref="G6:AN6" si="0">F6+1</f>
        <v>3</v>
      </c>
      <c r="H6" s="15">
        <f t="shared" si="0"/>
        <v>4</v>
      </c>
      <c r="I6" s="15">
        <f t="shared" si="0"/>
        <v>5</v>
      </c>
      <c r="J6" s="15">
        <f t="shared" si="0"/>
        <v>6</v>
      </c>
      <c r="K6" s="15">
        <f t="shared" si="0"/>
        <v>7</v>
      </c>
      <c r="L6" s="15">
        <f t="shared" si="0"/>
        <v>8</v>
      </c>
      <c r="M6" s="15">
        <f t="shared" si="0"/>
        <v>9</v>
      </c>
      <c r="N6" s="15">
        <f t="shared" si="0"/>
        <v>10</v>
      </c>
      <c r="O6" s="15">
        <f t="shared" si="0"/>
        <v>11</v>
      </c>
      <c r="P6" s="15">
        <f t="shared" si="0"/>
        <v>12</v>
      </c>
      <c r="Q6" s="15">
        <f t="shared" si="0"/>
        <v>13</v>
      </c>
      <c r="R6" s="15">
        <f t="shared" si="0"/>
        <v>14</v>
      </c>
      <c r="S6" s="15">
        <f t="shared" si="0"/>
        <v>15</v>
      </c>
      <c r="T6" s="15">
        <f t="shared" si="0"/>
        <v>16</v>
      </c>
      <c r="U6" s="15">
        <f t="shared" si="0"/>
        <v>17</v>
      </c>
      <c r="V6" s="15">
        <f t="shared" si="0"/>
        <v>18</v>
      </c>
      <c r="W6" s="15">
        <f t="shared" si="0"/>
        <v>19</v>
      </c>
      <c r="X6" s="15">
        <f t="shared" si="0"/>
        <v>20</v>
      </c>
      <c r="Y6" s="15">
        <f t="shared" si="0"/>
        <v>21</v>
      </c>
      <c r="Z6" s="15">
        <f t="shared" si="0"/>
        <v>22</v>
      </c>
      <c r="AA6" s="15">
        <f t="shared" si="0"/>
        <v>23</v>
      </c>
      <c r="AB6" s="15">
        <f t="shared" si="0"/>
        <v>24</v>
      </c>
      <c r="AC6" s="15">
        <f t="shared" si="0"/>
        <v>25</v>
      </c>
      <c r="AD6" s="15">
        <f t="shared" si="0"/>
        <v>26</v>
      </c>
      <c r="AE6" s="15">
        <f t="shared" si="0"/>
        <v>27</v>
      </c>
      <c r="AF6" s="15">
        <f t="shared" si="0"/>
        <v>28</v>
      </c>
      <c r="AG6" s="15">
        <f t="shared" si="0"/>
        <v>29</v>
      </c>
      <c r="AH6" s="15">
        <f t="shared" si="0"/>
        <v>30</v>
      </c>
      <c r="AI6" s="15">
        <f t="shared" si="0"/>
        <v>31</v>
      </c>
      <c r="AJ6" s="15">
        <f t="shared" si="0"/>
        <v>32</v>
      </c>
      <c r="AK6" s="15">
        <f t="shared" si="0"/>
        <v>33</v>
      </c>
      <c r="AL6" s="15">
        <f t="shared" si="0"/>
        <v>34</v>
      </c>
      <c r="AM6" s="15">
        <f t="shared" si="0"/>
        <v>35</v>
      </c>
      <c r="AN6" s="15">
        <f t="shared" si="0"/>
        <v>36</v>
      </c>
    </row>
    <row r="7" spans="1:40" ht="204" x14ac:dyDescent="0.2">
      <c r="B7" s="15" t="s">
        <v>153</v>
      </c>
      <c r="E7" s="15" t="s">
        <v>70</v>
      </c>
      <c r="F7" s="15" t="s">
        <v>76</v>
      </c>
      <c r="G7" s="15" t="s">
        <v>78</v>
      </c>
      <c r="H7" s="15" t="s">
        <v>80</v>
      </c>
      <c r="I7" s="15" t="s">
        <v>82</v>
      </c>
      <c r="J7" s="15" t="s">
        <v>84</v>
      </c>
      <c r="K7" s="15" t="s">
        <v>86</v>
      </c>
      <c r="L7" s="15" t="s">
        <v>88</v>
      </c>
      <c r="M7" s="15" t="s">
        <v>90</v>
      </c>
      <c r="N7" s="15" t="s">
        <v>92</v>
      </c>
      <c r="O7" s="15" t="s">
        <v>94</v>
      </c>
      <c r="P7" s="15" t="s">
        <v>96</v>
      </c>
      <c r="Q7" s="15" t="s">
        <v>98</v>
      </c>
      <c r="R7" s="15" t="s">
        <v>100</v>
      </c>
      <c r="S7" s="15" t="s">
        <v>102</v>
      </c>
      <c r="T7" s="15" t="s">
        <v>104</v>
      </c>
      <c r="U7" s="15" t="s">
        <v>106</v>
      </c>
      <c r="V7" s="15" t="s">
        <v>108</v>
      </c>
      <c r="W7" s="15" t="s">
        <v>110</v>
      </c>
      <c r="X7" s="15" t="s">
        <v>112</v>
      </c>
      <c r="Y7" s="15" t="s">
        <v>114</v>
      </c>
      <c r="Z7" s="15" t="s">
        <v>116</v>
      </c>
      <c r="AA7" s="15" t="s">
        <v>118</v>
      </c>
      <c r="AB7" s="15" t="s">
        <v>120</v>
      </c>
      <c r="AC7" s="15" t="s">
        <v>122</v>
      </c>
      <c r="AD7" s="15" t="s">
        <v>124</v>
      </c>
      <c r="AE7" s="15" t="s">
        <v>126</v>
      </c>
      <c r="AF7" s="15" t="s">
        <v>128</v>
      </c>
      <c r="AG7" s="15" t="s">
        <v>130</v>
      </c>
      <c r="AH7" s="15" t="s">
        <v>132</v>
      </c>
      <c r="AI7" s="15" t="s">
        <v>134</v>
      </c>
      <c r="AJ7" s="15" t="s">
        <v>136</v>
      </c>
      <c r="AK7" s="15" t="s">
        <v>138</v>
      </c>
      <c r="AL7" s="15" t="s">
        <v>140</v>
      </c>
      <c r="AM7" s="15" t="s">
        <v>142</v>
      </c>
      <c r="AN7" s="15" t="s">
        <v>144</v>
      </c>
    </row>
    <row r="8" spans="1:40" x14ac:dyDescent="0.2">
      <c r="A8">
        <v>2020</v>
      </c>
      <c r="B8">
        <f t="shared" ref="B8:B68" si="1">SUM(E8:AN8)</f>
        <v>0</v>
      </c>
      <c r="D8">
        <v>2020</v>
      </c>
      <c r="E8" s="21" t="str">
        <f>IF(D8&gt;='Social Security Calculator'!$G$8,IF('Social Security Calculator'!$B$17=1,VLOOKUP($D8,'36 Options - Outlays in $'!$A$8:$AK$87,1+E$6,FALSE),""),"")</f>
        <v/>
      </c>
      <c r="F8" s="21" t="str">
        <f>IF(D8&gt;='Social Security Calculator'!$G$8,IF('Social Security Calculator'!$B$18=1,VLOOKUP($D8,'36 Options - Outlays in $'!$A$8:$AK$87,1+F$6,FALSE),""),"")</f>
        <v/>
      </c>
      <c r="G8" s="21" t="str">
        <f>IF(D8&gt;='Social Security Calculator'!$G$8,IF('Social Security Calculator'!$B$19=1,VLOOKUP($D8,'36 Options - Outlays in $'!$A$8:$AK$87,1+G$6,FALSE),""),"")</f>
        <v/>
      </c>
      <c r="H8" s="21" t="str">
        <f>IF(D8&gt;='Social Security Calculator'!$G$8,IF('Social Security Calculator'!$B$21=1,VLOOKUP($D8,'36 Options - Outlays in $'!$A$8:$AK$87,1+H$6,FALSE),""),"")</f>
        <v/>
      </c>
      <c r="I8" s="21" t="str">
        <f>IF(D8&gt;='Social Security Calculator'!$G$8,IF('Social Security Calculator'!$B$22=1,VLOOKUP($D8,'36 Options - Outlays in $'!$A$8:$AK$87,1+I$6,FALSE),""),"")</f>
        <v/>
      </c>
      <c r="J8" s="21" t="str">
        <f>IF(D8&gt;='Social Security Calculator'!$G$8,IF('Social Security Calculator'!$B$23=1,VLOOKUP($D8,'36 Options - Outlays in $'!$A$8:$AK$87,1+J$6,FALSE),""),"")</f>
        <v/>
      </c>
      <c r="K8" s="21" t="str">
        <f>IF(D8&gt;='Social Security Calculator'!$G$8,IF('Social Security Calculator'!$B$25=1,VLOOKUP($D8,'36 Options - Outlays in $'!$A$8:$AK$87,1+K$6,FALSE),""),"")</f>
        <v/>
      </c>
      <c r="L8" s="21" t="str">
        <f>IF(D8&gt;='Social Security Calculator'!$G$8,IF('Social Security Calculator'!$B$26=1,VLOOKUP($D8,'36 Options - Outlays in $'!$A$8:$AK$87,1+L$6,FALSE),""),"")</f>
        <v/>
      </c>
      <c r="M8" s="21" t="str">
        <f>IF(D8&gt;='Social Security Calculator'!$G$8,IF('Social Security Calculator'!$B$27=1,VLOOKUP($D8,'36 Options - Outlays in $'!$A$8:$AK$87,1+M$6,FALSE),""),"")</f>
        <v/>
      </c>
      <c r="N8" s="21" t="str">
        <f>IF(D8&gt;='Social Security Calculator'!$G$8,IF('Social Security Calculator'!$B$28=1,VLOOKUP($D8,'36 Options - Outlays in $'!$A$8:$AK$87,1+N$6,FALSE),""),"")</f>
        <v/>
      </c>
      <c r="O8" s="21" t="str">
        <f>IF(D8&gt;='Social Security Calculator'!$G$8,IF('Social Security Calculator'!$B$31=1,VLOOKUP($D8,'36 Options - Outlays in $'!$A$8:$AK$87,1+O$6,FALSE),""),"")</f>
        <v/>
      </c>
      <c r="P8" s="21" t="str">
        <f>IF(D8&gt;='Social Security Calculator'!$G$8,IF('Social Security Calculator'!$B$32=1,VLOOKUP($D8,'36 Options - Outlays in $'!$A$8:$AK$87,1+P$6,FALSE),""),"")</f>
        <v/>
      </c>
      <c r="Q8" s="21" t="str">
        <f>IF(D8&gt;='Social Security Calculator'!$G$8,IF('Social Security Calculator'!$B$33=1,VLOOKUP($D8,'36 Options - Outlays in $'!$A$8:$AK$87,1+Q$6,FALSE),""),"")</f>
        <v/>
      </c>
      <c r="R8" s="21" t="str">
        <f>IF(D8&gt;='Social Security Calculator'!$G$8,IF('Social Security Calculator'!$B$35=1,VLOOKUP($D8,'36 Options - Outlays in $'!$A$8:$AK$87,1+R$6,FALSE),""),"")</f>
        <v/>
      </c>
      <c r="S8" s="21" t="str">
        <f>IF(D8&gt;='Social Security Calculator'!$G$8,IF('Social Security Calculator'!$B$36=1,VLOOKUP($D8,'36 Options - Outlays in $'!$A$8:$AK$87,1+S$6,FALSE),""),"")</f>
        <v/>
      </c>
      <c r="T8" s="21" t="str">
        <f>IF(D8&gt;='Social Security Calculator'!$G$8,IF('Social Security Calculator'!$B$37=1,VLOOKUP($D8,'36 Options - Outlays in $'!$A$8:$AK$87,1+T$6,FALSE),""),"")</f>
        <v/>
      </c>
      <c r="U8" s="21" t="str">
        <f>IF(D8&gt;='Social Security Calculator'!$G$8,IF('Social Security Calculator'!$B$39=1,VLOOKUP($D8,'36 Options - Outlays in $'!$A$8:$AK$87,1+U$6,FALSE),""),"")</f>
        <v/>
      </c>
      <c r="V8" s="21" t="str">
        <f>IF(D8&gt;='Social Security Calculator'!$G$8,IF('Social Security Calculator'!$B$40=1,VLOOKUP($D8,'36 Options - Outlays in $'!$A$8:$AK$87,1+V$6,FALSE),""),"")</f>
        <v/>
      </c>
      <c r="W8" s="21" t="str">
        <f>IF(D8&gt;='Social Security Calculator'!$G$8,IF('Social Security Calculator'!$B$41=1,VLOOKUP($D8,'36 Options - Outlays in $'!$A$8:$AK$87,1+W$6,FALSE),""),"")</f>
        <v/>
      </c>
      <c r="X8" s="21" t="str">
        <f>IF(D8&gt;='Social Security Calculator'!$G$8,IF('Social Security Calculator'!$B$42=1,VLOOKUP($D8,'36 Options - Outlays in $'!$A$8:$AK$87,1+X$6,FALSE),""),"")</f>
        <v/>
      </c>
      <c r="Y8" s="21" t="str">
        <f>IF(D8&gt;='Social Security Calculator'!$G$8,IF('Social Security Calculator'!$B$44=1,VLOOKUP($D8,'36 Options - Outlays in $'!$A$8:$AK$87,1+Y$6,FALSE),""),"")</f>
        <v/>
      </c>
      <c r="Z8" s="21" t="str">
        <f>IF(D8&gt;='Social Security Calculator'!$G$8,IF('Social Security Calculator'!$B$45=1,VLOOKUP($D8,'36 Options - Outlays in $'!$A$8:$AK$87,1+Z$6,FALSE),""),"")</f>
        <v/>
      </c>
      <c r="AA8" s="21" t="str">
        <f>IF(D8&gt;='Social Security Calculator'!$G$8,IF('Social Security Calculator'!$B$46=1,VLOOKUP($D8,'36 Options - Outlays in $'!$A$8:$AK$87,1+AA$6,FALSE),""),"")</f>
        <v/>
      </c>
      <c r="AB8" s="21" t="str">
        <f>IF(D8&gt;='Social Security Calculator'!$G$8,IF('Social Security Calculator'!$B$47=1,VLOOKUP($D8,'36 Options - Outlays in $'!$A$8:$AK$87,1+AB$6,FALSE),""),"")</f>
        <v/>
      </c>
      <c r="AC8" s="21" t="str">
        <f>IF(D8&gt;='Social Security Calculator'!$G$8,IF('Social Security Calculator'!$B$50=1,VLOOKUP($D8,'36 Options - Outlays in $'!$A$8:$AK$87,1+AC$6,FALSE),""),"")</f>
        <v/>
      </c>
      <c r="AD8" s="21" t="str">
        <f>IF(D8&gt;='Social Security Calculator'!$G$8,IF('Social Security Calculator'!$B$51=1,VLOOKUP($D8,'36 Options - Outlays in $'!$A$8:$AK$87,1+AD$6,FALSE),""),"")</f>
        <v/>
      </c>
      <c r="AE8" s="21" t="str">
        <f>IF(D8&gt;='Social Security Calculator'!$G$8,IF('Social Security Calculator'!$B$52=1,VLOOKUP($D8,'36 Options - Outlays in $'!$A$8:$AK$87,1+AE$6,FALSE),""),"")</f>
        <v/>
      </c>
      <c r="AF8" s="21" t="str">
        <f>IF(D8&gt;='Social Security Calculator'!$G$8,IF('Social Security Calculator'!$B$53=1,VLOOKUP($D8,'36 Options - Outlays in $'!$A$8:$AK$87,1+AF$6,FALSE),""),"")</f>
        <v/>
      </c>
      <c r="AG8" s="21" t="str">
        <f>IF(D8&gt;='Social Security Calculator'!$G$8,IF('Social Security Calculator'!$B$56=1,VLOOKUP($D8,'36 Options - Outlays in $'!$A$8:$AK$87,1+AG$6,FALSE),""),"")</f>
        <v/>
      </c>
      <c r="AH8" s="21" t="str">
        <f>IF(D8&gt;='Social Security Calculator'!$G$8,IF('Social Security Calculator'!$B$57=1,VLOOKUP($D8,'36 Options - Outlays in $'!$A$8:$AK$87,1+AH$6,FALSE),""),"")</f>
        <v/>
      </c>
      <c r="AI8" s="21" t="str">
        <f>IF(D8&gt;='Social Security Calculator'!$G$8,IF('Social Security Calculator'!$B$58=1,VLOOKUP($D8,'36 Options - Outlays in $'!$A$8:$AK$87,1+AI$6,FALSE),""),"")</f>
        <v/>
      </c>
      <c r="AJ8" s="21" t="str">
        <f>IF(D8&gt;='Social Security Calculator'!$G$8,IF('Social Security Calculator'!$B$60=1,VLOOKUP($D8,'36 Options - Outlays in $'!$A$8:$AK$87,1+AJ$6,FALSE),""),"")</f>
        <v/>
      </c>
      <c r="AK8" s="21" t="str">
        <f>IF(D8&gt;='Social Security Calculator'!$G$8,IF('Social Security Calculator'!$B$63=1,VLOOKUP($D8,'36 Options - Outlays in $'!$A$8:$AK$87,1+AK$6,FALSE),""),"")</f>
        <v/>
      </c>
      <c r="AL8" s="21" t="str">
        <f>IF(D8&gt;='Social Security Calculator'!$G$8,IF('Social Security Calculator'!$B$65=1,VLOOKUP($D8,'36 Options - Outlays in $'!$A$8:$AK$87,1+AL$6,FALSE),""),"")</f>
        <v/>
      </c>
      <c r="AM8" s="21" t="str">
        <f>IF(D8&gt;='Social Security Calculator'!$G$8,IF('Social Security Calculator'!$B$66=1,VLOOKUP($D8,'36 Options - Outlays in $'!$A$8:$AK$87,1+AM$6,FALSE),""),"")</f>
        <v/>
      </c>
      <c r="AN8" s="21" t="str">
        <f>IF(D8&gt;='Social Security Calculator'!$G$8,IF('Social Security Calculator'!$B$67=1,VLOOKUP($D8,'36 Options - Outlays in $'!$A$8:$AK$87,1+AN$6,FALSE),""),"")</f>
        <v/>
      </c>
    </row>
    <row r="9" spans="1:40" x14ac:dyDescent="0.2">
      <c r="A9">
        <v>2021</v>
      </c>
      <c r="B9">
        <f t="shared" si="1"/>
        <v>0</v>
      </c>
      <c r="D9">
        <v>2021</v>
      </c>
      <c r="E9" s="21" t="str">
        <f>IF(D9&gt;='Social Security Calculator'!$G$8,IF('Social Security Calculator'!$B$17=1,VLOOKUP($D9,'36 Options - Outlays in $'!$A$8:$AK$87,1+E$6,FALSE),""),"")</f>
        <v/>
      </c>
      <c r="F9" s="21" t="str">
        <f>IF(D9&gt;='Social Security Calculator'!$G$8,IF('Social Security Calculator'!$B$18=1,VLOOKUP($D9,'36 Options - Outlays in $'!$A$8:$AK$87,1+F$6,FALSE),""),"")</f>
        <v/>
      </c>
      <c r="G9" s="21" t="str">
        <f>IF(D9&gt;='Social Security Calculator'!$G$8,IF('Social Security Calculator'!$B$19=1,VLOOKUP($D9,'36 Options - Outlays in $'!$A$8:$AK$87,1+G$6,FALSE),""),"")</f>
        <v/>
      </c>
      <c r="H9" s="21" t="str">
        <f>IF(D9&gt;='Social Security Calculator'!$G$8,IF('Social Security Calculator'!$B$21=1,VLOOKUP($D9,'36 Options - Outlays in $'!$A$8:$AK$87,1+H$6,FALSE),""),"")</f>
        <v/>
      </c>
      <c r="I9" s="21" t="str">
        <f>IF(D9&gt;='Social Security Calculator'!$G$8,IF('Social Security Calculator'!$B$22=1,VLOOKUP($D9,'36 Options - Outlays in $'!$A$8:$AK$87,1+I$6,FALSE),""),"")</f>
        <v/>
      </c>
      <c r="J9" s="21" t="str">
        <f>IF(D9&gt;='Social Security Calculator'!$G$8,IF('Social Security Calculator'!$B$23=1,VLOOKUP($D9,'36 Options - Outlays in $'!$A$8:$AK$87,1+J$6,FALSE),""),"")</f>
        <v/>
      </c>
      <c r="K9" s="21" t="str">
        <f>IF(D9&gt;='Social Security Calculator'!$G$8,IF('Social Security Calculator'!$B$25=1,VLOOKUP($D9,'36 Options - Outlays in $'!$A$8:$AK$87,1+K$6,FALSE),""),"")</f>
        <v/>
      </c>
      <c r="L9" s="21" t="str">
        <f>IF(D9&gt;='Social Security Calculator'!$G$8,IF('Social Security Calculator'!$B$26=1,VLOOKUP($D9,'36 Options - Outlays in $'!$A$8:$AK$87,1+L$6,FALSE),""),"")</f>
        <v/>
      </c>
      <c r="M9" s="21" t="str">
        <f>IF(D9&gt;='Social Security Calculator'!$G$8,IF('Social Security Calculator'!$B$27=1,VLOOKUP($D9,'36 Options - Outlays in $'!$A$8:$AK$87,1+M$6,FALSE),""),"")</f>
        <v/>
      </c>
      <c r="N9" s="21" t="str">
        <f>IF(D9&gt;='Social Security Calculator'!$G$8,IF('Social Security Calculator'!$B$28=1,VLOOKUP($D9,'36 Options - Outlays in $'!$A$8:$AK$87,1+N$6,FALSE),""),"")</f>
        <v/>
      </c>
      <c r="O9" s="21" t="str">
        <f>IF(D9&gt;='Social Security Calculator'!$G$8,IF('Social Security Calculator'!$B$31=1,VLOOKUP($D9,'36 Options - Outlays in $'!$A$8:$AK$87,1+O$6,FALSE),""),"")</f>
        <v/>
      </c>
      <c r="P9" s="21" t="str">
        <f>IF(D9&gt;='Social Security Calculator'!$G$8,IF('Social Security Calculator'!$B$32=1,VLOOKUP($D9,'36 Options - Outlays in $'!$A$8:$AK$87,1+P$6,FALSE),""),"")</f>
        <v/>
      </c>
      <c r="Q9" s="21" t="str">
        <f>IF(D9&gt;='Social Security Calculator'!$G$8,IF('Social Security Calculator'!$B$33=1,VLOOKUP($D9,'36 Options - Outlays in $'!$A$8:$AK$87,1+Q$6,FALSE),""),"")</f>
        <v/>
      </c>
      <c r="R9" s="21" t="str">
        <f>IF(D9&gt;='Social Security Calculator'!$G$8,IF('Social Security Calculator'!$B$35=1,VLOOKUP($D9,'36 Options - Outlays in $'!$A$8:$AK$87,1+R$6,FALSE),""),"")</f>
        <v/>
      </c>
      <c r="S9" s="21" t="str">
        <f>IF(D9&gt;='Social Security Calculator'!$G$8,IF('Social Security Calculator'!$B$36=1,VLOOKUP($D9,'36 Options - Outlays in $'!$A$8:$AK$87,1+S$6,FALSE),""),"")</f>
        <v/>
      </c>
      <c r="T9" s="21" t="str">
        <f>IF(D9&gt;='Social Security Calculator'!$G$8,IF('Social Security Calculator'!$B$37=1,VLOOKUP($D9,'36 Options - Outlays in $'!$A$8:$AK$87,1+T$6,FALSE),""),"")</f>
        <v/>
      </c>
      <c r="U9" s="21" t="str">
        <f>IF(D9&gt;='Social Security Calculator'!$G$8,IF('Social Security Calculator'!$B$39=1,VLOOKUP($D9,'36 Options - Outlays in $'!$A$8:$AK$87,1+U$6,FALSE),""),"")</f>
        <v/>
      </c>
      <c r="V9" s="21" t="str">
        <f>IF(D9&gt;='Social Security Calculator'!$G$8,IF('Social Security Calculator'!$B$40=1,VLOOKUP($D9,'36 Options - Outlays in $'!$A$8:$AK$87,1+V$6,FALSE),""),"")</f>
        <v/>
      </c>
      <c r="W9" s="21" t="str">
        <f>IF(D9&gt;='Social Security Calculator'!$G$8,IF('Social Security Calculator'!$B$41=1,VLOOKUP($D9,'36 Options - Outlays in $'!$A$8:$AK$87,1+W$6,FALSE),""),"")</f>
        <v/>
      </c>
      <c r="X9" s="21" t="str">
        <f>IF(D9&gt;='Social Security Calculator'!$G$8,IF('Social Security Calculator'!$B$42=1,VLOOKUP($D9,'36 Options - Outlays in $'!$A$8:$AK$87,1+X$6,FALSE),""),"")</f>
        <v/>
      </c>
      <c r="Y9" s="21" t="str">
        <f>IF(D9&gt;='Social Security Calculator'!$G$8,IF('Social Security Calculator'!$B$44=1,VLOOKUP($D9,'36 Options - Outlays in $'!$A$8:$AK$87,1+Y$6,FALSE),""),"")</f>
        <v/>
      </c>
      <c r="Z9" s="21" t="str">
        <f>IF(D9&gt;='Social Security Calculator'!$G$8,IF('Social Security Calculator'!$B$45=1,VLOOKUP($D9,'36 Options - Outlays in $'!$A$8:$AK$87,1+Z$6,FALSE),""),"")</f>
        <v/>
      </c>
      <c r="AA9" s="21" t="str">
        <f>IF(D9&gt;='Social Security Calculator'!$G$8,IF('Social Security Calculator'!$B$46=1,VLOOKUP($D9,'36 Options - Outlays in $'!$A$8:$AK$87,1+AA$6,FALSE),""),"")</f>
        <v/>
      </c>
      <c r="AB9" s="21" t="str">
        <f>IF(D9&gt;='Social Security Calculator'!$G$8,IF('Social Security Calculator'!$B$47=1,VLOOKUP($D9,'36 Options - Outlays in $'!$A$8:$AK$87,1+AB$6,FALSE),""),"")</f>
        <v/>
      </c>
      <c r="AC9" s="21" t="str">
        <f>IF(D9&gt;='Social Security Calculator'!$G$8,IF('Social Security Calculator'!$B$50=1,VLOOKUP($D9,'36 Options - Outlays in $'!$A$8:$AK$87,1+AC$6,FALSE),""),"")</f>
        <v/>
      </c>
      <c r="AD9" s="21" t="str">
        <f>IF(D9&gt;='Social Security Calculator'!$G$8,IF('Social Security Calculator'!$B$51=1,VLOOKUP($D9,'36 Options - Outlays in $'!$A$8:$AK$87,1+AD$6,FALSE),""),"")</f>
        <v/>
      </c>
      <c r="AE9" s="21" t="str">
        <f>IF(D9&gt;='Social Security Calculator'!$G$8,IF('Social Security Calculator'!$B$52=1,VLOOKUP($D9,'36 Options - Outlays in $'!$A$8:$AK$87,1+AE$6,FALSE),""),"")</f>
        <v/>
      </c>
      <c r="AF9" s="21" t="str">
        <f>IF(D9&gt;='Social Security Calculator'!$G$8,IF('Social Security Calculator'!$B$53=1,VLOOKUP($D9,'36 Options - Outlays in $'!$A$8:$AK$87,1+AF$6,FALSE),""),"")</f>
        <v/>
      </c>
      <c r="AG9" s="21" t="str">
        <f>IF(D9&gt;='Social Security Calculator'!$G$8,IF('Social Security Calculator'!$B$56=1,VLOOKUP($D9,'36 Options - Outlays in $'!$A$8:$AK$87,1+AG$6,FALSE),""),"")</f>
        <v/>
      </c>
      <c r="AH9" s="21" t="str">
        <f>IF(D9&gt;='Social Security Calculator'!$G$8,IF('Social Security Calculator'!$B$57=1,VLOOKUP($D9,'36 Options - Outlays in $'!$A$8:$AK$87,1+AH$6,FALSE),""),"")</f>
        <v/>
      </c>
      <c r="AI9" s="21" t="str">
        <f>IF(D9&gt;='Social Security Calculator'!$G$8,IF('Social Security Calculator'!$B$58=1,VLOOKUP($D9,'36 Options - Outlays in $'!$A$8:$AK$87,1+AI$6,FALSE),""),"")</f>
        <v/>
      </c>
      <c r="AJ9" s="21" t="str">
        <f>IF(D9&gt;='Social Security Calculator'!$G$8,IF('Social Security Calculator'!$B$60=1,VLOOKUP($D9,'36 Options - Outlays in $'!$A$8:$AK$87,1+AJ$6,FALSE),""),"")</f>
        <v/>
      </c>
      <c r="AK9" s="21" t="str">
        <f>IF(D9&gt;='Social Security Calculator'!$G$8,IF('Social Security Calculator'!$B$63=1,VLOOKUP($D9,'36 Options - Outlays in $'!$A$8:$AK$87,1+AK$6,FALSE),""),"")</f>
        <v/>
      </c>
      <c r="AL9" s="21" t="str">
        <f>IF(D9&gt;='Social Security Calculator'!$G$8,IF('Social Security Calculator'!$B$65=1,VLOOKUP($D9,'36 Options - Outlays in $'!$A$8:$AK$87,1+AL$6,FALSE),""),"")</f>
        <v/>
      </c>
      <c r="AM9" s="21" t="str">
        <f>IF(D9&gt;='Social Security Calculator'!$G$8,IF('Social Security Calculator'!$B$66=1,VLOOKUP($D9,'36 Options - Outlays in $'!$A$8:$AK$87,1+AM$6,FALSE),""),"")</f>
        <v/>
      </c>
      <c r="AN9" s="21" t="str">
        <f>IF(D9&gt;='Social Security Calculator'!$G$8,IF('Social Security Calculator'!$B$67=1,VLOOKUP($D9,'36 Options - Outlays in $'!$A$8:$AK$87,1+AN$6,FALSE),""),"")</f>
        <v/>
      </c>
    </row>
    <row r="10" spans="1:40" x14ac:dyDescent="0.2">
      <c r="A10">
        <v>2022</v>
      </c>
      <c r="B10">
        <f t="shared" si="1"/>
        <v>0</v>
      </c>
      <c r="D10">
        <v>2022</v>
      </c>
      <c r="E10" s="21" t="str">
        <f>IF(D10&gt;='Social Security Calculator'!$G$8,IF('Social Security Calculator'!$B$17=1,VLOOKUP($D10,'36 Options - Outlays in $'!$A$8:$AK$87,1+E$6,FALSE),""),"")</f>
        <v/>
      </c>
      <c r="F10" s="21" t="str">
        <f>IF(D10&gt;='Social Security Calculator'!$G$8,IF('Social Security Calculator'!$B$18=1,VLOOKUP($D10,'36 Options - Outlays in $'!$A$8:$AK$87,1+F$6,FALSE),""),"")</f>
        <v/>
      </c>
      <c r="G10" s="21" t="str">
        <f>IF(D10&gt;='Social Security Calculator'!$G$8,IF('Social Security Calculator'!$B$19=1,VLOOKUP($D10,'36 Options - Outlays in $'!$A$8:$AK$87,1+G$6,FALSE),""),"")</f>
        <v/>
      </c>
      <c r="H10" s="21" t="str">
        <f>IF(D10&gt;='Social Security Calculator'!$G$8,IF('Social Security Calculator'!$B$21=1,VLOOKUP($D10,'36 Options - Outlays in $'!$A$8:$AK$87,1+H$6,FALSE),""),"")</f>
        <v/>
      </c>
      <c r="I10" s="21" t="str">
        <f>IF(D10&gt;='Social Security Calculator'!$G$8,IF('Social Security Calculator'!$B$22=1,VLOOKUP($D10,'36 Options - Outlays in $'!$A$8:$AK$87,1+I$6,FALSE),""),"")</f>
        <v/>
      </c>
      <c r="J10" s="21" t="str">
        <f>IF(D10&gt;='Social Security Calculator'!$G$8,IF('Social Security Calculator'!$B$23=1,VLOOKUP($D10,'36 Options - Outlays in $'!$A$8:$AK$87,1+J$6,FALSE),""),"")</f>
        <v/>
      </c>
      <c r="K10" s="21" t="str">
        <f>IF(D10&gt;='Social Security Calculator'!$G$8,IF('Social Security Calculator'!$B$25=1,VLOOKUP($D10,'36 Options - Outlays in $'!$A$8:$AK$87,1+K$6,FALSE),""),"")</f>
        <v/>
      </c>
      <c r="L10" s="21" t="str">
        <f>IF(D10&gt;='Social Security Calculator'!$G$8,IF('Social Security Calculator'!$B$26=1,VLOOKUP($D10,'36 Options - Outlays in $'!$A$8:$AK$87,1+L$6,FALSE),""),"")</f>
        <v/>
      </c>
      <c r="M10" s="21" t="str">
        <f>IF(D10&gt;='Social Security Calculator'!$G$8,IF('Social Security Calculator'!$B$27=1,VLOOKUP($D10,'36 Options - Outlays in $'!$A$8:$AK$87,1+M$6,FALSE),""),"")</f>
        <v/>
      </c>
      <c r="N10" s="21" t="str">
        <f>IF(D10&gt;='Social Security Calculator'!$G$8,IF('Social Security Calculator'!$B$28=1,VLOOKUP($D10,'36 Options - Outlays in $'!$A$8:$AK$87,1+N$6,FALSE),""),"")</f>
        <v/>
      </c>
      <c r="O10" s="21" t="str">
        <f>IF(D10&gt;='Social Security Calculator'!$G$8,IF('Social Security Calculator'!$B$31=1,VLOOKUP($D10,'36 Options - Outlays in $'!$A$8:$AK$87,1+O$6,FALSE),""),"")</f>
        <v/>
      </c>
      <c r="P10" s="21" t="str">
        <f>IF(D10&gt;='Social Security Calculator'!$G$8,IF('Social Security Calculator'!$B$32=1,VLOOKUP($D10,'36 Options - Outlays in $'!$A$8:$AK$87,1+P$6,FALSE),""),"")</f>
        <v/>
      </c>
      <c r="Q10" s="21" t="str">
        <f>IF(D10&gt;='Social Security Calculator'!$G$8,IF('Social Security Calculator'!$B$33=1,VLOOKUP($D10,'36 Options - Outlays in $'!$A$8:$AK$87,1+Q$6,FALSE),""),"")</f>
        <v/>
      </c>
      <c r="R10" s="21" t="str">
        <f>IF(D10&gt;='Social Security Calculator'!$G$8,IF('Social Security Calculator'!$B$35=1,VLOOKUP($D10,'36 Options - Outlays in $'!$A$8:$AK$87,1+R$6,FALSE),""),"")</f>
        <v/>
      </c>
      <c r="S10" s="21" t="str">
        <f>IF(D10&gt;='Social Security Calculator'!$G$8,IF('Social Security Calculator'!$B$36=1,VLOOKUP($D10,'36 Options - Outlays in $'!$A$8:$AK$87,1+S$6,FALSE),""),"")</f>
        <v/>
      </c>
      <c r="T10" s="21" t="str">
        <f>IF(D10&gt;='Social Security Calculator'!$G$8,IF('Social Security Calculator'!$B$37=1,VLOOKUP($D10,'36 Options - Outlays in $'!$A$8:$AK$87,1+T$6,FALSE),""),"")</f>
        <v/>
      </c>
      <c r="U10" s="21" t="str">
        <f>IF(D10&gt;='Social Security Calculator'!$G$8,IF('Social Security Calculator'!$B$39=1,VLOOKUP($D10,'36 Options - Outlays in $'!$A$8:$AK$87,1+U$6,FALSE),""),"")</f>
        <v/>
      </c>
      <c r="V10" s="21" t="str">
        <f>IF(D10&gt;='Social Security Calculator'!$G$8,IF('Social Security Calculator'!$B$40=1,VLOOKUP($D10,'36 Options - Outlays in $'!$A$8:$AK$87,1+V$6,FALSE),""),"")</f>
        <v/>
      </c>
      <c r="W10" s="21" t="str">
        <f>IF(D10&gt;='Social Security Calculator'!$G$8,IF('Social Security Calculator'!$B$41=1,VLOOKUP($D10,'36 Options - Outlays in $'!$A$8:$AK$87,1+W$6,FALSE),""),"")</f>
        <v/>
      </c>
      <c r="X10" s="21" t="str">
        <f>IF(D10&gt;='Social Security Calculator'!$G$8,IF('Social Security Calculator'!$B$42=1,VLOOKUP($D10,'36 Options - Outlays in $'!$A$8:$AK$87,1+X$6,FALSE),""),"")</f>
        <v/>
      </c>
      <c r="Y10" s="21" t="str">
        <f>IF(D10&gt;='Social Security Calculator'!$G$8,IF('Social Security Calculator'!$B$44=1,VLOOKUP($D10,'36 Options - Outlays in $'!$A$8:$AK$87,1+Y$6,FALSE),""),"")</f>
        <v/>
      </c>
      <c r="Z10" s="21" t="str">
        <f>IF(D10&gt;='Social Security Calculator'!$G$8,IF('Social Security Calculator'!$B$45=1,VLOOKUP($D10,'36 Options - Outlays in $'!$A$8:$AK$87,1+Z$6,FALSE),""),"")</f>
        <v/>
      </c>
      <c r="AA10" s="21" t="str">
        <f>IF(D10&gt;='Social Security Calculator'!$G$8,IF('Social Security Calculator'!$B$46=1,VLOOKUP($D10,'36 Options - Outlays in $'!$A$8:$AK$87,1+AA$6,FALSE),""),"")</f>
        <v/>
      </c>
      <c r="AB10" s="21" t="str">
        <f>IF(D10&gt;='Social Security Calculator'!$G$8,IF('Social Security Calculator'!$B$47=1,VLOOKUP($D10,'36 Options - Outlays in $'!$A$8:$AK$87,1+AB$6,FALSE),""),"")</f>
        <v/>
      </c>
      <c r="AC10" s="21" t="str">
        <f>IF(D10&gt;='Social Security Calculator'!$G$8,IF('Social Security Calculator'!$B$50=1,VLOOKUP($D10,'36 Options - Outlays in $'!$A$8:$AK$87,1+AC$6,FALSE),""),"")</f>
        <v/>
      </c>
      <c r="AD10" s="21" t="str">
        <f>IF(D10&gt;='Social Security Calculator'!$G$8,IF('Social Security Calculator'!$B$51=1,VLOOKUP($D10,'36 Options - Outlays in $'!$A$8:$AK$87,1+AD$6,FALSE),""),"")</f>
        <v/>
      </c>
      <c r="AE10" s="21" t="str">
        <f>IF(D10&gt;='Social Security Calculator'!$G$8,IF('Social Security Calculator'!$B$52=1,VLOOKUP($D10,'36 Options - Outlays in $'!$A$8:$AK$87,1+AE$6,FALSE),""),"")</f>
        <v/>
      </c>
      <c r="AF10" s="21" t="str">
        <f>IF(D10&gt;='Social Security Calculator'!$G$8,IF('Social Security Calculator'!$B$53=1,VLOOKUP($D10,'36 Options - Outlays in $'!$A$8:$AK$87,1+AF$6,FALSE),""),"")</f>
        <v/>
      </c>
      <c r="AG10" s="21" t="str">
        <f>IF(D10&gt;='Social Security Calculator'!$G$8,IF('Social Security Calculator'!$B$56=1,VLOOKUP($D10,'36 Options - Outlays in $'!$A$8:$AK$87,1+AG$6,FALSE),""),"")</f>
        <v/>
      </c>
      <c r="AH10" s="21" t="str">
        <f>IF(D10&gt;='Social Security Calculator'!$G$8,IF('Social Security Calculator'!$B$57=1,VLOOKUP($D10,'36 Options - Outlays in $'!$A$8:$AK$87,1+AH$6,FALSE),""),"")</f>
        <v/>
      </c>
      <c r="AI10" s="21" t="str">
        <f>IF(D10&gt;='Social Security Calculator'!$G$8,IF('Social Security Calculator'!$B$58=1,VLOOKUP($D10,'36 Options - Outlays in $'!$A$8:$AK$87,1+AI$6,FALSE),""),"")</f>
        <v/>
      </c>
      <c r="AJ10" s="21" t="str">
        <f>IF(D10&gt;='Social Security Calculator'!$G$8,IF('Social Security Calculator'!$B$60=1,VLOOKUP($D10,'36 Options - Outlays in $'!$A$8:$AK$87,1+AJ$6,FALSE),""),"")</f>
        <v/>
      </c>
      <c r="AK10" s="21" t="str">
        <f>IF(D10&gt;='Social Security Calculator'!$G$8,IF('Social Security Calculator'!$B$63=1,VLOOKUP($D10,'36 Options - Outlays in $'!$A$8:$AK$87,1+AK$6,FALSE),""),"")</f>
        <v/>
      </c>
      <c r="AL10" s="21" t="str">
        <f>IF(D10&gt;='Social Security Calculator'!$G$8,IF('Social Security Calculator'!$B$65=1,VLOOKUP($D10,'36 Options - Outlays in $'!$A$8:$AK$87,1+AL$6,FALSE),""),"")</f>
        <v/>
      </c>
      <c r="AM10" s="21" t="str">
        <f>IF(D10&gt;='Social Security Calculator'!$G$8,IF('Social Security Calculator'!$B$66=1,VLOOKUP($D10,'36 Options - Outlays in $'!$A$8:$AK$87,1+AM$6,FALSE),""),"")</f>
        <v/>
      </c>
      <c r="AN10" s="21" t="str">
        <f>IF(D10&gt;='Social Security Calculator'!$G$8,IF('Social Security Calculator'!$B$67=1,VLOOKUP($D10,'36 Options - Outlays in $'!$A$8:$AK$87,1+AN$6,FALSE),""),"")</f>
        <v/>
      </c>
    </row>
    <row r="11" spans="1:40" x14ac:dyDescent="0.2">
      <c r="A11">
        <v>2023</v>
      </c>
      <c r="B11">
        <f t="shared" si="1"/>
        <v>0</v>
      </c>
      <c r="D11">
        <v>2023</v>
      </c>
      <c r="E11" s="21" t="str">
        <f>IF(D11&gt;='Social Security Calculator'!$G$8,IF('Social Security Calculator'!$B$17=1,VLOOKUP($D11,'36 Options - Outlays in $'!$A$8:$AK$87,1+E$6,FALSE),""),"")</f>
        <v/>
      </c>
      <c r="F11" s="21" t="str">
        <f>IF(D11&gt;='Social Security Calculator'!$G$8,IF('Social Security Calculator'!$B$18=1,VLOOKUP($D11,'36 Options - Outlays in $'!$A$8:$AK$87,1+F$6,FALSE),""),"")</f>
        <v/>
      </c>
      <c r="G11" s="21" t="str">
        <f>IF(D11&gt;='Social Security Calculator'!$G$8,IF('Social Security Calculator'!$B$19=1,VLOOKUP($D11,'36 Options - Outlays in $'!$A$8:$AK$87,1+G$6,FALSE),""),"")</f>
        <v/>
      </c>
      <c r="H11" s="21" t="str">
        <f>IF(D11&gt;='Social Security Calculator'!$G$8,IF('Social Security Calculator'!$B$21=1,VLOOKUP($D11,'36 Options - Outlays in $'!$A$8:$AK$87,1+H$6,FALSE),""),"")</f>
        <v/>
      </c>
      <c r="I11" s="21" t="str">
        <f>IF(D11&gt;='Social Security Calculator'!$G$8,IF('Social Security Calculator'!$B$22=1,VLOOKUP($D11,'36 Options - Outlays in $'!$A$8:$AK$87,1+I$6,FALSE),""),"")</f>
        <v/>
      </c>
      <c r="J11" s="21" t="str">
        <f>IF(D11&gt;='Social Security Calculator'!$G$8,IF('Social Security Calculator'!$B$23=1,VLOOKUP($D11,'36 Options - Outlays in $'!$A$8:$AK$87,1+J$6,FALSE),""),"")</f>
        <v/>
      </c>
      <c r="K11" s="21" t="str">
        <f>IF(D11&gt;='Social Security Calculator'!$G$8,IF('Social Security Calculator'!$B$25=1,VLOOKUP($D11,'36 Options - Outlays in $'!$A$8:$AK$87,1+K$6,FALSE),""),"")</f>
        <v/>
      </c>
      <c r="L11" s="21" t="str">
        <f>IF(D11&gt;='Social Security Calculator'!$G$8,IF('Social Security Calculator'!$B$26=1,VLOOKUP($D11,'36 Options - Outlays in $'!$A$8:$AK$87,1+L$6,FALSE),""),"")</f>
        <v/>
      </c>
      <c r="M11" s="21" t="str">
        <f>IF(D11&gt;='Social Security Calculator'!$G$8,IF('Social Security Calculator'!$B$27=1,VLOOKUP($D11,'36 Options - Outlays in $'!$A$8:$AK$87,1+M$6,FALSE),""),"")</f>
        <v/>
      </c>
      <c r="N11" s="21" t="str">
        <f>IF(D11&gt;='Social Security Calculator'!$G$8,IF('Social Security Calculator'!$B$28=1,VLOOKUP($D11,'36 Options - Outlays in $'!$A$8:$AK$87,1+N$6,FALSE),""),"")</f>
        <v/>
      </c>
      <c r="O11" s="21" t="str">
        <f>IF(D11&gt;='Social Security Calculator'!$G$8,IF('Social Security Calculator'!$B$31=1,VLOOKUP($D11,'36 Options - Outlays in $'!$A$8:$AK$87,1+O$6,FALSE),""),"")</f>
        <v/>
      </c>
      <c r="P11" s="21" t="str">
        <f>IF(D11&gt;='Social Security Calculator'!$G$8,IF('Social Security Calculator'!$B$32=1,VLOOKUP($D11,'36 Options - Outlays in $'!$A$8:$AK$87,1+P$6,FALSE),""),"")</f>
        <v/>
      </c>
      <c r="Q11" s="21" t="str">
        <f>IF(D11&gt;='Social Security Calculator'!$G$8,IF('Social Security Calculator'!$B$33=1,VLOOKUP($D11,'36 Options - Outlays in $'!$A$8:$AK$87,1+Q$6,FALSE),""),"")</f>
        <v/>
      </c>
      <c r="R11" s="21" t="str">
        <f>IF(D11&gt;='Social Security Calculator'!$G$8,IF('Social Security Calculator'!$B$35=1,VLOOKUP($D11,'36 Options - Outlays in $'!$A$8:$AK$87,1+R$6,FALSE),""),"")</f>
        <v/>
      </c>
      <c r="S11" s="21" t="str">
        <f>IF(D11&gt;='Social Security Calculator'!$G$8,IF('Social Security Calculator'!$B$36=1,VLOOKUP($D11,'36 Options - Outlays in $'!$A$8:$AK$87,1+S$6,FALSE),""),"")</f>
        <v/>
      </c>
      <c r="T11" s="21" t="str">
        <f>IF(D11&gt;='Social Security Calculator'!$G$8,IF('Social Security Calculator'!$B$37=1,VLOOKUP($D11,'36 Options - Outlays in $'!$A$8:$AK$87,1+T$6,FALSE),""),"")</f>
        <v/>
      </c>
      <c r="U11" s="21" t="str">
        <f>IF(D11&gt;='Social Security Calculator'!$G$8,IF('Social Security Calculator'!$B$39=1,VLOOKUP($D11,'36 Options - Outlays in $'!$A$8:$AK$87,1+U$6,FALSE),""),"")</f>
        <v/>
      </c>
      <c r="V11" s="21" t="str">
        <f>IF(D11&gt;='Social Security Calculator'!$G$8,IF('Social Security Calculator'!$B$40=1,VLOOKUP($D11,'36 Options - Outlays in $'!$A$8:$AK$87,1+V$6,FALSE),""),"")</f>
        <v/>
      </c>
      <c r="W11" s="21" t="str">
        <f>IF(D11&gt;='Social Security Calculator'!$G$8,IF('Social Security Calculator'!$B$41=1,VLOOKUP($D11,'36 Options - Outlays in $'!$A$8:$AK$87,1+W$6,FALSE),""),"")</f>
        <v/>
      </c>
      <c r="X11" s="21" t="str">
        <f>IF(D11&gt;='Social Security Calculator'!$G$8,IF('Social Security Calculator'!$B$42=1,VLOOKUP($D11,'36 Options - Outlays in $'!$A$8:$AK$87,1+X$6,FALSE),""),"")</f>
        <v/>
      </c>
      <c r="Y11" s="21" t="str">
        <f>IF(D11&gt;='Social Security Calculator'!$G$8,IF('Social Security Calculator'!$B$44=1,VLOOKUP($D11,'36 Options - Outlays in $'!$A$8:$AK$87,1+Y$6,FALSE),""),"")</f>
        <v/>
      </c>
      <c r="Z11" s="21" t="str">
        <f>IF(D11&gt;='Social Security Calculator'!$G$8,IF('Social Security Calculator'!$B$45=1,VLOOKUP($D11,'36 Options - Outlays in $'!$A$8:$AK$87,1+Z$6,FALSE),""),"")</f>
        <v/>
      </c>
      <c r="AA11" s="21" t="str">
        <f>IF(D11&gt;='Social Security Calculator'!$G$8,IF('Social Security Calculator'!$B$46=1,VLOOKUP($D11,'36 Options - Outlays in $'!$A$8:$AK$87,1+AA$6,FALSE),""),"")</f>
        <v/>
      </c>
      <c r="AB11" s="21" t="str">
        <f>IF(D11&gt;='Social Security Calculator'!$G$8,IF('Social Security Calculator'!$B$47=1,VLOOKUP($D11,'36 Options - Outlays in $'!$A$8:$AK$87,1+AB$6,FALSE),""),"")</f>
        <v/>
      </c>
      <c r="AC11" s="21" t="str">
        <f>IF(D11&gt;='Social Security Calculator'!$G$8,IF('Social Security Calculator'!$B$50=1,VLOOKUP($D11,'36 Options - Outlays in $'!$A$8:$AK$87,1+AC$6,FALSE),""),"")</f>
        <v/>
      </c>
      <c r="AD11" s="21" t="str">
        <f>IF(D11&gt;='Social Security Calculator'!$G$8,IF('Social Security Calculator'!$B$51=1,VLOOKUP($D11,'36 Options - Outlays in $'!$A$8:$AK$87,1+AD$6,FALSE),""),"")</f>
        <v/>
      </c>
      <c r="AE11" s="21" t="str">
        <f>IF(D11&gt;='Social Security Calculator'!$G$8,IF('Social Security Calculator'!$B$52=1,VLOOKUP($D11,'36 Options - Outlays in $'!$A$8:$AK$87,1+AE$6,FALSE),""),"")</f>
        <v/>
      </c>
      <c r="AF11" s="21" t="str">
        <f>IF(D11&gt;='Social Security Calculator'!$G$8,IF('Social Security Calculator'!$B$53=1,VLOOKUP($D11,'36 Options - Outlays in $'!$A$8:$AK$87,1+AF$6,FALSE),""),"")</f>
        <v/>
      </c>
      <c r="AG11" s="21" t="str">
        <f>IF(D11&gt;='Social Security Calculator'!$G$8,IF('Social Security Calculator'!$B$56=1,VLOOKUP($D11,'36 Options - Outlays in $'!$A$8:$AK$87,1+AG$6,FALSE),""),"")</f>
        <v/>
      </c>
      <c r="AH11" s="21" t="str">
        <f>IF(D11&gt;='Social Security Calculator'!$G$8,IF('Social Security Calculator'!$B$57=1,VLOOKUP($D11,'36 Options - Outlays in $'!$A$8:$AK$87,1+AH$6,FALSE),""),"")</f>
        <v/>
      </c>
      <c r="AI11" s="21" t="str">
        <f>IF(D11&gt;='Social Security Calculator'!$G$8,IF('Social Security Calculator'!$B$58=1,VLOOKUP($D11,'36 Options - Outlays in $'!$A$8:$AK$87,1+AI$6,FALSE),""),"")</f>
        <v/>
      </c>
      <c r="AJ11" s="21" t="str">
        <f>IF(D11&gt;='Social Security Calculator'!$G$8,IF('Social Security Calculator'!$B$60=1,VLOOKUP($D11,'36 Options - Outlays in $'!$A$8:$AK$87,1+AJ$6,FALSE),""),"")</f>
        <v/>
      </c>
      <c r="AK11" s="21" t="str">
        <f>IF(D11&gt;='Social Security Calculator'!$G$8,IF('Social Security Calculator'!$B$63=1,VLOOKUP($D11,'36 Options - Outlays in $'!$A$8:$AK$87,1+AK$6,FALSE),""),"")</f>
        <v/>
      </c>
      <c r="AL11" s="21" t="str">
        <f>IF(D11&gt;='Social Security Calculator'!$G$8,IF('Social Security Calculator'!$B$65=1,VLOOKUP($D11,'36 Options - Outlays in $'!$A$8:$AK$87,1+AL$6,FALSE),""),"")</f>
        <v/>
      </c>
      <c r="AM11" s="21" t="str">
        <f>IF(D11&gt;='Social Security Calculator'!$G$8,IF('Social Security Calculator'!$B$66=1,VLOOKUP($D11,'36 Options - Outlays in $'!$A$8:$AK$87,1+AM$6,FALSE),""),"")</f>
        <v/>
      </c>
      <c r="AN11" s="21" t="str">
        <f>IF(D11&gt;='Social Security Calculator'!$G$8,IF('Social Security Calculator'!$B$67=1,VLOOKUP($D11,'36 Options - Outlays in $'!$A$8:$AK$87,1+AN$6,FALSE),""),"")</f>
        <v/>
      </c>
    </row>
    <row r="12" spans="1:40" x14ac:dyDescent="0.2">
      <c r="A12">
        <v>2024</v>
      </c>
      <c r="B12">
        <f t="shared" si="1"/>
        <v>0</v>
      </c>
      <c r="D12">
        <v>2024</v>
      </c>
      <c r="E12" s="21" t="str">
        <f>IF(D12&gt;='Social Security Calculator'!$G$8,IF('Social Security Calculator'!$B$17=1,VLOOKUP($D12,'36 Options - Outlays in $'!$A$8:$AK$87,1+E$6,FALSE),""),"")</f>
        <v/>
      </c>
      <c r="F12" s="21" t="str">
        <f>IF(D12&gt;='Social Security Calculator'!$G$8,IF('Social Security Calculator'!$B$18=1,VLOOKUP($D12,'36 Options - Outlays in $'!$A$8:$AK$87,1+F$6,FALSE),""),"")</f>
        <v/>
      </c>
      <c r="G12" s="21" t="str">
        <f>IF(D12&gt;='Social Security Calculator'!$G$8,IF('Social Security Calculator'!$B$19=1,VLOOKUP($D12,'36 Options - Outlays in $'!$A$8:$AK$87,1+G$6,FALSE),""),"")</f>
        <v/>
      </c>
      <c r="H12" s="21" t="str">
        <f>IF(D12&gt;='Social Security Calculator'!$G$8,IF('Social Security Calculator'!$B$21=1,VLOOKUP($D12,'36 Options - Outlays in $'!$A$8:$AK$87,1+H$6,FALSE),""),"")</f>
        <v/>
      </c>
      <c r="I12" s="21" t="str">
        <f>IF(D12&gt;='Social Security Calculator'!$G$8,IF('Social Security Calculator'!$B$22=1,VLOOKUP($D12,'36 Options - Outlays in $'!$A$8:$AK$87,1+I$6,FALSE),""),"")</f>
        <v/>
      </c>
      <c r="J12" s="21" t="str">
        <f>IF(D12&gt;='Social Security Calculator'!$G$8,IF('Social Security Calculator'!$B$23=1,VLOOKUP($D12,'36 Options - Outlays in $'!$A$8:$AK$87,1+J$6,FALSE),""),"")</f>
        <v/>
      </c>
      <c r="K12" s="21" t="str">
        <f>IF(D12&gt;='Social Security Calculator'!$G$8,IF('Social Security Calculator'!$B$25=1,VLOOKUP($D12,'36 Options - Outlays in $'!$A$8:$AK$87,1+K$6,FALSE),""),"")</f>
        <v/>
      </c>
      <c r="L12" s="21" t="str">
        <f>IF(D12&gt;='Social Security Calculator'!$G$8,IF('Social Security Calculator'!$B$26=1,VLOOKUP($D12,'36 Options - Outlays in $'!$A$8:$AK$87,1+L$6,FALSE),""),"")</f>
        <v/>
      </c>
      <c r="M12" s="21" t="str">
        <f>IF(D12&gt;='Social Security Calculator'!$G$8,IF('Social Security Calculator'!$B$27=1,VLOOKUP($D12,'36 Options - Outlays in $'!$A$8:$AK$87,1+M$6,FALSE),""),"")</f>
        <v/>
      </c>
      <c r="N12" s="21" t="str">
        <f>IF(D12&gt;='Social Security Calculator'!$G$8,IF('Social Security Calculator'!$B$28=1,VLOOKUP($D12,'36 Options - Outlays in $'!$A$8:$AK$87,1+N$6,FALSE),""),"")</f>
        <v/>
      </c>
      <c r="O12" s="21" t="str">
        <f>IF(D12&gt;='Social Security Calculator'!$G$8,IF('Social Security Calculator'!$B$31=1,VLOOKUP($D12,'36 Options - Outlays in $'!$A$8:$AK$87,1+O$6,FALSE),""),"")</f>
        <v/>
      </c>
      <c r="P12" s="21" t="str">
        <f>IF(D12&gt;='Social Security Calculator'!$G$8,IF('Social Security Calculator'!$B$32=1,VLOOKUP($D12,'36 Options - Outlays in $'!$A$8:$AK$87,1+P$6,FALSE),""),"")</f>
        <v/>
      </c>
      <c r="Q12" s="21" t="str">
        <f>IF(D12&gt;='Social Security Calculator'!$G$8,IF('Social Security Calculator'!$B$33=1,VLOOKUP($D12,'36 Options - Outlays in $'!$A$8:$AK$87,1+Q$6,FALSE),""),"")</f>
        <v/>
      </c>
      <c r="R12" s="21" t="str">
        <f>IF(D12&gt;='Social Security Calculator'!$G$8,IF('Social Security Calculator'!$B$35=1,VLOOKUP($D12,'36 Options - Outlays in $'!$A$8:$AK$87,1+R$6,FALSE),""),"")</f>
        <v/>
      </c>
      <c r="S12" s="21" t="str">
        <f>IF(D12&gt;='Social Security Calculator'!$G$8,IF('Social Security Calculator'!$B$36=1,VLOOKUP($D12,'36 Options - Outlays in $'!$A$8:$AK$87,1+S$6,FALSE),""),"")</f>
        <v/>
      </c>
      <c r="T12" s="21" t="str">
        <f>IF(D12&gt;='Social Security Calculator'!$G$8,IF('Social Security Calculator'!$B$37=1,VLOOKUP($D12,'36 Options - Outlays in $'!$A$8:$AK$87,1+T$6,FALSE),""),"")</f>
        <v/>
      </c>
      <c r="U12" s="21" t="str">
        <f>IF(D12&gt;='Social Security Calculator'!$G$8,IF('Social Security Calculator'!$B$39=1,VLOOKUP($D12,'36 Options - Outlays in $'!$A$8:$AK$87,1+U$6,FALSE),""),"")</f>
        <v/>
      </c>
      <c r="V12" s="21" t="str">
        <f>IF(D12&gt;='Social Security Calculator'!$G$8,IF('Social Security Calculator'!$B$40=1,VLOOKUP($D12,'36 Options - Outlays in $'!$A$8:$AK$87,1+V$6,FALSE),""),"")</f>
        <v/>
      </c>
      <c r="W12" s="21" t="str">
        <f>IF(D12&gt;='Social Security Calculator'!$G$8,IF('Social Security Calculator'!$B$41=1,VLOOKUP($D12,'36 Options - Outlays in $'!$A$8:$AK$87,1+W$6,FALSE),""),"")</f>
        <v/>
      </c>
      <c r="X12" s="21" t="str">
        <f>IF(D12&gt;='Social Security Calculator'!$G$8,IF('Social Security Calculator'!$B$42=1,VLOOKUP($D12,'36 Options - Outlays in $'!$A$8:$AK$87,1+X$6,FALSE),""),"")</f>
        <v/>
      </c>
      <c r="Y12" s="21" t="str">
        <f>IF(D12&gt;='Social Security Calculator'!$G$8,IF('Social Security Calculator'!$B$44=1,VLOOKUP($D12,'36 Options - Outlays in $'!$A$8:$AK$87,1+Y$6,FALSE),""),"")</f>
        <v/>
      </c>
      <c r="Z12" s="21" t="str">
        <f>IF(D12&gt;='Social Security Calculator'!$G$8,IF('Social Security Calculator'!$B$45=1,VLOOKUP($D12,'36 Options - Outlays in $'!$A$8:$AK$87,1+Z$6,FALSE),""),"")</f>
        <v/>
      </c>
      <c r="AA12" s="21" t="str">
        <f>IF(D12&gt;='Social Security Calculator'!$G$8,IF('Social Security Calculator'!$B$46=1,VLOOKUP($D12,'36 Options - Outlays in $'!$A$8:$AK$87,1+AA$6,FALSE),""),"")</f>
        <v/>
      </c>
      <c r="AB12" s="21" t="str">
        <f>IF(D12&gt;='Social Security Calculator'!$G$8,IF('Social Security Calculator'!$B$47=1,VLOOKUP($D12,'36 Options - Outlays in $'!$A$8:$AK$87,1+AB$6,FALSE),""),"")</f>
        <v/>
      </c>
      <c r="AC12" s="21" t="str">
        <f>IF(D12&gt;='Social Security Calculator'!$G$8,IF('Social Security Calculator'!$B$50=1,VLOOKUP($D12,'36 Options - Outlays in $'!$A$8:$AK$87,1+AC$6,FALSE),""),"")</f>
        <v/>
      </c>
      <c r="AD12" s="21" t="str">
        <f>IF(D12&gt;='Social Security Calculator'!$G$8,IF('Social Security Calculator'!$B$51=1,VLOOKUP($D12,'36 Options - Outlays in $'!$A$8:$AK$87,1+AD$6,FALSE),""),"")</f>
        <v/>
      </c>
      <c r="AE12" s="21" t="str">
        <f>IF(D12&gt;='Social Security Calculator'!$G$8,IF('Social Security Calculator'!$B$52=1,VLOOKUP($D12,'36 Options - Outlays in $'!$A$8:$AK$87,1+AE$6,FALSE),""),"")</f>
        <v/>
      </c>
      <c r="AF12" s="21" t="str">
        <f>IF(D12&gt;='Social Security Calculator'!$G$8,IF('Social Security Calculator'!$B$53=1,VLOOKUP($D12,'36 Options - Outlays in $'!$A$8:$AK$87,1+AF$6,FALSE),""),"")</f>
        <v/>
      </c>
      <c r="AG12" s="21" t="str">
        <f>IF(D12&gt;='Social Security Calculator'!$G$8,IF('Social Security Calculator'!$B$56=1,VLOOKUP($D12,'36 Options - Outlays in $'!$A$8:$AK$87,1+AG$6,FALSE),""),"")</f>
        <v/>
      </c>
      <c r="AH12" s="21" t="str">
        <f>IF(D12&gt;='Social Security Calculator'!$G$8,IF('Social Security Calculator'!$B$57=1,VLOOKUP($D12,'36 Options - Outlays in $'!$A$8:$AK$87,1+AH$6,FALSE),""),"")</f>
        <v/>
      </c>
      <c r="AI12" s="21" t="str">
        <f>IF(D12&gt;='Social Security Calculator'!$G$8,IF('Social Security Calculator'!$B$58=1,VLOOKUP($D12,'36 Options - Outlays in $'!$A$8:$AK$87,1+AI$6,FALSE),""),"")</f>
        <v/>
      </c>
      <c r="AJ12" s="21" t="str">
        <f>IF(D12&gt;='Social Security Calculator'!$G$8,IF('Social Security Calculator'!$B$60=1,VLOOKUP($D12,'36 Options - Outlays in $'!$A$8:$AK$87,1+AJ$6,FALSE),""),"")</f>
        <v/>
      </c>
      <c r="AK12" s="21" t="str">
        <f>IF(D12&gt;='Social Security Calculator'!$G$8,IF('Social Security Calculator'!$B$63=1,VLOOKUP($D12,'36 Options - Outlays in $'!$A$8:$AK$87,1+AK$6,FALSE),""),"")</f>
        <v/>
      </c>
      <c r="AL12" s="21" t="str">
        <f>IF(D12&gt;='Social Security Calculator'!$G$8,IF('Social Security Calculator'!$B$65=1,VLOOKUP($D12,'36 Options - Outlays in $'!$A$8:$AK$87,1+AL$6,FALSE),""),"")</f>
        <v/>
      </c>
      <c r="AM12" s="21" t="str">
        <f>IF(D12&gt;='Social Security Calculator'!$G$8,IF('Social Security Calculator'!$B$66=1,VLOOKUP($D12,'36 Options - Outlays in $'!$A$8:$AK$87,1+AM$6,FALSE),""),"")</f>
        <v/>
      </c>
      <c r="AN12" s="21" t="str">
        <f>IF(D12&gt;='Social Security Calculator'!$G$8,IF('Social Security Calculator'!$B$67=1,VLOOKUP($D12,'36 Options - Outlays in $'!$A$8:$AK$87,1+AN$6,FALSE),""),"")</f>
        <v/>
      </c>
    </row>
    <row r="13" spans="1:40" x14ac:dyDescent="0.2">
      <c r="A13">
        <v>2025</v>
      </c>
      <c r="B13">
        <f t="shared" si="1"/>
        <v>0</v>
      </c>
      <c r="D13">
        <v>2025</v>
      </c>
      <c r="E13" s="21" t="str">
        <f>IF(D13&gt;='Social Security Calculator'!$G$8,IF('Social Security Calculator'!$B$17=1,VLOOKUP($D13,'36 Options - Outlays in $'!$A$8:$AK$87,1+E$6,FALSE),""),"")</f>
        <v/>
      </c>
      <c r="F13" s="21" t="str">
        <f>IF(D13&gt;='Social Security Calculator'!$G$8,IF('Social Security Calculator'!$B$18=1,VLOOKUP($D13,'36 Options - Outlays in $'!$A$8:$AK$87,1+F$6,FALSE),""),"")</f>
        <v/>
      </c>
      <c r="G13" s="21" t="str">
        <f>IF(D13&gt;='Social Security Calculator'!$G$8,IF('Social Security Calculator'!$B$19=1,VLOOKUP($D13,'36 Options - Outlays in $'!$A$8:$AK$87,1+G$6,FALSE),""),"")</f>
        <v/>
      </c>
      <c r="H13" s="21" t="str">
        <f>IF(D13&gt;='Social Security Calculator'!$G$8,IF('Social Security Calculator'!$B$21=1,VLOOKUP($D13,'36 Options - Outlays in $'!$A$8:$AK$87,1+H$6,FALSE),""),"")</f>
        <v/>
      </c>
      <c r="I13" s="21" t="str">
        <f>IF(D13&gt;='Social Security Calculator'!$G$8,IF('Social Security Calculator'!$B$22=1,VLOOKUP($D13,'36 Options - Outlays in $'!$A$8:$AK$87,1+I$6,FALSE),""),"")</f>
        <v/>
      </c>
      <c r="J13" s="21" t="str">
        <f>IF(D13&gt;='Social Security Calculator'!$G$8,IF('Social Security Calculator'!$B$23=1,VLOOKUP($D13,'36 Options - Outlays in $'!$A$8:$AK$87,1+J$6,FALSE),""),"")</f>
        <v/>
      </c>
      <c r="K13" s="21" t="str">
        <f>IF(D13&gt;='Social Security Calculator'!$G$8,IF('Social Security Calculator'!$B$25=1,VLOOKUP($D13,'36 Options - Outlays in $'!$A$8:$AK$87,1+K$6,FALSE),""),"")</f>
        <v/>
      </c>
      <c r="L13" s="21" t="str">
        <f>IF(D13&gt;='Social Security Calculator'!$G$8,IF('Social Security Calculator'!$B$26=1,VLOOKUP($D13,'36 Options - Outlays in $'!$A$8:$AK$87,1+L$6,FALSE),""),"")</f>
        <v/>
      </c>
      <c r="M13" s="21" t="str">
        <f>IF(D13&gt;='Social Security Calculator'!$G$8,IF('Social Security Calculator'!$B$27=1,VLOOKUP($D13,'36 Options - Outlays in $'!$A$8:$AK$87,1+M$6,FALSE),""),"")</f>
        <v/>
      </c>
      <c r="N13" s="21" t="str">
        <f>IF(D13&gt;='Social Security Calculator'!$G$8,IF('Social Security Calculator'!$B$28=1,VLOOKUP($D13,'36 Options - Outlays in $'!$A$8:$AK$87,1+N$6,FALSE),""),"")</f>
        <v/>
      </c>
      <c r="O13" s="21" t="str">
        <f>IF(D13&gt;='Social Security Calculator'!$G$8,IF('Social Security Calculator'!$B$31=1,VLOOKUP($D13,'36 Options - Outlays in $'!$A$8:$AK$87,1+O$6,FALSE),""),"")</f>
        <v/>
      </c>
      <c r="P13" s="21" t="str">
        <f>IF(D13&gt;='Social Security Calculator'!$G$8,IF('Social Security Calculator'!$B$32=1,VLOOKUP($D13,'36 Options - Outlays in $'!$A$8:$AK$87,1+P$6,FALSE),""),"")</f>
        <v/>
      </c>
      <c r="Q13" s="21" t="str">
        <f>IF(D13&gt;='Social Security Calculator'!$G$8,IF('Social Security Calculator'!$B$33=1,VLOOKUP($D13,'36 Options - Outlays in $'!$A$8:$AK$87,1+Q$6,FALSE),""),"")</f>
        <v/>
      </c>
      <c r="R13" s="21" t="str">
        <f>IF(D13&gt;='Social Security Calculator'!$G$8,IF('Social Security Calculator'!$B$35=1,VLOOKUP($D13,'36 Options - Outlays in $'!$A$8:$AK$87,1+R$6,FALSE),""),"")</f>
        <v/>
      </c>
      <c r="S13" s="21" t="str">
        <f>IF(D13&gt;='Social Security Calculator'!$G$8,IF('Social Security Calculator'!$B$36=1,VLOOKUP($D13,'36 Options - Outlays in $'!$A$8:$AK$87,1+S$6,FALSE),""),"")</f>
        <v/>
      </c>
      <c r="T13" s="21" t="str">
        <f>IF(D13&gt;='Social Security Calculator'!$G$8,IF('Social Security Calculator'!$B$37=1,VLOOKUP($D13,'36 Options - Outlays in $'!$A$8:$AK$87,1+T$6,FALSE),""),"")</f>
        <v/>
      </c>
      <c r="U13" s="21" t="str">
        <f>IF(D13&gt;='Social Security Calculator'!$G$8,IF('Social Security Calculator'!$B$39=1,VLOOKUP($D13,'36 Options - Outlays in $'!$A$8:$AK$87,1+U$6,FALSE),""),"")</f>
        <v/>
      </c>
      <c r="V13" s="21" t="str">
        <f>IF(D13&gt;='Social Security Calculator'!$G$8,IF('Social Security Calculator'!$B$40=1,VLOOKUP($D13,'36 Options - Outlays in $'!$A$8:$AK$87,1+V$6,FALSE),""),"")</f>
        <v/>
      </c>
      <c r="W13" s="21" t="str">
        <f>IF(D13&gt;='Social Security Calculator'!$G$8,IF('Social Security Calculator'!$B$41=1,VLOOKUP($D13,'36 Options - Outlays in $'!$A$8:$AK$87,1+W$6,FALSE),""),"")</f>
        <v/>
      </c>
      <c r="X13" s="21" t="str">
        <f>IF(D13&gt;='Social Security Calculator'!$G$8,IF('Social Security Calculator'!$B$42=1,VLOOKUP($D13,'36 Options - Outlays in $'!$A$8:$AK$87,1+X$6,FALSE),""),"")</f>
        <v/>
      </c>
      <c r="Y13" s="21" t="str">
        <f>IF(D13&gt;='Social Security Calculator'!$G$8,IF('Social Security Calculator'!$B$44=1,VLOOKUP($D13,'36 Options - Outlays in $'!$A$8:$AK$87,1+Y$6,FALSE),""),"")</f>
        <v/>
      </c>
      <c r="Z13" s="21" t="str">
        <f>IF(D13&gt;='Social Security Calculator'!$G$8,IF('Social Security Calculator'!$B$45=1,VLOOKUP($D13,'36 Options - Outlays in $'!$A$8:$AK$87,1+Z$6,FALSE),""),"")</f>
        <v/>
      </c>
      <c r="AA13" s="21" t="str">
        <f>IF(D13&gt;='Social Security Calculator'!$G$8,IF('Social Security Calculator'!$B$46=1,VLOOKUP($D13,'36 Options - Outlays in $'!$A$8:$AK$87,1+AA$6,FALSE),""),"")</f>
        <v/>
      </c>
      <c r="AB13" s="21" t="str">
        <f>IF(D13&gt;='Social Security Calculator'!$G$8,IF('Social Security Calculator'!$B$47=1,VLOOKUP($D13,'36 Options - Outlays in $'!$A$8:$AK$87,1+AB$6,FALSE),""),"")</f>
        <v/>
      </c>
      <c r="AC13" s="21" t="str">
        <f>IF(D13&gt;='Social Security Calculator'!$G$8,IF('Social Security Calculator'!$B$50=1,VLOOKUP($D13,'36 Options - Outlays in $'!$A$8:$AK$87,1+AC$6,FALSE),""),"")</f>
        <v/>
      </c>
      <c r="AD13" s="21" t="str">
        <f>IF(D13&gt;='Social Security Calculator'!$G$8,IF('Social Security Calculator'!$B$51=1,VLOOKUP($D13,'36 Options - Outlays in $'!$A$8:$AK$87,1+AD$6,FALSE),""),"")</f>
        <v/>
      </c>
      <c r="AE13" s="21" t="str">
        <f>IF(D13&gt;='Social Security Calculator'!$G$8,IF('Social Security Calculator'!$B$52=1,VLOOKUP($D13,'36 Options - Outlays in $'!$A$8:$AK$87,1+AE$6,FALSE),""),"")</f>
        <v/>
      </c>
      <c r="AF13" s="21" t="str">
        <f>IF(D13&gt;='Social Security Calculator'!$G$8,IF('Social Security Calculator'!$B$53=1,VLOOKUP($D13,'36 Options - Outlays in $'!$A$8:$AK$87,1+AF$6,FALSE),""),"")</f>
        <v/>
      </c>
      <c r="AG13" s="21" t="str">
        <f>IF(D13&gt;='Social Security Calculator'!$G$8,IF('Social Security Calculator'!$B$56=1,VLOOKUP($D13,'36 Options - Outlays in $'!$A$8:$AK$87,1+AG$6,FALSE),""),"")</f>
        <v/>
      </c>
      <c r="AH13" s="21" t="str">
        <f>IF(D13&gt;='Social Security Calculator'!$G$8,IF('Social Security Calculator'!$B$57=1,VLOOKUP($D13,'36 Options - Outlays in $'!$A$8:$AK$87,1+AH$6,FALSE),""),"")</f>
        <v/>
      </c>
      <c r="AI13" s="21" t="str">
        <f>IF(D13&gt;='Social Security Calculator'!$G$8,IF('Social Security Calculator'!$B$58=1,VLOOKUP($D13,'36 Options - Outlays in $'!$A$8:$AK$87,1+AI$6,FALSE),""),"")</f>
        <v/>
      </c>
      <c r="AJ13" s="21" t="str">
        <f>IF(D13&gt;='Social Security Calculator'!$G$8,IF('Social Security Calculator'!$B$60=1,VLOOKUP($D13,'36 Options - Outlays in $'!$A$8:$AK$87,1+AJ$6,FALSE),""),"")</f>
        <v/>
      </c>
      <c r="AK13" s="21" t="str">
        <f>IF(D13&gt;='Social Security Calculator'!$G$8,IF('Social Security Calculator'!$B$63=1,VLOOKUP($D13,'36 Options - Outlays in $'!$A$8:$AK$87,1+AK$6,FALSE),""),"")</f>
        <v/>
      </c>
      <c r="AL13" s="21" t="str">
        <f>IF(D13&gt;='Social Security Calculator'!$G$8,IF('Social Security Calculator'!$B$65=1,VLOOKUP($D13,'36 Options - Outlays in $'!$A$8:$AK$87,1+AL$6,FALSE),""),"")</f>
        <v/>
      </c>
      <c r="AM13" s="21" t="str">
        <f>IF(D13&gt;='Social Security Calculator'!$G$8,IF('Social Security Calculator'!$B$66=1,VLOOKUP($D13,'36 Options - Outlays in $'!$A$8:$AK$87,1+AM$6,FALSE),""),"")</f>
        <v/>
      </c>
      <c r="AN13" s="21" t="str">
        <f>IF(D13&gt;='Social Security Calculator'!$G$8,IF('Social Security Calculator'!$B$67=1,VLOOKUP($D13,'36 Options - Outlays in $'!$A$8:$AK$87,1+AN$6,FALSE),""),"")</f>
        <v/>
      </c>
    </row>
    <row r="14" spans="1:40" x14ac:dyDescent="0.2">
      <c r="A14">
        <v>2026</v>
      </c>
      <c r="B14">
        <f t="shared" si="1"/>
        <v>0</v>
      </c>
      <c r="D14">
        <v>2026</v>
      </c>
      <c r="E14" s="21" t="str">
        <f>IF(D14&gt;='Social Security Calculator'!$G$8,IF('Social Security Calculator'!$B$17=1,VLOOKUP($D14,'36 Options - Outlays in $'!$A$8:$AK$87,1+E$6,FALSE),""),"")</f>
        <v/>
      </c>
      <c r="F14" s="21" t="str">
        <f>IF(D14&gt;='Social Security Calculator'!$G$8,IF('Social Security Calculator'!$B$18=1,VLOOKUP($D14,'36 Options - Outlays in $'!$A$8:$AK$87,1+F$6,FALSE),""),"")</f>
        <v/>
      </c>
      <c r="G14" s="21" t="str">
        <f>IF(D14&gt;='Social Security Calculator'!$G$8,IF('Social Security Calculator'!$B$19=1,VLOOKUP($D14,'36 Options - Outlays in $'!$A$8:$AK$87,1+G$6,FALSE),""),"")</f>
        <v/>
      </c>
      <c r="H14" s="21" t="str">
        <f>IF(D14&gt;='Social Security Calculator'!$G$8,IF('Social Security Calculator'!$B$21=1,VLOOKUP($D14,'36 Options - Outlays in $'!$A$8:$AK$87,1+H$6,FALSE),""),"")</f>
        <v/>
      </c>
      <c r="I14" s="21" t="str">
        <f>IF(D14&gt;='Social Security Calculator'!$G$8,IF('Social Security Calculator'!$B$22=1,VLOOKUP($D14,'36 Options - Outlays in $'!$A$8:$AK$87,1+I$6,FALSE),""),"")</f>
        <v/>
      </c>
      <c r="J14" s="21" t="str">
        <f>IF(D14&gt;='Social Security Calculator'!$G$8,IF('Social Security Calculator'!$B$23=1,VLOOKUP($D14,'36 Options - Outlays in $'!$A$8:$AK$87,1+J$6,FALSE),""),"")</f>
        <v/>
      </c>
      <c r="K14" s="21" t="str">
        <f>IF(D14&gt;='Social Security Calculator'!$G$8,IF('Social Security Calculator'!$B$25=1,VLOOKUP($D14,'36 Options - Outlays in $'!$A$8:$AK$87,1+K$6,FALSE),""),"")</f>
        <v/>
      </c>
      <c r="L14" s="21" t="str">
        <f>IF(D14&gt;='Social Security Calculator'!$G$8,IF('Social Security Calculator'!$B$26=1,VLOOKUP($D14,'36 Options - Outlays in $'!$A$8:$AK$87,1+L$6,FALSE),""),"")</f>
        <v/>
      </c>
      <c r="M14" s="21" t="str">
        <f>IF(D14&gt;='Social Security Calculator'!$G$8,IF('Social Security Calculator'!$B$27=1,VLOOKUP($D14,'36 Options - Outlays in $'!$A$8:$AK$87,1+M$6,FALSE),""),"")</f>
        <v/>
      </c>
      <c r="N14" s="21" t="str">
        <f>IF(D14&gt;='Social Security Calculator'!$G$8,IF('Social Security Calculator'!$B$28=1,VLOOKUP($D14,'36 Options - Outlays in $'!$A$8:$AK$87,1+N$6,FALSE),""),"")</f>
        <v/>
      </c>
      <c r="O14" s="21" t="str">
        <f>IF(D14&gt;='Social Security Calculator'!$G$8,IF('Social Security Calculator'!$B$31=1,VLOOKUP($D14,'36 Options - Outlays in $'!$A$8:$AK$87,1+O$6,FALSE),""),"")</f>
        <v/>
      </c>
      <c r="P14" s="21" t="str">
        <f>IF(D14&gt;='Social Security Calculator'!$G$8,IF('Social Security Calculator'!$B$32=1,VLOOKUP($D14,'36 Options - Outlays in $'!$A$8:$AK$87,1+P$6,FALSE),""),"")</f>
        <v/>
      </c>
      <c r="Q14" s="21" t="str">
        <f>IF(D14&gt;='Social Security Calculator'!$G$8,IF('Social Security Calculator'!$B$33=1,VLOOKUP($D14,'36 Options - Outlays in $'!$A$8:$AK$87,1+Q$6,FALSE),""),"")</f>
        <v/>
      </c>
      <c r="R14" s="21" t="str">
        <f>IF(D14&gt;='Social Security Calculator'!$G$8,IF('Social Security Calculator'!$B$35=1,VLOOKUP($D14,'36 Options - Outlays in $'!$A$8:$AK$87,1+R$6,FALSE),""),"")</f>
        <v/>
      </c>
      <c r="S14" s="21" t="str">
        <f>IF(D14&gt;='Social Security Calculator'!$G$8,IF('Social Security Calculator'!$B$36=1,VLOOKUP($D14,'36 Options - Outlays in $'!$A$8:$AK$87,1+S$6,FALSE),""),"")</f>
        <v/>
      </c>
      <c r="T14" s="21" t="str">
        <f>IF(D14&gt;='Social Security Calculator'!$G$8,IF('Social Security Calculator'!$B$37=1,VLOOKUP($D14,'36 Options - Outlays in $'!$A$8:$AK$87,1+T$6,FALSE),""),"")</f>
        <v/>
      </c>
      <c r="U14" s="21" t="str">
        <f>IF(D14&gt;='Social Security Calculator'!$G$8,IF('Social Security Calculator'!$B$39=1,VLOOKUP($D14,'36 Options - Outlays in $'!$A$8:$AK$87,1+U$6,FALSE),""),"")</f>
        <v/>
      </c>
      <c r="V14" s="21" t="str">
        <f>IF(D14&gt;='Social Security Calculator'!$G$8,IF('Social Security Calculator'!$B$40=1,VLOOKUP($D14,'36 Options - Outlays in $'!$A$8:$AK$87,1+V$6,FALSE),""),"")</f>
        <v/>
      </c>
      <c r="W14" s="21" t="str">
        <f>IF(D14&gt;='Social Security Calculator'!$G$8,IF('Social Security Calculator'!$B$41=1,VLOOKUP($D14,'36 Options - Outlays in $'!$A$8:$AK$87,1+W$6,FALSE),""),"")</f>
        <v/>
      </c>
      <c r="X14" s="21" t="str">
        <f>IF(D14&gt;='Social Security Calculator'!$G$8,IF('Social Security Calculator'!$B$42=1,VLOOKUP($D14,'36 Options - Outlays in $'!$A$8:$AK$87,1+X$6,FALSE),""),"")</f>
        <v/>
      </c>
      <c r="Y14" s="21" t="str">
        <f>IF(D14&gt;='Social Security Calculator'!$G$8,IF('Social Security Calculator'!$B$44=1,VLOOKUP($D14,'36 Options - Outlays in $'!$A$8:$AK$87,1+Y$6,FALSE),""),"")</f>
        <v/>
      </c>
      <c r="Z14" s="21" t="str">
        <f>IF(D14&gt;='Social Security Calculator'!$G$8,IF('Social Security Calculator'!$B$45=1,VLOOKUP($D14,'36 Options - Outlays in $'!$A$8:$AK$87,1+Z$6,FALSE),""),"")</f>
        <v/>
      </c>
      <c r="AA14" s="21" t="str">
        <f>IF(D14&gt;='Social Security Calculator'!$G$8,IF('Social Security Calculator'!$B$46=1,VLOOKUP($D14,'36 Options - Outlays in $'!$A$8:$AK$87,1+AA$6,FALSE),""),"")</f>
        <v/>
      </c>
      <c r="AB14" s="21" t="str">
        <f>IF(D14&gt;='Social Security Calculator'!$G$8,IF('Social Security Calculator'!$B$47=1,VLOOKUP($D14,'36 Options - Outlays in $'!$A$8:$AK$87,1+AB$6,FALSE),""),"")</f>
        <v/>
      </c>
      <c r="AC14" s="21" t="str">
        <f>IF(D14&gt;='Social Security Calculator'!$G$8,IF('Social Security Calculator'!$B$50=1,VLOOKUP($D14,'36 Options - Outlays in $'!$A$8:$AK$87,1+AC$6,FALSE),""),"")</f>
        <v/>
      </c>
      <c r="AD14" s="21" t="str">
        <f>IF(D14&gt;='Social Security Calculator'!$G$8,IF('Social Security Calculator'!$B$51=1,VLOOKUP($D14,'36 Options - Outlays in $'!$A$8:$AK$87,1+AD$6,FALSE),""),"")</f>
        <v/>
      </c>
      <c r="AE14" s="21" t="str">
        <f>IF(D14&gt;='Social Security Calculator'!$G$8,IF('Social Security Calculator'!$B$52=1,VLOOKUP($D14,'36 Options - Outlays in $'!$A$8:$AK$87,1+AE$6,FALSE),""),"")</f>
        <v/>
      </c>
      <c r="AF14" s="21" t="str">
        <f>IF(D14&gt;='Social Security Calculator'!$G$8,IF('Social Security Calculator'!$B$53=1,VLOOKUP($D14,'36 Options - Outlays in $'!$A$8:$AK$87,1+AF$6,FALSE),""),"")</f>
        <v/>
      </c>
      <c r="AG14" s="21" t="str">
        <f>IF(D14&gt;='Social Security Calculator'!$G$8,IF('Social Security Calculator'!$B$56=1,VLOOKUP($D14,'36 Options - Outlays in $'!$A$8:$AK$87,1+AG$6,FALSE),""),"")</f>
        <v/>
      </c>
      <c r="AH14" s="21" t="str">
        <f>IF(D14&gt;='Social Security Calculator'!$G$8,IF('Social Security Calculator'!$B$57=1,VLOOKUP($D14,'36 Options - Outlays in $'!$A$8:$AK$87,1+AH$6,FALSE),""),"")</f>
        <v/>
      </c>
      <c r="AI14" s="21" t="str">
        <f>IF(D14&gt;='Social Security Calculator'!$G$8,IF('Social Security Calculator'!$B$58=1,VLOOKUP($D14,'36 Options - Outlays in $'!$A$8:$AK$87,1+AI$6,FALSE),""),"")</f>
        <v/>
      </c>
      <c r="AJ14" s="21" t="str">
        <f>IF(D14&gt;='Social Security Calculator'!$G$8,IF('Social Security Calculator'!$B$60=1,VLOOKUP($D14,'36 Options - Outlays in $'!$A$8:$AK$87,1+AJ$6,FALSE),""),"")</f>
        <v/>
      </c>
      <c r="AK14" s="21" t="str">
        <f>IF(D14&gt;='Social Security Calculator'!$G$8,IF('Social Security Calculator'!$B$63=1,VLOOKUP($D14,'36 Options - Outlays in $'!$A$8:$AK$87,1+AK$6,FALSE),""),"")</f>
        <v/>
      </c>
      <c r="AL14" s="21" t="str">
        <f>IF(D14&gt;='Social Security Calculator'!$G$8,IF('Social Security Calculator'!$B$65=1,VLOOKUP($D14,'36 Options - Outlays in $'!$A$8:$AK$87,1+AL$6,FALSE),""),"")</f>
        <v/>
      </c>
      <c r="AM14" s="21" t="str">
        <f>IF(D14&gt;='Social Security Calculator'!$G$8,IF('Social Security Calculator'!$B$66=1,VLOOKUP($D14,'36 Options - Outlays in $'!$A$8:$AK$87,1+AM$6,FALSE),""),"")</f>
        <v/>
      </c>
      <c r="AN14" s="21" t="str">
        <f>IF(D14&gt;='Social Security Calculator'!$G$8,IF('Social Security Calculator'!$B$67=1,VLOOKUP($D14,'36 Options - Outlays in $'!$A$8:$AK$87,1+AN$6,FALSE),""),"")</f>
        <v/>
      </c>
    </row>
    <row r="15" spans="1:40" x14ac:dyDescent="0.2">
      <c r="A15">
        <v>2027</v>
      </c>
      <c r="B15">
        <f t="shared" si="1"/>
        <v>0</v>
      </c>
      <c r="D15">
        <v>2027</v>
      </c>
      <c r="E15" s="21" t="str">
        <f>IF(D15&gt;='Social Security Calculator'!$G$8,IF('Social Security Calculator'!$B$17=1,VLOOKUP($D15,'36 Options - Outlays in $'!$A$8:$AK$87,1+E$6,FALSE),""),"")</f>
        <v/>
      </c>
      <c r="F15" s="21" t="str">
        <f>IF(D15&gt;='Social Security Calculator'!$G$8,IF('Social Security Calculator'!$B$18=1,VLOOKUP($D15,'36 Options - Outlays in $'!$A$8:$AK$87,1+F$6,FALSE),""),"")</f>
        <v/>
      </c>
      <c r="G15" s="21" t="str">
        <f>IF(D15&gt;='Social Security Calculator'!$G$8,IF('Social Security Calculator'!$B$19=1,VLOOKUP($D15,'36 Options - Outlays in $'!$A$8:$AK$87,1+G$6,FALSE),""),"")</f>
        <v/>
      </c>
      <c r="H15" s="21" t="str">
        <f>IF(D15&gt;='Social Security Calculator'!$G$8,IF('Social Security Calculator'!$B$21=1,VLOOKUP($D15,'36 Options - Outlays in $'!$A$8:$AK$87,1+H$6,FALSE),""),"")</f>
        <v/>
      </c>
      <c r="I15" s="21" t="str">
        <f>IF(D15&gt;='Social Security Calculator'!$G$8,IF('Social Security Calculator'!$B$22=1,VLOOKUP($D15,'36 Options - Outlays in $'!$A$8:$AK$87,1+I$6,FALSE),""),"")</f>
        <v/>
      </c>
      <c r="J15" s="21" t="str">
        <f>IF(D15&gt;='Social Security Calculator'!$G$8,IF('Social Security Calculator'!$B$23=1,VLOOKUP($D15,'36 Options - Outlays in $'!$A$8:$AK$87,1+J$6,FALSE),""),"")</f>
        <v/>
      </c>
      <c r="K15" s="21" t="str">
        <f>IF(D15&gt;='Social Security Calculator'!$G$8,IF('Social Security Calculator'!$B$25=1,VLOOKUP($D15,'36 Options - Outlays in $'!$A$8:$AK$87,1+K$6,FALSE),""),"")</f>
        <v/>
      </c>
      <c r="L15" s="21" t="str">
        <f>IF(D15&gt;='Social Security Calculator'!$G$8,IF('Social Security Calculator'!$B$26=1,VLOOKUP($D15,'36 Options - Outlays in $'!$A$8:$AK$87,1+L$6,FALSE),""),"")</f>
        <v/>
      </c>
      <c r="M15" s="21" t="str">
        <f>IF(D15&gt;='Social Security Calculator'!$G$8,IF('Social Security Calculator'!$B$27=1,VLOOKUP($D15,'36 Options - Outlays in $'!$A$8:$AK$87,1+M$6,FALSE),""),"")</f>
        <v/>
      </c>
      <c r="N15" s="21" t="str">
        <f>IF(D15&gt;='Social Security Calculator'!$G$8,IF('Social Security Calculator'!$B$28=1,VLOOKUP($D15,'36 Options - Outlays in $'!$A$8:$AK$87,1+N$6,FALSE),""),"")</f>
        <v/>
      </c>
      <c r="O15" s="21" t="str">
        <f>IF(D15&gt;='Social Security Calculator'!$G$8,IF('Social Security Calculator'!$B$31=1,VLOOKUP($D15,'36 Options - Outlays in $'!$A$8:$AK$87,1+O$6,FALSE),""),"")</f>
        <v/>
      </c>
      <c r="P15" s="21" t="str">
        <f>IF(D15&gt;='Social Security Calculator'!$G$8,IF('Social Security Calculator'!$B$32=1,VLOOKUP($D15,'36 Options - Outlays in $'!$A$8:$AK$87,1+P$6,FALSE),""),"")</f>
        <v/>
      </c>
      <c r="Q15" s="21" t="str">
        <f>IF(D15&gt;='Social Security Calculator'!$G$8,IF('Social Security Calculator'!$B$33=1,VLOOKUP($D15,'36 Options - Outlays in $'!$A$8:$AK$87,1+Q$6,FALSE),""),"")</f>
        <v/>
      </c>
      <c r="R15" s="21" t="str">
        <f>IF(D15&gt;='Social Security Calculator'!$G$8,IF('Social Security Calculator'!$B$35=1,VLOOKUP($D15,'36 Options - Outlays in $'!$A$8:$AK$87,1+R$6,FALSE),""),"")</f>
        <v/>
      </c>
      <c r="S15" s="21" t="str">
        <f>IF(D15&gt;='Social Security Calculator'!$G$8,IF('Social Security Calculator'!$B$36=1,VLOOKUP($D15,'36 Options - Outlays in $'!$A$8:$AK$87,1+S$6,FALSE),""),"")</f>
        <v/>
      </c>
      <c r="T15" s="21" t="str">
        <f>IF(D15&gt;='Social Security Calculator'!$G$8,IF('Social Security Calculator'!$B$37=1,VLOOKUP($D15,'36 Options - Outlays in $'!$A$8:$AK$87,1+T$6,FALSE),""),"")</f>
        <v/>
      </c>
      <c r="U15" s="21" t="str">
        <f>IF(D15&gt;='Social Security Calculator'!$G$8,IF('Social Security Calculator'!$B$39=1,VLOOKUP($D15,'36 Options - Outlays in $'!$A$8:$AK$87,1+U$6,FALSE),""),"")</f>
        <v/>
      </c>
      <c r="V15" s="21" t="str">
        <f>IF(D15&gt;='Social Security Calculator'!$G$8,IF('Social Security Calculator'!$B$40=1,VLOOKUP($D15,'36 Options - Outlays in $'!$A$8:$AK$87,1+V$6,FALSE),""),"")</f>
        <v/>
      </c>
      <c r="W15" s="21" t="str">
        <f>IF(D15&gt;='Social Security Calculator'!$G$8,IF('Social Security Calculator'!$B$41=1,VLOOKUP($D15,'36 Options - Outlays in $'!$A$8:$AK$87,1+W$6,FALSE),""),"")</f>
        <v/>
      </c>
      <c r="X15" s="21" t="str">
        <f>IF(D15&gt;='Social Security Calculator'!$G$8,IF('Social Security Calculator'!$B$42=1,VLOOKUP($D15,'36 Options - Outlays in $'!$A$8:$AK$87,1+X$6,FALSE),""),"")</f>
        <v/>
      </c>
      <c r="Y15" s="21" t="str">
        <f>IF(D15&gt;='Social Security Calculator'!$G$8,IF('Social Security Calculator'!$B$44=1,VLOOKUP($D15,'36 Options - Outlays in $'!$A$8:$AK$87,1+Y$6,FALSE),""),"")</f>
        <v/>
      </c>
      <c r="Z15" s="21" t="str">
        <f>IF(D15&gt;='Social Security Calculator'!$G$8,IF('Social Security Calculator'!$B$45=1,VLOOKUP($D15,'36 Options - Outlays in $'!$A$8:$AK$87,1+Z$6,FALSE),""),"")</f>
        <v/>
      </c>
      <c r="AA15" s="21" t="str">
        <f>IF(D15&gt;='Social Security Calculator'!$G$8,IF('Social Security Calculator'!$B$46=1,VLOOKUP($D15,'36 Options - Outlays in $'!$A$8:$AK$87,1+AA$6,FALSE),""),"")</f>
        <v/>
      </c>
      <c r="AB15" s="21" t="str">
        <f>IF(D15&gt;='Social Security Calculator'!$G$8,IF('Social Security Calculator'!$B$47=1,VLOOKUP($D15,'36 Options - Outlays in $'!$A$8:$AK$87,1+AB$6,FALSE),""),"")</f>
        <v/>
      </c>
      <c r="AC15" s="21" t="str">
        <f>IF(D15&gt;='Social Security Calculator'!$G$8,IF('Social Security Calculator'!$B$50=1,VLOOKUP($D15,'36 Options - Outlays in $'!$A$8:$AK$87,1+AC$6,FALSE),""),"")</f>
        <v/>
      </c>
      <c r="AD15" s="21" t="str">
        <f>IF(D15&gt;='Social Security Calculator'!$G$8,IF('Social Security Calculator'!$B$51=1,VLOOKUP($D15,'36 Options - Outlays in $'!$A$8:$AK$87,1+AD$6,FALSE),""),"")</f>
        <v/>
      </c>
      <c r="AE15" s="21" t="str">
        <f>IF(D15&gt;='Social Security Calculator'!$G$8,IF('Social Security Calculator'!$B$52=1,VLOOKUP($D15,'36 Options - Outlays in $'!$A$8:$AK$87,1+AE$6,FALSE),""),"")</f>
        <v/>
      </c>
      <c r="AF15" s="21" t="str">
        <f>IF(D15&gt;='Social Security Calculator'!$G$8,IF('Social Security Calculator'!$B$53=1,VLOOKUP($D15,'36 Options - Outlays in $'!$A$8:$AK$87,1+AF$6,FALSE),""),"")</f>
        <v/>
      </c>
      <c r="AG15" s="21" t="str">
        <f>IF(D15&gt;='Social Security Calculator'!$G$8,IF('Social Security Calculator'!$B$56=1,VLOOKUP($D15,'36 Options - Outlays in $'!$A$8:$AK$87,1+AG$6,FALSE),""),"")</f>
        <v/>
      </c>
      <c r="AH15" s="21" t="str">
        <f>IF(D15&gt;='Social Security Calculator'!$G$8,IF('Social Security Calculator'!$B$57=1,VLOOKUP($D15,'36 Options - Outlays in $'!$A$8:$AK$87,1+AH$6,FALSE),""),"")</f>
        <v/>
      </c>
      <c r="AI15" s="21" t="str">
        <f>IF(D15&gt;='Social Security Calculator'!$G$8,IF('Social Security Calculator'!$B$58=1,VLOOKUP($D15,'36 Options - Outlays in $'!$A$8:$AK$87,1+AI$6,FALSE),""),"")</f>
        <v/>
      </c>
      <c r="AJ15" s="21" t="str">
        <f>IF(D15&gt;='Social Security Calculator'!$G$8,IF('Social Security Calculator'!$B$60=1,VLOOKUP($D15,'36 Options - Outlays in $'!$A$8:$AK$87,1+AJ$6,FALSE),""),"")</f>
        <v/>
      </c>
      <c r="AK15" s="21" t="str">
        <f>IF(D15&gt;='Social Security Calculator'!$G$8,IF('Social Security Calculator'!$B$63=1,VLOOKUP($D15,'36 Options - Outlays in $'!$A$8:$AK$87,1+AK$6,FALSE),""),"")</f>
        <v/>
      </c>
      <c r="AL15" s="21" t="str">
        <f>IF(D15&gt;='Social Security Calculator'!$G$8,IF('Social Security Calculator'!$B$65=1,VLOOKUP($D15,'36 Options - Outlays in $'!$A$8:$AK$87,1+AL$6,FALSE),""),"")</f>
        <v/>
      </c>
      <c r="AM15" s="21" t="str">
        <f>IF(D15&gt;='Social Security Calculator'!$G$8,IF('Social Security Calculator'!$B$66=1,VLOOKUP($D15,'36 Options - Outlays in $'!$A$8:$AK$87,1+AM$6,FALSE),""),"")</f>
        <v/>
      </c>
      <c r="AN15" s="21" t="str">
        <f>IF(D15&gt;='Social Security Calculator'!$G$8,IF('Social Security Calculator'!$B$67=1,VLOOKUP($D15,'36 Options - Outlays in $'!$A$8:$AK$87,1+AN$6,FALSE),""),"")</f>
        <v/>
      </c>
    </row>
    <row r="16" spans="1:40" x14ac:dyDescent="0.2">
      <c r="A16">
        <v>2028</v>
      </c>
      <c r="B16">
        <f t="shared" si="1"/>
        <v>0</v>
      </c>
      <c r="D16">
        <v>2028</v>
      </c>
      <c r="E16" s="21" t="str">
        <f>IF(D16&gt;='Social Security Calculator'!$G$8,IF('Social Security Calculator'!$B$17=1,VLOOKUP($D16,'36 Options - Outlays in $'!$A$8:$AK$87,1+E$6,FALSE),""),"")</f>
        <v/>
      </c>
      <c r="F16" s="21" t="str">
        <f>IF(D16&gt;='Social Security Calculator'!$G$8,IF('Social Security Calculator'!$B$18=1,VLOOKUP($D16,'36 Options - Outlays in $'!$A$8:$AK$87,1+F$6,FALSE),""),"")</f>
        <v/>
      </c>
      <c r="G16" s="21" t="str">
        <f>IF(D16&gt;='Social Security Calculator'!$G$8,IF('Social Security Calculator'!$B$19=1,VLOOKUP($D16,'36 Options - Outlays in $'!$A$8:$AK$87,1+G$6,FALSE),""),"")</f>
        <v/>
      </c>
      <c r="H16" s="21" t="str">
        <f>IF(D16&gt;='Social Security Calculator'!$G$8,IF('Social Security Calculator'!$B$21=1,VLOOKUP($D16,'36 Options - Outlays in $'!$A$8:$AK$87,1+H$6,FALSE),""),"")</f>
        <v/>
      </c>
      <c r="I16" s="21" t="str">
        <f>IF(D16&gt;='Social Security Calculator'!$G$8,IF('Social Security Calculator'!$B$22=1,VLOOKUP($D16,'36 Options - Outlays in $'!$A$8:$AK$87,1+I$6,FALSE),""),"")</f>
        <v/>
      </c>
      <c r="J16" s="21" t="str">
        <f>IF(D16&gt;='Social Security Calculator'!$G$8,IF('Social Security Calculator'!$B$23=1,VLOOKUP($D16,'36 Options - Outlays in $'!$A$8:$AK$87,1+J$6,FALSE),""),"")</f>
        <v/>
      </c>
      <c r="K16" s="21" t="str">
        <f>IF(D16&gt;='Social Security Calculator'!$G$8,IF('Social Security Calculator'!$B$25=1,VLOOKUP($D16,'36 Options - Outlays in $'!$A$8:$AK$87,1+K$6,FALSE),""),"")</f>
        <v/>
      </c>
      <c r="L16" s="21" t="str">
        <f>IF(D16&gt;='Social Security Calculator'!$G$8,IF('Social Security Calculator'!$B$26=1,VLOOKUP($D16,'36 Options - Outlays in $'!$A$8:$AK$87,1+L$6,FALSE),""),"")</f>
        <v/>
      </c>
      <c r="M16" s="21" t="str">
        <f>IF(D16&gt;='Social Security Calculator'!$G$8,IF('Social Security Calculator'!$B$27=1,VLOOKUP($D16,'36 Options - Outlays in $'!$A$8:$AK$87,1+M$6,FALSE),""),"")</f>
        <v/>
      </c>
      <c r="N16" s="21" t="str">
        <f>IF(D16&gt;='Social Security Calculator'!$G$8,IF('Social Security Calculator'!$B$28=1,VLOOKUP($D16,'36 Options - Outlays in $'!$A$8:$AK$87,1+N$6,FALSE),""),"")</f>
        <v/>
      </c>
      <c r="O16" s="21" t="str">
        <f>IF(D16&gt;='Social Security Calculator'!$G$8,IF('Social Security Calculator'!$B$31=1,VLOOKUP($D16,'36 Options - Outlays in $'!$A$8:$AK$87,1+O$6,FALSE),""),"")</f>
        <v/>
      </c>
      <c r="P16" s="21" t="str">
        <f>IF(D16&gt;='Social Security Calculator'!$G$8,IF('Social Security Calculator'!$B$32=1,VLOOKUP($D16,'36 Options - Outlays in $'!$A$8:$AK$87,1+P$6,FALSE),""),"")</f>
        <v/>
      </c>
      <c r="Q16" s="21" t="str">
        <f>IF(D16&gt;='Social Security Calculator'!$G$8,IF('Social Security Calculator'!$B$33=1,VLOOKUP($D16,'36 Options - Outlays in $'!$A$8:$AK$87,1+Q$6,FALSE),""),"")</f>
        <v/>
      </c>
      <c r="R16" s="21" t="str">
        <f>IF(D16&gt;='Social Security Calculator'!$G$8,IF('Social Security Calculator'!$B$35=1,VLOOKUP($D16,'36 Options - Outlays in $'!$A$8:$AK$87,1+R$6,FALSE),""),"")</f>
        <v/>
      </c>
      <c r="S16" s="21" t="str">
        <f>IF(D16&gt;='Social Security Calculator'!$G$8,IF('Social Security Calculator'!$B$36=1,VLOOKUP($D16,'36 Options - Outlays in $'!$A$8:$AK$87,1+S$6,FALSE),""),"")</f>
        <v/>
      </c>
      <c r="T16" s="21" t="str">
        <f>IF(D16&gt;='Social Security Calculator'!$G$8,IF('Social Security Calculator'!$B$37=1,VLOOKUP($D16,'36 Options - Outlays in $'!$A$8:$AK$87,1+T$6,FALSE),""),"")</f>
        <v/>
      </c>
      <c r="U16" s="21" t="str">
        <f>IF(D16&gt;='Social Security Calculator'!$G$8,IF('Social Security Calculator'!$B$39=1,VLOOKUP($D16,'36 Options - Outlays in $'!$A$8:$AK$87,1+U$6,FALSE),""),"")</f>
        <v/>
      </c>
      <c r="V16" s="21" t="str">
        <f>IF(D16&gt;='Social Security Calculator'!$G$8,IF('Social Security Calculator'!$B$40=1,VLOOKUP($D16,'36 Options - Outlays in $'!$A$8:$AK$87,1+V$6,FALSE),""),"")</f>
        <v/>
      </c>
      <c r="W16" s="21" t="str">
        <f>IF(D16&gt;='Social Security Calculator'!$G$8,IF('Social Security Calculator'!$B$41=1,VLOOKUP($D16,'36 Options - Outlays in $'!$A$8:$AK$87,1+W$6,FALSE),""),"")</f>
        <v/>
      </c>
      <c r="X16" s="21" t="str">
        <f>IF(D16&gt;='Social Security Calculator'!$G$8,IF('Social Security Calculator'!$B$42=1,VLOOKUP($D16,'36 Options - Outlays in $'!$A$8:$AK$87,1+X$6,FALSE),""),"")</f>
        <v/>
      </c>
      <c r="Y16" s="21" t="str">
        <f>IF(D16&gt;='Social Security Calculator'!$G$8,IF('Social Security Calculator'!$B$44=1,VLOOKUP($D16,'36 Options - Outlays in $'!$A$8:$AK$87,1+Y$6,FALSE),""),"")</f>
        <v/>
      </c>
      <c r="Z16" s="21" t="str">
        <f>IF(D16&gt;='Social Security Calculator'!$G$8,IF('Social Security Calculator'!$B$45=1,VLOOKUP($D16,'36 Options - Outlays in $'!$A$8:$AK$87,1+Z$6,FALSE),""),"")</f>
        <v/>
      </c>
      <c r="AA16" s="21" t="str">
        <f>IF(D16&gt;='Social Security Calculator'!$G$8,IF('Social Security Calculator'!$B$46=1,VLOOKUP($D16,'36 Options - Outlays in $'!$A$8:$AK$87,1+AA$6,FALSE),""),"")</f>
        <v/>
      </c>
      <c r="AB16" s="21" t="str">
        <f>IF(D16&gt;='Social Security Calculator'!$G$8,IF('Social Security Calculator'!$B$47=1,VLOOKUP($D16,'36 Options - Outlays in $'!$A$8:$AK$87,1+AB$6,FALSE),""),"")</f>
        <v/>
      </c>
      <c r="AC16" s="21" t="str">
        <f>IF(D16&gt;='Social Security Calculator'!$G$8,IF('Social Security Calculator'!$B$50=1,VLOOKUP($D16,'36 Options - Outlays in $'!$A$8:$AK$87,1+AC$6,FALSE),""),"")</f>
        <v/>
      </c>
      <c r="AD16" s="21" t="str">
        <f>IF(D16&gt;='Social Security Calculator'!$G$8,IF('Social Security Calculator'!$B$51=1,VLOOKUP($D16,'36 Options - Outlays in $'!$A$8:$AK$87,1+AD$6,FALSE),""),"")</f>
        <v/>
      </c>
      <c r="AE16" s="21" t="str">
        <f>IF(D16&gt;='Social Security Calculator'!$G$8,IF('Social Security Calculator'!$B$52=1,VLOOKUP($D16,'36 Options - Outlays in $'!$A$8:$AK$87,1+AE$6,FALSE),""),"")</f>
        <v/>
      </c>
      <c r="AF16" s="21" t="str">
        <f>IF(D16&gt;='Social Security Calculator'!$G$8,IF('Social Security Calculator'!$B$53=1,VLOOKUP($D16,'36 Options - Outlays in $'!$A$8:$AK$87,1+AF$6,FALSE),""),"")</f>
        <v/>
      </c>
      <c r="AG16" s="21" t="str">
        <f>IF(D16&gt;='Social Security Calculator'!$G$8,IF('Social Security Calculator'!$B$56=1,VLOOKUP($D16,'36 Options - Outlays in $'!$A$8:$AK$87,1+AG$6,FALSE),""),"")</f>
        <v/>
      </c>
      <c r="AH16" s="21" t="str">
        <f>IF(D16&gt;='Social Security Calculator'!$G$8,IF('Social Security Calculator'!$B$57=1,VLOOKUP($D16,'36 Options - Outlays in $'!$A$8:$AK$87,1+AH$6,FALSE),""),"")</f>
        <v/>
      </c>
      <c r="AI16" s="21" t="str">
        <f>IF(D16&gt;='Social Security Calculator'!$G$8,IF('Social Security Calculator'!$B$58=1,VLOOKUP($D16,'36 Options - Outlays in $'!$A$8:$AK$87,1+AI$6,FALSE),""),"")</f>
        <v/>
      </c>
      <c r="AJ16" s="21" t="str">
        <f>IF(D16&gt;='Social Security Calculator'!$G$8,IF('Social Security Calculator'!$B$60=1,VLOOKUP($D16,'36 Options - Outlays in $'!$A$8:$AK$87,1+AJ$6,FALSE),""),"")</f>
        <v/>
      </c>
      <c r="AK16" s="21" t="str">
        <f>IF(D16&gt;='Social Security Calculator'!$G$8,IF('Social Security Calculator'!$B$63=1,VLOOKUP($D16,'36 Options - Outlays in $'!$A$8:$AK$87,1+AK$6,FALSE),""),"")</f>
        <v/>
      </c>
      <c r="AL16" s="21" t="str">
        <f>IF(D16&gt;='Social Security Calculator'!$G$8,IF('Social Security Calculator'!$B$65=1,VLOOKUP($D16,'36 Options - Outlays in $'!$A$8:$AK$87,1+AL$6,FALSE),""),"")</f>
        <v/>
      </c>
      <c r="AM16" s="21" t="str">
        <f>IF(D16&gt;='Social Security Calculator'!$G$8,IF('Social Security Calculator'!$B$66=1,VLOOKUP($D16,'36 Options - Outlays in $'!$A$8:$AK$87,1+AM$6,FALSE),""),"")</f>
        <v/>
      </c>
      <c r="AN16" s="21" t="str">
        <f>IF(D16&gt;='Social Security Calculator'!$G$8,IF('Social Security Calculator'!$B$67=1,VLOOKUP($D16,'36 Options - Outlays in $'!$A$8:$AK$87,1+AN$6,FALSE),""),"")</f>
        <v/>
      </c>
    </row>
    <row r="17" spans="1:40" x14ac:dyDescent="0.2">
      <c r="A17">
        <v>2029</v>
      </c>
      <c r="B17">
        <f t="shared" si="1"/>
        <v>0</v>
      </c>
      <c r="D17">
        <v>2029</v>
      </c>
      <c r="E17" s="21" t="str">
        <f>IF(D17&gt;='Social Security Calculator'!$G$8,IF('Social Security Calculator'!$B$17=1,VLOOKUP($D17,'36 Options - Outlays in $'!$A$8:$AK$87,1+E$6,FALSE),""),"")</f>
        <v/>
      </c>
      <c r="F17" s="21" t="str">
        <f>IF(D17&gt;='Social Security Calculator'!$G$8,IF('Social Security Calculator'!$B$18=1,VLOOKUP($D17,'36 Options - Outlays in $'!$A$8:$AK$87,1+F$6,FALSE),""),"")</f>
        <v/>
      </c>
      <c r="G17" s="21" t="str">
        <f>IF(D17&gt;='Social Security Calculator'!$G$8,IF('Social Security Calculator'!$B$19=1,VLOOKUP($D17,'36 Options - Outlays in $'!$A$8:$AK$87,1+G$6,FALSE),""),"")</f>
        <v/>
      </c>
      <c r="H17" s="21" t="str">
        <f>IF(D17&gt;='Social Security Calculator'!$G$8,IF('Social Security Calculator'!$B$21=1,VLOOKUP($D17,'36 Options - Outlays in $'!$A$8:$AK$87,1+H$6,FALSE),""),"")</f>
        <v/>
      </c>
      <c r="I17" s="21" t="str">
        <f>IF(D17&gt;='Social Security Calculator'!$G$8,IF('Social Security Calculator'!$B$22=1,VLOOKUP($D17,'36 Options - Outlays in $'!$A$8:$AK$87,1+I$6,FALSE),""),"")</f>
        <v/>
      </c>
      <c r="J17" s="21" t="str">
        <f>IF(D17&gt;='Social Security Calculator'!$G$8,IF('Social Security Calculator'!$B$23=1,VLOOKUP($D17,'36 Options - Outlays in $'!$A$8:$AK$87,1+J$6,FALSE),""),"")</f>
        <v/>
      </c>
      <c r="K17" s="21" t="str">
        <f>IF(D17&gt;='Social Security Calculator'!$G$8,IF('Social Security Calculator'!$B$25=1,VLOOKUP($D17,'36 Options - Outlays in $'!$A$8:$AK$87,1+K$6,FALSE),""),"")</f>
        <v/>
      </c>
      <c r="L17" s="21" t="str">
        <f>IF(D17&gt;='Social Security Calculator'!$G$8,IF('Social Security Calculator'!$B$26=1,VLOOKUP($D17,'36 Options - Outlays in $'!$A$8:$AK$87,1+L$6,FALSE),""),"")</f>
        <v/>
      </c>
      <c r="M17" s="21" t="str">
        <f>IF(D17&gt;='Social Security Calculator'!$G$8,IF('Social Security Calculator'!$B$27=1,VLOOKUP($D17,'36 Options - Outlays in $'!$A$8:$AK$87,1+M$6,FALSE),""),"")</f>
        <v/>
      </c>
      <c r="N17" s="21" t="str">
        <f>IF(D17&gt;='Social Security Calculator'!$G$8,IF('Social Security Calculator'!$B$28=1,VLOOKUP($D17,'36 Options - Outlays in $'!$A$8:$AK$87,1+N$6,FALSE),""),"")</f>
        <v/>
      </c>
      <c r="O17" s="21" t="str">
        <f>IF(D17&gt;='Social Security Calculator'!$G$8,IF('Social Security Calculator'!$B$31=1,VLOOKUP($D17,'36 Options - Outlays in $'!$A$8:$AK$87,1+O$6,FALSE),""),"")</f>
        <v/>
      </c>
      <c r="P17" s="21" t="str">
        <f>IF(D17&gt;='Social Security Calculator'!$G$8,IF('Social Security Calculator'!$B$32=1,VLOOKUP($D17,'36 Options - Outlays in $'!$A$8:$AK$87,1+P$6,FALSE),""),"")</f>
        <v/>
      </c>
      <c r="Q17" s="21" t="str">
        <f>IF(D17&gt;='Social Security Calculator'!$G$8,IF('Social Security Calculator'!$B$33=1,VLOOKUP($D17,'36 Options - Outlays in $'!$A$8:$AK$87,1+Q$6,FALSE),""),"")</f>
        <v/>
      </c>
      <c r="R17" s="21" t="str">
        <f>IF(D17&gt;='Social Security Calculator'!$G$8,IF('Social Security Calculator'!$B$35=1,VLOOKUP($D17,'36 Options - Outlays in $'!$A$8:$AK$87,1+R$6,FALSE),""),"")</f>
        <v/>
      </c>
      <c r="S17" s="21" t="str">
        <f>IF(D17&gt;='Social Security Calculator'!$G$8,IF('Social Security Calculator'!$B$36=1,VLOOKUP($D17,'36 Options - Outlays in $'!$A$8:$AK$87,1+S$6,FALSE),""),"")</f>
        <v/>
      </c>
      <c r="T17" s="21" t="str">
        <f>IF(D17&gt;='Social Security Calculator'!$G$8,IF('Social Security Calculator'!$B$37=1,VLOOKUP($D17,'36 Options - Outlays in $'!$A$8:$AK$87,1+T$6,FALSE),""),"")</f>
        <v/>
      </c>
      <c r="U17" s="21" t="str">
        <f>IF(D17&gt;='Social Security Calculator'!$G$8,IF('Social Security Calculator'!$B$39=1,VLOOKUP($D17,'36 Options - Outlays in $'!$A$8:$AK$87,1+U$6,FALSE),""),"")</f>
        <v/>
      </c>
      <c r="V17" s="21" t="str">
        <f>IF(D17&gt;='Social Security Calculator'!$G$8,IF('Social Security Calculator'!$B$40=1,VLOOKUP($D17,'36 Options - Outlays in $'!$A$8:$AK$87,1+V$6,FALSE),""),"")</f>
        <v/>
      </c>
      <c r="W17" s="21" t="str">
        <f>IF(D17&gt;='Social Security Calculator'!$G$8,IF('Social Security Calculator'!$B$41=1,VLOOKUP($D17,'36 Options - Outlays in $'!$A$8:$AK$87,1+W$6,FALSE),""),"")</f>
        <v/>
      </c>
      <c r="X17" s="21" t="str">
        <f>IF(D17&gt;='Social Security Calculator'!$G$8,IF('Social Security Calculator'!$B$42=1,VLOOKUP($D17,'36 Options - Outlays in $'!$A$8:$AK$87,1+X$6,FALSE),""),"")</f>
        <v/>
      </c>
      <c r="Y17" s="21" t="str">
        <f>IF(D17&gt;='Social Security Calculator'!$G$8,IF('Social Security Calculator'!$B$44=1,VLOOKUP($D17,'36 Options - Outlays in $'!$A$8:$AK$87,1+Y$6,FALSE),""),"")</f>
        <v/>
      </c>
      <c r="Z17" s="21" t="str">
        <f>IF(D17&gt;='Social Security Calculator'!$G$8,IF('Social Security Calculator'!$B$45=1,VLOOKUP($D17,'36 Options - Outlays in $'!$A$8:$AK$87,1+Z$6,FALSE),""),"")</f>
        <v/>
      </c>
      <c r="AA17" s="21" t="str">
        <f>IF(D17&gt;='Social Security Calculator'!$G$8,IF('Social Security Calculator'!$B$46=1,VLOOKUP($D17,'36 Options - Outlays in $'!$A$8:$AK$87,1+AA$6,FALSE),""),"")</f>
        <v/>
      </c>
      <c r="AB17" s="21" t="str">
        <f>IF(D17&gt;='Social Security Calculator'!$G$8,IF('Social Security Calculator'!$B$47=1,VLOOKUP($D17,'36 Options - Outlays in $'!$A$8:$AK$87,1+AB$6,FALSE),""),"")</f>
        <v/>
      </c>
      <c r="AC17" s="21" t="str">
        <f>IF(D17&gt;='Social Security Calculator'!$G$8,IF('Social Security Calculator'!$B$50=1,VLOOKUP($D17,'36 Options - Outlays in $'!$A$8:$AK$87,1+AC$6,FALSE),""),"")</f>
        <v/>
      </c>
      <c r="AD17" s="21" t="str">
        <f>IF(D17&gt;='Social Security Calculator'!$G$8,IF('Social Security Calculator'!$B$51=1,VLOOKUP($D17,'36 Options - Outlays in $'!$A$8:$AK$87,1+AD$6,FALSE),""),"")</f>
        <v/>
      </c>
      <c r="AE17" s="21" t="str">
        <f>IF(D17&gt;='Social Security Calculator'!$G$8,IF('Social Security Calculator'!$B$52=1,VLOOKUP($D17,'36 Options - Outlays in $'!$A$8:$AK$87,1+AE$6,FALSE),""),"")</f>
        <v/>
      </c>
      <c r="AF17" s="21" t="str">
        <f>IF(D17&gt;='Social Security Calculator'!$G$8,IF('Social Security Calculator'!$B$53=1,VLOOKUP($D17,'36 Options - Outlays in $'!$A$8:$AK$87,1+AF$6,FALSE),""),"")</f>
        <v/>
      </c>
      <c r="AG17" s="21" t="str">
        <f>IF(D17&gt;='Social Security Calculator'!$G$8,IF('Social Security Calculator'!$B$56=1,VLOOKUP($D17,'36 Options - Outlays in $'!$A$8:$AK$87,1+AG$6,FALSE),""),"")</f>
        <v/>
      </c>
      <c r="AH17" s="21" t="str">
        <f>IF(D17&gt;='Social Security Calculator'!$G$8,IF('Social Security Calculator'!$B$57=1,VLOOKUP($D17,'36 Options - Outlays in $'!$A$8:$AK$87,1+AH$6,FALSE),""),"")</f>
        <v/>
      </c>
      <c r="AI17" s="21" t="str">
        <f>IF(D17&gt;='Social Security Calculator'!$G$8,IF('Social Security Calculator'!$B$58=1,VLOOKUP($D17,'36 Options - Outlays in $'!$A$8:$AK$87,1+AI$6,FALSE),""),"")</f>
        <v/>
      </c>
      <c r="AJ17" s="21" t="str">
        <f>IF(D17&gt;='Social Security Calculator'!$G$8,IF('Social Security Calculator'!$B$60=1,VLOOKUP($D17,'36 Options - Outlays in $'!$A$8:$AK$87,1+AJ$6,FALSE),""),"")</f>
        <v/>
      </c>
      <c r="AK17" s="21" t="str">
        <f>IF(D17&gt;='Social Security Calculator'!$G$8,IF('Social Security Calculator'!$B$63=1,VLOOKUP($D17,'36 Options - Outlays in $'!$A$8:$AK$87,1+AK$6,FALSE),""),"")</f>
        <v/>
      </c>
      <c r="AL17" s="21" t="str">
        <f>IF(D17&gt;='Social Security Calculator'!$G$8,IF('Social Security Calculator'!$B$65=1,VLOOKUP($D17,'36 Options - Outlays in $'!$A$8:$AK$87,1+AL$6,FALSE),""),"")</f>
        <v/>
      </c>
      <c r="AM17" s="21" t="str">
        <f>IF(D17&gt;='Social Security Calculator'!$G$8,IF('Social Security Calculator'!$B$66=1,VLOOKUP($D17,'36 Options - Outlays in $'!$A$8:$AK$87,1+AM$6,FALSE),""),"")</f>
        <v/>
      </c>
      <c r="AN17" s="21" t="str">
        <f>IF(D17&gt;='Social Security Calculator'!$G$8,IF('Social Security Calculator'!$B$67=1,VLOOKUP($D17,'36 Options - Outlays in $'!$A$8:$AK$87,1+AN$6,FALSE),""),"")</f>
        <v/>
      </c>
    </row>
    <row r="18" spans="1:40" x14ac:dyDescent="0.2">
      <c r="A18">
        <v>2030</v>
      </c>
      <c r="B18">
        <f t="shared" si="1"/>
        <v>0</v>
      </c>
      <c r="D18">
        <v>2030</v>
      </c>
      <c r="E18" s="21" t="str">
        <f>IF(D18&gt;='Social Security Calculator'!$G$8,IF('Social Security Calculator'!$B$17=1,VLOOKUP($D18,'36 Options - Outlays in $'!$A$8:$AK$87,1+E$6,FALSE),""),"")</f>
        <v/>
      </c>
      <c r="F18" s="21" t="str">
        <f>IF(D18&gt;='Social Security Calculator'!$G$8,IF('Social Security Calculator'!$B$18=1,VLOOKUP($D18,'36 Options - Outlays in $'!$A$8:$AK$87,1+F$6,FALSE),""),"")</f>
        <v/>
      </c>
      <c r="G18" s="21" t="str">
        <f>IF(D18&gt;='Social Security Calculator'!$G$8,IF('Social Security Calculator'!$B$19=1,VLOOKUP($D18,'36 Options - Outlays in $'!$A$8:$AK$87,1+G$6,FALSE),""),"")</f>
        <v/>
      </c>
      <c r="H18" s="21" t="str">
        <f>IF(D18&gt;='Social Security Calculator'!$G$8,IF('Social Security Calculator'!$B$21=1,VLOOKUP($D18,'36 Options - Outlays in $'!$A$8:$AK$87,1+H$6,FALSE),""),"")</f>
        <v/>
      </c>
      <c r="I18" s="21" t="str">
        <f>IF(D18&gt;='Social Security Calculator'!$G$8,IF('Social Security Calculator'!$B$22=1,VLOOKUP($D18,'36 Options - Outlays in $'!$A$8:$AK$87,1+I$6,FALSE),""),"")</f>
        <v/>
      </c>
      <c r="J18" s="21" t="str">
        <f>IF(D18&gt;='Social Security Calculator'!$G$8,IF('Social Security Calculator'!$B$23=1,VLOOKUP($D18,'36 Options - Outlays in $'!$A$8:$AK$87,1+J$6,FALSE),""),"")</f>
        <v/>
      </c>
      <c r="K18" s="21" t="str">
        <f>IF(D18&gt;='Social Security Calculator'!$G$8,IF('Social Security Calculator'!$B$25=1,VLOOKUP($D18,'36 Options - Outlays in $'!$A$8:$AK$87,1+K$6,FALSE),""),"")</f>
        <v/>
      </c>
      <c r="L18" s="21" t="str">
        <f>IF(D18&gt;='Social Security Calculator'!$G$8,IF('Social Security Calculator'!$B$26=1,VLOOKUP($D18,'36 Options - Outlays in $'!$A$8:$AK$87,1+L$6,FALSE),""),"")</f>
        <v/>
      </c>
      <c r="M18" s="21" t="str">
        <f>IF(D18&gt;='Social Security Calculator'!$G$8,IF('Social Security Calculator'!$B$27=1,VLOOKUP($D18,'36 Options - Outlays in $'!$A$8:$AK$87,1+M$6,FALSE),""),"")</f>
        <v/>
      </c>
      <c r="N18" s="21" t="str">
        <f>IF(D18&gt;='Social Security Calculator'!$G$8,IF('Social Security Calculator'!$B$28=1,VLOOKUP($D18,'36 Options - Outlays in $'!$A$8:$AK$87,1+N$6,FALSE),""),"")</f>
        <v/>
      </c>
      <c r="O18" s="21" t="str">
        <f>IF(D18&gt;='Social Security Calculator'!$G$8,IF('Social Security Calculator'!$B$31=1,VLOOKUP($D18,'36 Options - Outlays in $'!$A$8:$AK$87,1+O$6,FALSE),""),"")</f>
        <v/>
      </c>
      <c r="P18" s="21" t="str">
        <f>IF(D18&gt;='Social Security Calculator'!$G$8,IF('Social Security Calculator'!$B$32=1,VLOOKUP($D18,'36 Options - Outlays in $'!$A$8:$AK$87,1+P$6,FALSE),""),"")</f>
        <v/>
      </c>
      <c r="Q18" s="21" t="str">
        <f>IF(D18&gt;='Social Security Calculator'!$G$8,IF('Social Security Calculator'!$B$33=1,VLOOKUP($D18,'36 Options - Outlays in $'!$A$8:$AK$87,1+Q$6,FALSE),""),"")</f>
        <v/>
      </c>
      <c r="R18" s="21" t="str">
        <f>IF(D18&gt;='Social Security Calculator'!$G$8,IF('Social Security Calculator'!$B$35=1,VLOOKUP($D18,'36 Options - Outlays in $'!$A$8:$AK$87,1+R$6,FALSE),""),"")</f>
        <v/>
      </c>
      <c r="S18" s="21" t="str">
        <f>IF(D18&gt;='Social Security Calculator'!$G$8,IF('Social Security Calculator'!$B$36=1,VLOOKUP($D18,'36 Options - Outlays in $'!$A$8:$AK$87,1+S$6,FALSE),""),"")</f>
        <v/>
      </c>
      <c r="T18" s="21" t="str">
        <f>IF(D18&gt;='Social Security Calculator'!$G$8,IF('Social Security Calculator'!$B$37=1,VLOOKUP($D18,'36 Options - Outlays in $'!$A$8:$AK$87,1+T$6,FALSE),""),"")</f>
        <v/>
      </c>
      <c r="U18" s="21" t="str">
        <f>IF(D18&gt;='Social Security Calculator'!$G$8,IF('Social Security Calculator'!$B$39=1,VLOOKUP($D18,'36 Options - Outlays in $'!$A$8:$AK$87,1+U$6,FALSE),""),"")</f>
        <v/>
      </c>
      <c r="V18" s="21" t="str">
        <f>IF(D18&gt;='Social Security Calculator'!$G$8,IF('Social Security Calculator'!$B$40=1,VLOOKUP($D18,'36 Options - Outlays in $'!$A$8:$AK$87,1+V$6,FALSE),""),"")</f>
        <v/>
      </c>
      <c r="W18" s="21" t="str">
        <f>IF(D18&gt;='Social Security Calculator'!$G$8,IF('Social Security Calculator'!$B$41=1,VLOOKUP($D18,'36 Options - Outlays in $'!$A$8:$AK$87,1+W$6,FALSE),""),"")</f>
        <v/>
      </c>
      <c r="X18" s="21" t="str">
        <f>IF(D18&gt;='Social Security Calculator'!$G$8,IF('Social Security Calculator'!$B$42=1,VLOOKUP($D18,'36 Options - Outlays in $'!$A$8:$AK$87,1+X$6,FALSE),""),"")</f>
        <v/>
      </c>
      <c r="Y18" s="21" t="str">
        <f>IF(D18&gt;='Social Security Calculator'!$G$8,IF('Social Security Calculator'!$B$44=1,VLOOKUP($D18,'36 Options - Outlays in $'!$A$8:$AK$87,1+Y$6,FALSE),""),"")</f>
        <v/>
      </c>
      <c r="Z18" s="21" t="str">
        <f>IF(D18&gt;='Social Security Calculator'!$G$8,IF('Social Security Calculator'!$B$45=1,VLOOKUP($D18,'36 Options - Outlays in $'!$A$8:$AK$87,1+Z$6,FALSE),""),"")</f>
        <v/>
      </c>
      <c r="AA18" s="21" t="str">
        <f>IF(D18&gt;='Social Security Calculator'!$G$8,IF('Social Security Calculator'!$B$46=1,VLOOKUP($D18,'36 Options - Outlays in $'!$A$8:$AK$87,1+AA$6,FALSE),""),"")</f>
        <v/>
      </c>
      <c r="AB18" s="21" t="str">
        <f>IF(D18&gt;='Social Security Calculator'!$G$8,IF('Social Security Calculator'!$B$47=1,VLOOKUP($D18,'36 Options - Outlays in $'!$A$8:$AK$87,1+AB$6,FALSE),""),"")</f>
        <v/>
      </c>
      <c r="AC18" s="21" t="str">
        <f>IF(D18&gt;='Social Security Calculator'!$G$8,IF('Social Security Calculator'!$B$50=1,VLOOKUP($D18,'36 Options - Outlays in $'!$A$8:$AK$87,1+AC$6,FALSE),""),"")</f>
        <v/>
      </c>
      <c r="AD18" s="21" t="str">
        <f>IF(D18&gt;='Social Security Calculator'!$G$8,IF('Social Security Calculator'!$B$51=1,VLOOKUP($D18,'36 Options - Outlays in $'!$A$8:$AK$87,1+AD$6,FALSE),""),"")</f>
        <v/>
      </c>
      <c r="AE18" s="21" t="str">
        <f>IF(D18&gt;='Social Security Calculator'!$G$8,IF('Social Security Calculator'!$B$52=1,VLOOKUP($D18,'36 Options - Outlays in $'!$A$8:$AK$87,1+AE$6,FALSE),""),"")</f>
        <v/>
      </c>
      <c r="AF18" s="21" t="str">
        <f>IF(D18&gt;='Social Security Calculator'!$G$8,IF('Social Security Calculator'!$B$53=1,VLOOKUP($D18,'36 Options - Outlays in $'!$A$8:$AK$87,1+AF$6,FALSE),""),"")</f>
        <v/>
      </c>
      <c r="AG18" s="21" t="str">
        <f>IF(D18&gt;='Social Security Calculator'!$G$8,IF('Social Security Calculator'!$B$56=1,VLOOKUP($D18,'36 Options - Outlays in $'!$A$8:$AK$87,1+AG$6,FALSE),""),"")</f>
        <v/>
      </c>
      <c r="AH18" s="21" t="str">
        <f>IF(D18&gt;='Social Security Calculator'!$G$8,IF('Social Security Calculator'!$B$57=1,VLOOKUP($D18,'36 Options - Outlays in $'!$A$8:$AK$87,1+AH$6,FALSE),""),"")</f>
        <v/>
      </c>
      <c r="AI18" s="21" t="str">
        <f>IF(D18&gt;='Social Security Calculator'!$G$8,IF('Social Security Calculator'!$B$58=1,VLOOKUP($D18,'36 Options - Outlays in $'!$A$8:$AK$87,1+AI$6,FALSE),""),"")</f>
        <v/>
      </c>
      <c r="AJ18" s="21" t="str">
        <f>IF(D18&gt;='Social Security Calculator'!$G$8,IF('Social Security Calculator'!$B$60=1,VLOOKUP($D18,'36 Options - Outlays in $'!$A$8:$AK$87,1+AJ$6,FALSE),""),"")</f>
        <v/>
      </c>
      <c r="AK18" s="21" t="str">
        <f>IF(D18&gt;='Social Security Calculator'!$G$8,IF('Social Security Calculator'!$B$63=1,VLOOKUP($D18,'36 Options - Outlays in $'!$A$8:$AK$87,1+AK$6,FALSE),""),"")</f>
        <v/>
      </c>
      <c r="AL18" s="21" t="str">
        <f>IF(D18&gt;='Social Security Calculator'!$G$8,IF('Social Security Calculator'!$B$65=1,VLOOKUP($D18,'36 Options - Outlays in $'!$A$8:$AK$87,1+AL$6,FALSE),""),"")</f>
        <v/>
      </c>
      <c r="AM18" s="21" t="str">
        <f>IF(D18&gt;='Social Security Calculator'!$G$8,IF('Social Security Calculator'!$B$66=1,VLOOKUP($D18,'36 Options - Outlays in $'!$A$8:$AK$87,1+AM$6,FALSE),""),"")</f>
        <v/>
      </c>
      <c r="AN18" s="21" t="str">
        <f>IF(D18&gt;='Social Security Calculator'!$G$8,IF('Social Security Calculator'!$B$67=1,VLOOKUP($D18,'36 Options - Outlays in $'!$A$8:$AK$87,1+AN$6,FALSE),""),"")</f>
        <v/>
      </c>
    </row>
    <row r="19" spans="1:40" x14ac:dyDescent="0.2">
      <c r="A19">
        <v>2031</v>
      </c>
      <c r="B19">
        <f t="shared" si="1"/>
        <v>0</v>
      </c>
      <c r="D19">
        <v>2031</v>
      </c>
      <c r="E19" s="21" t="str">
        <f>IF(D19&gt;='Social Security Calculator'!$G$8,IF('Social Security Calculator'!$B$17=1,VLOOKUP($D19,'36 Options - Outlays in $'!$A$8:$AK$87,1+E$6,FALSE),""),"")</f>
        <v/>
      </c>
      <c r="F19" s="21" t="str">
        <f>IF(D19&gt;='Social Security Calculator'!$G$8,IF('Social Security Calculator'!$B$18=1,VLOOKUP($D19,'36 Options - Outlays in $'!$A$8:$AK$87,1+F$6,FALSE),""),"")</f>
        <v/>
      </c>
      <c r="G19" s="21" t="str">
        <f>IF(D19&gt;='Social Security Calculator'!$G$8,IF('Social Security Calculator'!$B$19=1,VLOOKUP($D19,'36 Options - Outlays in $'!$A$8:$AK$87,1+G$6,FALSE),""),"")</f>
        <v/>
      </c>
      <c r="H19" s="21" t="str">
        <f>IF(D19&gt;='Social Security Calculator'!$G$8,IF('Social Security Calculator'!$B$21=1,VLOOKUP($D19,'36 Options - Outlays in $'!$A$8:$AK$87,1+H$6,FALSE),""),"")</f>
        <v/>
      </c>
      <c r="I19" s="21" t="str">
        <f>IF(D19&gt;='Social Security Calculator'!$G$8,IF('Social Security Calculator'!$B$22=1,VLOOKUP($D19,'36 Options - Outlays in $'!$A$8:$AK$87,1+I$6,FALSE),""),"")</f>
        <v/>
      </c>
      <c r="J19" s="21" t="str">
        <f>IF(D19&gt;='Social Security Calculator'!$G$8,IF('Social Security Calculator'!$B$23=1,VLOOKUP($D19,'36 Options - Outlays in $'!$A$8:$AK$87,1+J$6,FALSE),""),"")</f>
        <v/>
      </c>
      <c r="K19" s="21" t="str">
        <f>IF(D19&gt;='Social Security Calculator'!$G$8,IF('Social Security Calculator'!$B$25=1,VLOOKUP($D19,'36 Options - Outlays in $'!$A$8:$AK$87,1+K$6,FALSE),""),"")</f>
        <v/>
      </c>
      <c r="L19" s="21" t="str">
        <f>IF(D19&gt;='Social Security Calculator'!$G$8,IF('Social Security Calculator'!$B$26=1,VLOOKUP($D19,'36 Options - Outlays in $'!$A$8:$AK$87,1+L$6,FALSE),""),"")</f>
        <v/>
      </c>
      <c r="M19" s="21" t="str">
        <f>IF(D19&gt;='Social Security Calculator'!$G$8,IF('Social Security Calculator'!$B$27=1,VLOOKUP($D19,'36 Options - Outlays in $'!$A$8:$AK$87,1+M$6,FALSE),""),"")</f>
        <v/>
      </c>
      <c r="N19" s="21" t="str">
        <f>IF(D19&gt;='Social Security Calculator'!$G$8,IF('Social Security Calculator'!$B$28=1,VLOOKUP($D19,'36 Options - Outlays in $'!$A$8:$AK$87,1+N$6,FALSE),""),"")</f>
        <v/>
      </c>
      <c r="O19" s="21" t="str">
        <f>IF(D19&gt;='Social Security Calculator'!$G$8,IF('Social Security Calculator'!$B$31=1,VLOOKUP($D19,'36 Options - Outlays in $'!$A$8:$AK$87,1+O$6,FALSE),""),"")</f>
        <v/>
      </c>
      <c r="P19" s="21" t="str">
        <f>IF(D19&gt;='Social Security Calculator'!$G$8,IF('Social Security Calculator'!$B$32=1,VLOOKUP($D19,'36 Options - Outlays in $'!$A$8:$AK$87,1+P$6,FALSE),""),"")</f>
        <v/>
      </c>
      <c r="Q19" s="21" t="str">
        <f>IF(D19&gt;='Social Security Calculator'!$G$8,IF('Social Security Calculator'!$B$33=1,VLOOKUP($D19,'36 Options - Outlays in $'!$A$8:$AK$87,1+Q$6,FALSE),""),"")</f>
        <v/>
      </c>
      <c r="R19" s="21" t="str">
        <f>IF(D19&gt;='Social Security Calculator'!$G$8,IF('Social Security Calculator'!$B$35=1,VLOOKUP($D19,'36 Options - Outlays in $'!$A$8:$AK$87,1+R$6,FALSE),""),"")</f>
        <v/>
      </c>
      <c r="S19" s="21" t="str">
        <f>IF(D19&gt;='Social Security Calculator'!$G$8,IF('Social Security Calculator'!$B$36=1,VLOOKUP($D19,'36 Options - Outlays in $'!$A$8:$AK$87,1+S$6,FALSE),""),"")</f>
        <v/>
      </c>
      <c r="T19" s="21" t="str">
        <f>IF(D19&gt;='Social Security Calculator'!$G$8,IF('Social Security Calculator'!$B$37=1,VLOOKUP($D19,'36 Options - Outlays in $'!$A$8:$AK$87,1+T$6,FALSE),""),"")</f>
        <v/>
      </c>
      <c r="U19" s="21" t="str">
        <f>IF(D19&gt;='Social Security Calculator'!$G$8,IF('Social Security Calculator'!$B$39=1,VLOOKUP($D19,'36 Options - Outlays in $'!$A$8:$AK$87,1+U$6,FALSE),""),"")</f>
        <v/>
      </c>
      <c r="V19" s="21" t="str">
        <f>IF(D19&gt;='Social Security Calculator'!$G$8,IF('Social Security Calculator'!$B$40=1,VLOOKUP($D19,'36 Options - Outlays in $'!$A$8:$AK$87,1+V$6,FALSE),""),"")</f>
        <v/>
      </c>
      <c r="W19" s="21" t="str">
        <f>IF(D19&gt;='Social Security Calculator'!$G$8,IF('Social Security Calculator'!$B$41=1,VLOOKUP($D19,'36 Options - Outlays in $'!$A$8:$AK$87,1+W$6,FALSE),""),"")</f>
        <v/>
      </c>
      <c r="X19" s="21" t="str">
        <f>IF(D19&gt;='Social Security Calculator'!$G$8,IF('Social Security Calculator'!$B$42=1,VLOOKUP($D19,'36 Options - Outlays in $'!$A$8:$AK$87,1+X$6,FALSE),""),"")</f>
        <v/>
      </c>
      <c r="Y19" s="21" t="str">
        <f>IF(D19&gt;='Social Security Calculator'!$G$8,IF('Social Security Calculator'!$B$44=1,VLOOKUP($D19,'36 Options - Outlays in $'!$A$8:$AK$87,1+Y$6,FALSE),""),"")</f>
        <v/>
      </c>
      <c r="Z19" s="21" t="str">
        <f>IF(D19&gt;='Social Security Calculator'!$G$8,IF('Social Security Calculator'!$B$45=1,VLOOKUP($D19,'36 Options - Outlays in $'!$A$8:$AK$87,1+Z$6,FALSE),""),"")</f>
        <v/>
      </c>
      <c r="AA19" s="21" t="str">
        <f>IF(D19&gt;='Social Security Calculator'!$G$8,IF('Social Security Calculator'!$B$46=1,VLOOKUP($D19,'36 Options - Outlays in $'!$A$8:$AK$87,1+AA$6,FALSE),""),"")</f>
        <v/>
      </c>
      <c r="AB19" s="21" t="str">
        <f>IF(D19&gt;='Social Security Calculator'!$G$8,IF('Social Security Calculator'!$B$47=1,VLOOKUP($D19,'36 Options - Outlays in $'!$A$8:$AK$87,1+AB$6,FALSE),""),"")</f>
        <v/>
      </c>
      <c r="AC19" s="21" t="str">
        <f>IF(D19&gt;='Social Security Calculator'!$G$8,IF('Social Security Calculator'!$B$50=1,VLOOKUP($D19,'36 Options - Outlays in $'!$A$8:$AK$87,1+AC$6,FALSE),""),"")</f>
        <v/>
      </c>
      <c r="AD19" s="21" t="str">
        <f>IF(D19&gt;='Social Security Calculator'!$G$8,IF('Social Security Calculator'!$B$51=1,VLOOKUP($D19,'36 Options - Outlays in $'!$A$8:$AK$87,1+AD$6,FALSE),""),"")</f>
        <v/>
      </c>
      <c r="AE19" s="21" t="str">
        <f>IF(D19&gt;='Social Security Calculator'!$G$8,IF('Social Security Calculator'!$B$52=1,VLOOKUP($D19,'36 Options - Outlays in $'!$A$8:$AK$87,1+AE$6,FALSE),""),"")</f>
        <v/>
      </c>
      <c r="AF19" s="21" t="str">
        <f>IF(D19&gt;='Social Security Calculator'!$G$8,IF('Social Security Calculator'!$B$53=1,VLOOKUP($D19,'36 Options - Outlays in $'!$A$8:$AK$87,1+AF$6,FALSE),""),"")</f>
        <v/>
      </c>
      <c r="AG19" s="21" t="str">
        <f>IF(D19&gt;='Social Security Calculator'!$G$8,IF('Social Security Calculator'!$B$56=1,VLOOKUP($D19,'36 Options - Outlays in $'!$A$8:$AK$87,1+AG$6,FALSE),""),"")</f>
        <v/>
      </c>
      <c r="AH19" s="21" t="str">
        <f>IF(D19&gt;='Social Security Calculator'!$G$8,IF('Social Security Calculator'!$B$57=1,VLOOKUP($D19,'36 Options - Outlays in $'!$A$8:$AK$87,1+AH$6,FALSE),""),"")</f>
        <v/>
      </c>
      <c r="AI19" s="21" t="str">
        <f>IF(D19&gt;='Social Security Calculator'!$G$8,IF('Social Security Calculator'!$B$58=1,VLOOKUP($D19,'36 Options - Outlays in $'!$A$8:$AK$87,1+AI$6,FALSE),""),"")</f>
        <v/>
      </c>
      <c r="AJ19" s="21" t="str">
        <f>IF(D19&gt;='Social Security Calculator'!$G$8,IF('Social Security Calculator'!$B$60=1,VLOOKUP($D19,'36 Options - Outlays in $'!$A$8:$AK$87,1+AJ$6,FALSE),""),"")</f>
        <v/>
      </c>
      <c r="AK19" s="21" t="str">
        <f>IF(D19&gt;='Social Security Calculator'!$G$8,IF('Social Security Calculator'!$B$63=1,VLOOKUP($D19,'36 Options - Outlays in $'!$A$8:$AK$87,1+AK$6,FALSE),""),"")</f>
        <v/>
      </c>
      <c r="AL19" s="21" t="str">
        <f>IF(D19&gt;='Social Security Calculator'!$G$8,IF('Social Security Calculator'!$B$65=1,VLOOKUP($D19,'36 Options - Outlays in $'!$A$8:$AK$87,1+AL$6,FALSE),""),"")</f>
        <v/>
      </c>
      <c r="AM19" s="21" t="str">
        <f>IF(D19&gt;='Social Security Calculator'!$G$8,IF('Social Security Calculator'!$B$66=1,VLOOKUP($D19,'36 Options - Outlays in $'!$A$8:$AK$87,1+AM$6,FALSE),""),"")</f>
        <v/>
      </c>
      <c r="AN19" s="21" t="str">
        <f>IF(D19&gt;='Social Security Calculator'!$G$8,IF('Social Security Calculator'!$B$67=1,VLOOKUP($D19,'36 Options - Outlays in $'!$A$8:$AK$87,1+AN$6,FALSE),""),"")</f>
        <v/>
      </c>
    </row>
    <row r="20" spans="1:40" x14ac:dyDescent="0.2">
      <c r="A20">
        <v>2032</v>
      </c>
      <c r="B20">
        <f t="shared" si="1"/>
        <v>0</v>
      </c>
      <c r="D20">
        <v>2032</v>
      </c>
      <c r="E20" s="21" t="str">
        <f>IF(D20&gt;='Social Security Calculator'!$G$8,IF('Social Security Calculator'!$B$17=1,VLOOKUP($D20,'36 Options - Outlays in $'!$A$8:$AK$87,1+E$6,FALSE),""),"")</f>
        <v/>
      </c>
      <c r="F20" s="21" t="str">
        <f>IF(D20&gt;='Social Security Calculator'!$G$8,IF('Social Security Calculator'!$B$18=1,VLOOKUP($D20,'36 Options - Outlays in $'!$A$8:$AK$87,1+F$6,FALSE),""),"")</f>
        <v/>
      </c>
      <c r="G20" s="21" t="str">
        <f>IF(D20&gt;='Social Security Calculator'!$G$8,IF('Social Security Calculator'!$B$19=1,VLOOKUP($D20,'36 Options - Outlays in $'!$A$8:$AK$87,1+G$6,FALSE),""),"")</f>
        <v/>
      </c>
      <c r="H20" s="21" t="str">
        <f>IF(D20&gt;='Social Security Calculator'!$G$8,IF('Social Security Calculator'!$B$21=1,VLOOKUP($D20,'36 Options - Outlays in $'!$A$8:$AK$87,1+H$6,FALSE),""),"")</f>
        <v/>
      </c>
      <c r="I20" s="21" t="str">
        <f>IF(D20&gt;='Social Security Calculator'!$G$8,IF('Social Security Calculator'!$B$22=1,VLOOKUP($D20,'36 Options - Outlays in $'!$A$8:$AK$87,1+I$6,FALSE),""),"")</f>
        <v/>
      </c>
      <c r="J20" s="21" t="str">
        <f>IF(D20&gt;='Social Security Calculator'!$G$8,IF('Social Security Calculator'!$B$23=1,VLOOKUP($D20,'36 Options - Outlays in $'!$A$8:$AK$87,1+J$6,FALSE),""),"")</f>
        <v/>
      </c>
      <c r="K20" s="21" t="str">
        <f>IF(D20&gt;='Social Security Calculator'!$G$8,IF('Social Security Calculator'!$B$25=1,VLOOKUP($D20,'36 Options - Outlays in $'!$A$8:$AK$87,1+K$6,FALSE),""),"")</f>
        <v/>
      </c>
      <c r="L20" s="21" t="str">
        <f>IF(D20&gt;='Social Security Calculator'!$G$8,IF('Social Security Calculator'!$B$26=1,VLOOKUP($D20,'36 Options - Outlays in $'!$A$8:$AK$87,1+L$6,FALSE),""),"")</f>
        <v/>
      </c>
      <c r="M20" s="21" t="str">
        <f>IF(D20&gt;='Social Security Calculator'!$G$8,IF('Social Security Calculator'!$B$27=1,VLOOKUP($D20,'36 Options - Outlays in $'!$A$8:$AK$87,1+M$6,FALSE),""),"")</f>
        <v/>
      </c>
      <c r="N20" s="21" t="str">
        <f>IF(D20&gt;='Social Security Calculator'!$G$8,IF('Social Security Calculator'!$B$28=1,VLOOKUP($D20,'36 Options - Outlays in $'!$A$8:$AK$87,1+N$6,FALSE),""),"")</f>
        <v/>
      </c>
      <c r="O20" s="21" t="str">
        <f>IF(D20&gt;='Social Security Calculator'!$G$8,IF('Social Security Calculator'!$B$31=1,VLOOKUP($D20,'36 Options - Outlays in $'!$A$8:$AK$87,1+O$6,FALSE),""),"")</f>
        <v/>
      </c>
      <c r="P20" s="21" t="str">
        <f>IF(D20&gt;='Social Security Calculator'!$G$8,IF('Social Security Calculator'!$B$32=1,VLOOKUP($D20,'36 Options - Outlays in $'!$A$8:$AK$87,1+P$6,FALSE),""),"")</f>
        <v/>
      </c>
      <c r="Q20" s="21" t="str">
        <f>IF(D20&gt;='Social Security Calculator'!$G$8,IF('Social Security Calculator'!$B$33=1,VLOOKUP($D20,'36 Options - Outlays in $'!$A$8:$AK$87,1+Q$6,FALSE),""),"")</f>
        <v/>
      </c>
      <c r="R20" s="21" t="str">
        <f>IF(D20&gt;='Social Security Calculator'!$G$8,IF('Social Security Calculator'!$B$35=1,VLOOKUP($D20,'36 Options - Outlays in $'!$A$8:$AK$87,1+R$6,FALSE),""),"")</f>
        <v/>
      </c>
      <c r="S20" s="21" t="str">
        <f>IF(D20&gt;='Social Security Calculator'!$G$8,IF('Social Security Calculator'!$B$36=1,VLOOKUP($D20,'36 Options - Outlays in $'!$A$8:$AK$87,1+S$6,FALSE),""),"")</f>
        <v/>
      </c>
      <c r="T20" s="21" t="str">
        <f>IF(D20&gt;='Social Security Calculator'!$G$8,IF('Social Security Calculator'!$B$37=1,VLOOKUP($D20,'36 Options - Outlays in $'!$A$8:$AK$87,1+T$6,FALSE),""),"")</f>
        <v/>
      </c>
      <c r="U20" s="21" t="str">
        <f>IF(D20&gt;='Social Security Calculator'!$G$8,IF('Social Security Calculator'!$B$39=1,VLOOKUP($D20,'36 Options - Outlays in $'!$A$8:$AK$87,1+U$6,FALSE),""),"")</f>
        <v/>
      </c>
      <c r="V20" s="21" t="str">
        <f>IF(D20&gt;='Social Security Calculator'!$G$8,IF('Social Security Calculator'!$B$40=1,VLOOKUP($D20,'36 Options - Outlays in $'!$A$8:$AK$87,1+V$6,FALSE),""),"")</f>
        <v/>
      </c>
      <c r="W20" s="21" t="str">
        <f>IF(D20&gt;='Social Security Calculator'!$G$8,IF('Social Security Calculator'!$B$41=1,VLOOKUP($D20,'36 Options - Outlays in $'!$A$8:$AK$87,1+W$6,FALSE),""),"")</f>
        <v/>
      </c>
      <c r="X20" s="21" t="str">
        <f>IF(D20&gt;='Social Security Calculator'!$G$8,IF('Social Security Calculator'!$B$42=1,VLOOKUP($D20,'36 Options - Outlays in $'!$A$8:$AK$87,1+X$6,FALSE),""),"")</f>
        <v/>
      </c>
      <c r="Y20" s="21" t="str">
        <f>IF(D20&gt;='Social Security Calculator'!$G$8,IF('Social Security Calculator'!$B$44=1,VLOOKUP($D20,'36 Options - Outlays in $'!$A$8:$AK$87,1+Y$6,FALSE),""),"")</f>
        <v/>
      </c>
      <c r="Z20" s="21" t="str">
        <f>IF(D20&gt;='Social Security Calculator'!$G$8,IF('Social Security Calculator'!$B$45=1,VLOOKUP($D20,'36 Options - Outlays in $'!$A$8:$AK$87,1+Z$6,FALSE),""),"")</f>
        <v/>
      </c>
      <c r="AA20" s="21" t="str">
        <f>IF(D20&gt;='Social Security Calculator'!$G$8,IF('Social Security Calculator'!$B$46=1,VLOOKUP($D20,'36 Options - Outlays in $'!$A$8:$AK$87,1+AA$6,FALSE),""),"")</f>
        <v/>
      </c>
      <c r="AB20" s="21" t="str">
        <f>IF(D20&gt;='Social Security Calculator'!$G$8,IF('Social Security Calculator'!$B$47=1,VLOOKUP($D20,'36 Options - Outlays in $'!$A$8:$AK$87,1+AB$6,FALSE),""),"")</f>
        <v/>
      </c>
      <c r="AC20" s="21" t="str">
        <f>IF(D20&gt;='Social Security Calculator'!$G$8,IF('Social Security Calculator'!$B$50=1,VLOOKUP($D20,'36 Options - Outlays in $'!$A$8:$AK$87,1+AC$6,FALSE),""),"")</f>
        <v/>
      </c>
      <c r="AD20" s="21" t="str">
        <f>IF(D20&gt;='Social Security Calculator'!$G$8,IF('Social Security Calculator'!$B$51=1,VLOOKUP($D20,'36 Options - Outlays in $'!$A$8:$AK$87,1+AD$6,FALSE),""),"")</f>
        <v/>
      </c>
      <c r="AE20" s="21" t="str">
        <f>IF(D20&gt;='Social Security Calculator'!$G$8,IF('Social Security Calculator'!$B$52=1,VLOOKUP($D20,'36 Options - Outlays in $'!$A$8:$AK$87,1+AE$6,FALSE),""),"")</f>
        <v/>
      </c>
      <c r="AF20" s="21" t="str">
        <f>IF(D20&gt;='Social Security Calculator'!$G$8,IF('Social Security Calculator'!$B$53=1,VLOOKUP($D20,'36 Options - Outlays in $'!$A$8:$AK$87,1+AF$6,FALSE),""),"")</f>
        <v/>
      </c>
      <c r="AG20" s="21" t="str">
        <f>IF(D20&gt;='Social Security Calculator'!$G$8,IF('Social Security Calculator'!$B$56=1,VLOOKUP($D20,'36 Options - Outlays in $'!$A$8:$AK$87,1+AG$6,FALSE),""),"")</f>
        <v/>
      </c>
      <c r="AH20" s="21" t="str">
        <f>IF(D20&gt;='Social Security Calculator'!$G$8,IF('Social Security Calculator'!$B$57=1,VLOOKUP($D20,'36 Options - Outlays in $'!$A$8:$AK$87,1+AH$6,FALSE),""),"")</f>
        <v/>
      </c>
      <c r="AI20" s="21" t="str">
        <f>IF(D20&gt;='Social Security Calculator'!$G$8,IF('Social Security Calculator'!$B$58=1,VLOOKUP($D20,'36 Options - Outlays in $'!$A$8:$AK$87,1+AI$6,FALSE),""),"")</f>
        <v/>
      </c>
      <c r="AJ20" s="21" t="str">
        <f>IF(D20&gt;='Social Security Calculator'!$G$8,IF('Social Security Calculator'!$B$60=1,VLOOKUP($D20,'36 Options - Outlays in $'!$A$8:$AK$87,1+AJ$6,FALSE),""),"")</f>
        <v/>
      </c>
      <c r="AK20" s="21" t="str">
        <f>IF(D20&gt;='Social Security Calculator'!$G$8,IF('Social Security Calculator'!$B$63=1,VLOOKUP($D20,'36 Options - Outlays in $'!$A$8:$AK$87,1+AK$6,FALSE),""),"")</f>
        <v/>
      </c>
      <c r="AL20" s="21" t="str">
        <f>IF(D20&gt;='Social Security Calculator'!$G$8,IF('Social Security Calculator'!$B$65=1,VLOOKUP($D20,'36 Options - Outlays in $'!$A$8:$AK$87,1+AL$6,FALSE),""),"")</f>
        <v/>
      </c>
      <c r="AM20" s="21" t="str">
        <f>IF(D20&gt;='Social Security Calculator'!$G$8,IF('Social Security Calculator'!$B$66=1,VLOOKUP($D20,'36 Options - Outlays in $'!$A$8:$AK$87,1+AM$6,FALSE),""),"")</f>
        <v/>
      </c>
      <c r="AN20" s="21" t="str">
        <f>IF(D20&gt;='Social Security Calculator'!$G$8,IF('Social Security Calculator'!$B$67=1,VLOOKUP($D20,'36 Options - Outlays in $'!$A$8:$AK$87,1+AN$6,FALSE),""),"")</f>
        <v/>
      </c>
    </row>
    <row r="21" spans="1:40" x14ac:dyDescent="0.2">
      <c r="A21">
        <v>2033</v>
      </c>
      <c r="B21">
        <f t="shared" si="1"/>
        <v>0</v>
      </c>
      <c r="D21">
        <v>2033</v>
      </c>
      <c r="E21" s="21" t="str">
        <f>IF(D21&gt;='Social Security Calculator'!$G$8,IF('Social Security Calculator'!$B$17=1,VLOOKUP($D21,'36 Options - Outlays in $'!$A$8:$AK$87,1+E$6,FALSE),""),"")</f>
        <v/>
      </c>
      <c r="F21" s="21" t="str">
        <f>IF(D21&gt;='Social Security Calculator'!$G$8,IF('Social Security Calculator'!$B$18=1,VLOOKUP($D21,'36 Options - Outlays in $'!$A$8:$AK$87,1+F$6,FALSE),""),"")</f>
        <v/>
      </c>
      <c r="G21" s="21" t="str">
        <f>IF(D21&gt;='Social Security Calculator'!$G$8,IF('Social Security Calculator'!$B$19=1,VLOOKUP($D21,'36 Options - Outlays in $'!$A$8:$AK$87,1+G$6,FALSE),""),"")</f>
        <v/>
      </c>
      <c r="H21" s="21" t="str">
        <f>IF(D21&gt;='Social Security Calculator'!$G$8,IF('Social Security Calculator'!$B$21=1,VLOOKUP($D21,'36 Options - Outlays in $'!$A$8:$AK$87,1+H$6,FALSE),""),"")</f>
        <v/>
      </c>
      <c r="I21" s="21" t="str">
        <f>IF(D21&gt;='Social Security Calculator'!$G$8,IF('Social Security Calculator'!$B$22=1,VLOOKUP($D21,'36 Options - Outlays in $'!$A$8:$AK$87,1+I$6,FALSE),""),"")</f>
        <v/>
      </c>
      <c r="J21" s="21" t="str">
        <f>IF(D21&gt;='Social Security Calculator'!$G$8,IF('Social Security Calculator'!$B$23=1,VLOOKUP($D21,'36 Options - Outlays in $'!$A$8:$AK$87,1+J$6,FALSE),""),"")</f>
        <v/>
      </c>
      <c r="K21" s="21" t="str">
        <f>IF(D21&gt;='Social Security Calculator'!$G$8,IF('Social Security Calculator'!$B$25=1,VLOOKUP($D21,'36 Options - Outlays in $'!$A$8:$AK$87,1+K$6,FALSE),""),"")</f>
        <v/>
      </c>
      <c r="L21" s="21" t="str">
        <f>IF(D21&gt;='Social Security Calculator'!$G$8,IF('Social Security Calculator'!$B$26=1,VLOOKUP($D21,'36 Options - Outlays in $'!$A$8:$AK$87,1+L$6,FALSE),""),"")</f>
        <v/>
      </c>
      <c r="M21" s="21" t="str">
        <f>IF(D21&gt;='Social Security Calculator'!$G$8,IF('Social Security Calculator'!$B$27=1,VLOOKUP($D21,'36 Options - Outlays in $'!$A$8:$AK$87,1+M$6,FALSE),""),"")</f>
        <v/>
      </c>
      <c r="N21" s="21" t="str">
        <f>IF(D21&gt;='Social Security Calculator'!$G$8,IF('Social Security Calculator'!$B$28=1,VLOOKUP($D21,'36 Options - Outlays in $'!$A$8:$AK$87,1+N$6,FALSE),""),"")</f>
        <v/>
      </c>
      <c r="O21" s="21" t="str">
        <f>IF(D21&gt;='Social Security Calculator'!$G$8,IF('Social Security Calculator'!$B$31=1,VLOOKUP($D21,'36 Options - Outlays in $'!$A$8:$AK$87,1+O$6,FALSE),""),"")</f>
        <v/>
      </c>
      <c r="P21" s="21" t="str">
        <f>IF(D21&gt;='Social Security Calculator'!$G$8,IF('Social Security Calculator'!$B$32=1,VLOOKUP($D21,'36 Options - Outlays in $'!$A$8:$AK$87,1+P$6,FALSE),""),"")</f>
        <v/>
      </c>
      <c r="Q21" s="21" t="str">
        <f>IF(D21&gt;='Social Security Calculator'!$G$8,IF('Social Security Calculator'!$B$33=1,VLOOKUP($D21,'36 Options - Outlays in $'!$A$8:$AK$87,1+Q$6,FALSE),""),"")</f>
        <v/>
      </c>
      <c r="R21" s="21" t="str">
        <f>IF(D21&gt;='Social Security Calculator'!$G$8,IF('Social Security Calculator'!$B$35=1,VLOOKUP($D21,'36 Options - Outlays in $'!$A$8:$AK$87,1+R$6,FALSE),""),"")</f>
        <v/>
      </c>
      <c r="S21" s="21" t="str">
        <f>IF(D21&gt;='Social Security Calculator'!$G$8,IF('Social Security Calculator'!$B$36=1,VLOOKUP($D21,'36 Options - Outlays in $'!$A$8:$AK$87,1+S$6,FALSE),""),"")</f>
        <v/>
      </c>
      <c r="T21" s="21" t="str">
        <f>IF(D21&gt;='Social Security Calculator'!$G$8,IF('Social Security Calculator'!$B$37=1,VLOOKUP($D21,'36 Options - Outlays in $'!$A$8:$AK$87,1+T$6,FALSE),""),"")</f>
        <v/>
      </c>
      <c r="U21" s="21" t="str">
        <f>IF(D21&gt;='Social Security Calculator'!$G$8,IF('Social Security Calculator'!$B$39=1,VLOOKUP($D21,'36 Options - Outlays in $'!$A$8:$AK$87,1+U$6,FALSE),""),"")</f>
        <v/>
      </c>
      <c r="V21" s="21" t="str">
        <f>IF(D21&gt;='Social Security Calculator'!$G$8,IF('Social Security Calculator'!$B$40=1,VLOOKUP($D21,'36 Options - Outlays in $'!$A$8:$AK$87,1+V$6,FALSE),""),"")</f>
        <v/>
      </c>
      <c r="W21" s="21" t="str">
        <f>IF(D21&gt;='Social Security Calculator'!$G$8,IF('Social Security Calculator'!$B$41=1,VLOOKUP($D21,'36 Options - Outlays in $'!$A$8:$AK$87,1+W$6,FALSE),""),"")</f>
        <v/>
      </c>
      <c r="X21" s="21" t="str">
        <f>IF(D21&gt;='Social Security Calculator'!$G$8,IF('Social Security Calculator'!$B$42=1,VLOOKUP($D21,'36 Options - Outlays in $'!$A$8:$AK$87,1+X$6,FALSE),""),"")</f>
        <v/>
      </c>
      <c r="Y21" s="21" t="str">
        <f>IF(D21&gt;='Social Security Calculator'!$G$8,IF('Social Security Calculator'!$B$44=1,VLOOKUP($D21,'36 Options - Outlays in $'!$A$8:$AK$87,1+Y$6,FALSE),""),"")</f>
        <v/>
      </c>
      <c r="Z21" s="21" t="str">
        <f>IF(D21&gt;='Social Security Calculator'!$G$8,IF('Social Security Calculator'!$B$45=1,VLOOKUP($D21,'36 Options - Outlays in $'!$A$8:$AK$87,1+Z$6,FALSE),""),"")</f>
        <v/>
      </c>
      <c r="AA21" s="21" t="str">
        <f>IF(D21&gt;='Social Security Calculator'!$G$8,IF('Social Security Calculator'!$B$46=1,VLOOKUP($D21,'36 Options - Outlays in $'!$A$8:$AK$87,1+AA$6,FALSE),""),"")</f>
        <v/>
      </c>
      <c r="AB21" s="21" t="str">
        <f>IF(D21&gt;='Social Security Calculator'!$G$8,IF('Social Security Calculator'!$B$47=1,VLOOKUP($D21,'36 Options - Outlays in $'!$A$8:$AK$87,1+AB$6,FALSE),""),"")</f>
        <v/>
      </c>
      <c r="AC21" s="21" t="str">
        <f>IF(D21&gt;='Social Security Calculator'!$G$8,IF('Social Security Calculator'!$B$50=1,VLOOKUP($D21,'36 Options - Outlays in $'!$A$8:$AK$87,1+AC$6,FALSE),""),"")</f>
        <v/>
      </c>
      <c r="AD21" s="21" t="str">
        <f>IF(D21&gt;='Social Security Calculator'!$G$8,IF('Social Security Calculator'!$B$51=1,VLOOKUP($D21,'36 Options - Outlays in $'!$A$8:$AK$87,1+AD$6,FALSE),""),"")</f>
        <v/>
      </c>
      <c r="AE21" s="21" t="str">
        <f>IF(D21&gt;='Social Security Calculator'!$G$8,IF('Social Security Calculator'!$B$52=1,VLOOKUP($D21,'36 Options - Outlays in $'!$A$8:$AK$87,1+AE$6,FALSE),""),"")</f>
        <v/>
      </c>
      <c r="AF21" s="21" t="str">
        <f>IF(D21&gt;='Social Security Calculator'!$G$8,IF('Social Security Calculator'!$B$53=1,VLOOKUP($D21,'36 Options - Outlays in $'!$A$8:$AK$87,1+AF$6,FALSE),""),"")</f>
        <v/>
      </c>
      <c r="AG21" s="21" t="str">
        <f>IF(D21&gt;='Social Security Calculator'!$G$8,IF('Social Security Calculator'!$B$56=1,VLOOKUP($D21,'36 Options - Outlays in $'!$A$8:$AK$87,1+AG$6,FALSE),""),"")</f>
        <v/>
      </c>
      <c r="AH21" s="21" t="str">
        <f>IF(D21&gt;='Social Security Calculator'!$G$8,IF('Social Security Calculator'!$B$57=1,VLOOKUP($D21,'36 Options - Outlays in $'!$A$8:$AK$87,1+AH$6,FALSE),""),"")</f>
        <v/>
      </c>
      <c r="AI21" s="21" t="str">
        <f>IF(D21&gt;='Social Security Calculator'!$G$8,IF('Social Security Calculator'!$B$58=1,VLOOKUP($D21,'36 Options - Outlays in $'!$A$8:$AK$87,1+AI$6,FALSE),""),"")</f>
        <v/>
      </c>
      <c r="AJ21" s="21" t="str">
        <f>IF(D21&gt;='Social Security Calculator'!$G$8,IF('Social Security Calculator'!$B$60=1,VLOOKUP($D21,'36 Options - Outlays in $'!$A$8:$AK$87,1+AJ$6,FALSE),""),"")</f>
        <v/>
      </c>
      <c r="AK21" s="21" t="str">
        <f>IF(D21&gt;='Social Security Calculator'!$G$8,IF('Social Security Calculator'!$B$63=1,VLOOKUP($D21,'36 Options - Outlays in $'!$A$8:$AK$87,1+AK$6,FALSE),""),"")</f>
        <v/>
      </c>
      <c r="AL21" s="21" t="str">
        <f>IF(D21&gt;='Social Security Calculator'!$G$8,IF('Social Security Calculator'!$B$65=1,VLOOKUP($D21,'36 Options - Outlays in $'!$A$8:$AK$87,1+AL$6,FALSE),""),"")</f>
        <v/>
      </c>
      <c r="AM21" s="21" t="str">
        <f>IF(D21&gt;='Social Security Calculator'!$G$8,IF('Social Security Calculator'!$B$66=1,VLOOKUP($D21,'36 Options - Outlays in $'!$A$8:$AK$87,1+AM$6,FALSE),""),"")</f>
        <v/>
      </c>
      <c r="AN21" s="21" t="str">
        <f>IF(D21&gt;='Social Security Calculator'!$G$8,IF('Social Security Calculator'!$B$67=1,VLOOKUP($D21,'36 Options - Outlays in $'!$A$8:$AK$87,1+AN$6,FALSE),""),"")</f>
        <v/>
      </c>
    </row>
    <row r="22" spans="1:40" x14ac:dyDescent="0.2">
      <c r="A22">
        <v>2034</v>
      </c>
      <c r="B22">
        <f t="shared" si="1"/>
        <v>0</v>
      </c>
      <c r="D22">
        <v>2034</v>
      </c>
      <c r="E22" s="21" t="str">
        <f>IF(D22&gt;='Social Security Calculator'!$G$8,IF('Social Security Calculator'!$B$17=1,VLOOKUP($D22,'36 Options - Outlays in $'!$A$8:$AK$87,1+E$6,FALSE),""),"")</f>
        <v/>
      </c>
      <c r="F22" s="21" t="str">
        <f>IF(D22&gt;='Social Security Calculator'!$G$8,IF('Social Security Calculator'!$B$18=1,VLOOKUP($D22,'36 Options - Outlays in $'!$A$8:$AK$87,1+F$6,FALSE),""),"")</f>
        <v/>
      </c>
      <c r="G22" s="21" t="str">
        <f>IF(D22&gt;='Social Security Calculator'!$G$8,IF('Social Security Calculator'!$B$19=1,VLOOKUP($D22,'36 Options - Outlays in $'!$A$8:$AK$87,1+G$6,FALSE),""),"")</f>
        <v/>
      </c>
      <c r="H22" s="21" t="str">
        <f>IF(D22&gt;='Social Security Calculator'!$G$8,IF('Social Security Calculator'!$B$21=1,VLOOKUP($D22,'36 Options - Outlays in $'!$A$8:$AK$87,1+H$6,FALSE),""),"")</f>
        <v/>
      </c>
      <c r="I22" s="21" t="str">
        <f>IF(D22&gt;='Social Security Calculator'!$G$8,IF('Social Security Calculator'!$B$22=1,VLOOKUP($D22,'36 Options - Outlays in $'!$A$8:$AK$87,1+I$6,FALSE),""),"")</f>
        <v/>
      </c>
      <c r="J22" s="21" t="str">
        <f>IF(D22&gt;='Social Security Calculator'!$G$8,IF('Social Security Calculator'!$B$23=1,VLOOKUP($D22,'36 Options - Outlays in $'!$A$8:$AK$87,1+J$6,FALSE),""),"")</f>
        <v/>
      </c>
      <c r="K22" s="21" t="str">
        <f>IF(D22&gt;='Social Security Calculator'!$G$8,IF('Social Security Calculator'!$B$25=1,VLOOKUP($D22,'36 Options - Outlays in $'!$A$8:$AK$87,1+K$6,FALSE),""),"")</f>
        <v/>
      </c>
      <c r="L22" s="21" t="str">
        <f>IF(D22&gt;='Social Security Calculator'!$G$8,IF('Social Security Calculator'!$B$26=1,VLOOKUP($D22,'36 Options - Outlays in $'!$A$8:$AK$87,1+L$6,FALSE),""),"")</f>
        <v/>
      </c>
      <c r="M22" s="21" t="str">
        <f>IF(D22&gt;='Social Security Calculator'!$G$8,IF('Social Security Calculator'!$B$27=1,VLOOKUP($D22,'36 Options - Outlays in $'!$A$8:$AK$87,1+M$6,FALSE),""),"")</f>
        <v/>
      </c>
      <c r="N22" s="21" t="str">
        <f>IF(D22&gt;='Social Security Calculator'!$G$8,IF('Social Security Calculator'!$B$28=1,VLOOKUP($D22,'36 Options - Outlays in $'!$A$8:$AK$87,1+N$6,FALSE),""),"")</f>
        <v/>
      </c>
      <c r="O22" s="21" t="str">
        <f>IF(D22&gt;='Social Security Calculator'!$G$8,IF('Social Security Calculator'!$B$31=1,VLOOKUP($D22,'36 Options - Outlays in $'!$A$8:$AK$87,1+O$6,FALSE),""),"")</f>
        <v/>
      </c>
      <c r="P22" s="21" t="str">
        <f>IF(D22&gt;='Social Security Calculator'!$G$8,IF('Social Security Calculator'!$B$32=1,VLOOKUP($D22,'36 Options - Outlays in $'!$A$8:$AK$87,1+P$6,FALSE),""),"")</f>
        <v/>
      </c>
      <c r="Q22" s="21" t="str">
        <f>IF(D22&gt;='Social Security Calculator'!$G$8,IF('Social Security Calculator'!$B$33=1,VLOOKUP($D22,'36 Options - Outlays in $'!$A$8:$AK$87,1+Q$6,FALSE),""),"")</f>
        <v/>
      </c>
      <c r="R22" s="21" t="str">
        <f>IF(D22&gt;='Social Security Calculator'!$G$8,IF('Social Security Calculator'!$B$35=1,VLOOKUP($D22,'36 Options - Outlays in $'!$A$8:$AK$87,1+R$6,FALSE),""),"")</f>
        <v/>
      </c>
      <c r="S22" s="21" t="str">
        <f>IF(D22&gt;='Social Security Calculator'!$G$8,IF('Social Security Calculator'!$B$36=1,VLOOKUP($D22,'36 Options - Outlays in $'!$A$8:$AK$87,1+S$6,FALSE),""),"")</f>
        <v/>
      </c>
      <c r="T22" s="21" t="str">
        <f>IF(D22&gt;='Social Security Calculator'!$G$8,IF('Social Security Calculator'!$B$37=1,VLOOKUP($D22,'36 Options - Outlays in $'!$A$8:$AK$87,1+T$6,FALSE),""),"")</f>
        <v/>
      </c>
      <c r="U22" s="21" t="str">
        <f>IF(D22&gt;='Social Security Calculator'!$G$8,IF('Social Security Calculator'!$B$39=1,VLOOKUP($D22,'36 Options - Outlays in $'!$A$8:$AK$87,1+U$6,FALSE),""),"")</f>
        <v/>
      </c>
      <c r="V22" s="21" t="str">
        <f>IF(D22&gt;='Social Security Calculator'!$G$8,IF('Social Security Calculator'!$B$40=1,VLOOKUP($D22,'36 Options - Outlays in $'!$A$8:$AK$87,1+V$6,FALSE),""),"")</f>
        <v/>
      </c>
      <c r="W22" s="21" t="str">
        <f>IF(D22&gt;='Social Security Calculator'!$G$8,IF('Social Security Calculator'!$B$41=1,VLOOKUP($D22,'36 Options - Outlays in $'!$A$8:$AK$87,1+W$6,FALSE),""),"")</f>
        <v/>
      </c>
      <c r="X22" s="21" t="str">
        <f>IF(D22&gt;='Social Security Calculator'!$G$8,IF('Social Security Calculator'!$B$42=1,VLOOKUP($D22,'36 Options - Outlays in $'!$A$8:$AK$87,1+X$6,FALSE),""),"")</f>
        <v/>
      </c>
      <c r="Y22" s="21" t="str">
        <f>IF(D22&gt;='Social Security Calculator'!$G$8,IF('Social Security Calculator'!$B$44=1,VLOOKUP($D22,'36 Options - Outlays in $'!$A$8:$AK$87,1+Y$6,FALSE),""),"")</f>
        <v/>
      </c>
      <c r="Z22" s="21" t="str">
        <f>IF(D22&gt;='Social Security Calculator'!$G$8,IF('Social Security Calculator'!$B$45=1,VLOOKUP($D22,'36 Options - Outlays in $'!$A$8:$AK$87,1+Z$6,FALSE),""),"")</f>
        <v/>
      </c>
      <c r="AA22" s="21" t="str">
        <f>IF(D22&gt;='Social Security Calculator'!$G$8,IF('Social Security Calculator'!$B$46=1,VLOOKUP($D22,'36 Options - Outlays in $'!$A$8:$AK$87,1+AA$6,FALSE),""),"")</f>
        <v/>
      </c>
      <c r="AB22" s="21" t="str">
        <f>IF(D22&gt;='Social Security Calculator'!$G$8,IF('Social Security Calculator'!$B$47=1,VLOOKUP($D22,'36 Options - Outlays in $'!$A$8:$AK$87,1+AB$6,FALSE),""),"")</f>
        <v/>
      </c>
      <c r="AC22" s="21" t="str">
        <f>IF(D22&gt;='Social Security Calculator'!$G$8,IF('Social Security Calculator'!$B$50=1,VLOOKUP($D22,'36 Options - Outlays in $'!$A$8:$AK$87,1+AC$6,FALSE),""),"")</f>
        <v/>
      </c>
      <c r="AD22" s="21" t="str">
        <f>IF(D22&gt;='Social Security Calculator'!$G$8,IF('Social Security Calculator'!$B$51=1,VLOOKUP($D22,'36 Options - Outlays in $'!$A$8:$AK$87,1+AD$6,FALSE),""),"")</f>
        <v/>
      </c>
      <c r="AE22" s="21" t="str">
        <f>IF(D22&gt;='Social Security Calculator'!$G$8,IF('Social Security Calculator'!$B$52=1,VLOOKUP($D22,'36 Options - Outlays in $'!$A$8:$AK$87,1+AE$6,FALSE),""),"")</f>
        <v/>
      </c>
      <c r="AF22" s="21" t="str">
        <f>IF(D22&gt;='Social Security Calculator'!$G$8,IF('Social Security Calculator'!$B$53=1,VLOOKUP($D22,'36 Options - Outlays in $'!$A$8:$AK$87,1+AF$6,FALSE),""),"")</f>
        <v/>
      </c>
      <c r="AG22" s="21" t="str">
        <f>IF(D22&gt;='Social Security Calculator'!$G$8,IF('Social Security Calculator'!$B$56=1,VLOOKUP($D22,'36 Options - Outlays in $'!$A$8:$AK$87,1+AG$6,FALSE),""),"")</f>
        <v/>
      </c>
      <c r="AH22" s="21" t="str">
        <f>IF(D22&gt;='Social Security Calculator'!$G$8,IF('Social Security Calculator'!$B$57=1,VLOOKUP($D22,'36 Options - Outlays in $'!$A$8:$AK$87,1+AH$6,FALSE),""),"")</f>
        <v/>
      </c>
      <c r="AI22" s="21" t="str">
        <f>IF(D22&gt;='Social Security Calculator'!$G$8,IF('Social Security Calculator'!$B$58=1,VLOOKUP($D22,'36 Options - Outlays in $'!$A$8:$AK$87,1+AI$6,FALSE),""),"")</f>
        <v/>
      </c>
      <c r="AJ22" s="21" t="str">
        <f>IF(D22&gt;='Social Security Calculator'!$G$8,IF('Social Security Calculator'!$B$60=1,VLOOKUP($D22,'36 Options - Outlays in $'!$A$8:$AK$87,1+AJ$6,FALSE),""),"")</f>
        <v/>
      </c>
      <c r="AK22" s="21" t="str">
        <f>IF(D22&gt;='Social Security Calculator'!$G$8,IF('Social Security Calculator'!$B$63=1,VLOOKUP($D22,'36 Options - Outlays in $'!$A$8:$AK$87,1+AK$6,FALSE),""),"")</f>
        <v/>
      </c>
      <c r="AL22" s="21" t="str">
        <f>IF(D22&gt;='Social Security Calculator'!$G$8,IF('Social Security Calculator'!$B$65=1,VLOOKUP($D22,'36 Options - Outlays in $'!$A$8:$AK$87,1+AL$6,FALSE),""),"")</f>
        <v/>
      </c>
      <c r="AM22" s="21" t="str">
        <f>IF(D22&gt;='Social Security Calculator'!$G$8,IF('Social Security Calculator'!$B$66=1,VLOOKUP($D22,'36 Options - Outlays in $'!$A$8:$AK$87,1+AM$6,FALSE),""),"")</f>
        <v/>
      </c>
      <c r="AN22" s="21" t="str">
        <f>IF(D22&gt;='Social Security Calculator'!$G$8,IF('Social Security Calculator'!$B$67=1,VLOOKUP($D22,'36 Options - Outlays in $'!$A$8:$AK$87,1+AN$6,FALSE),""),"")</f>
        <v/>
      </c>
    </row>
    <row r="23" spans="1:40" x14ac:dyDescent="0.2">
      <c r="A23">
        <v>2035</v>
      </c>
      <c r="B23">
        <f t="shared" si="1"/>
        <v>0</v>
      </c>
      <c r="D23">
        <v>2035</v>
      </c>
      <c r="E23" s="21" t="str">
        <f>IF(D23&gt;='Social Security Calculator'!$G$8,IF('Social Security Calculator'!$B$17=1,VLOOKUP($D23,'36 Options - Outlays in $'!$A$8:$AK$87,1+E$6,FALSE),""),"")</f>
        <v/>
      </c>
      <c r="F23" s="21" t="str">
        <f>IF(D23&gt;='Social Security Calculator'!$G$8,IF('Social Security Calculator'!$B$18=1,VLOOKUP($D23,'36 Options - Outlays in $'!$A$8:$AK$87,1+F$6,FALSE),""),"")</f>
        <v/>
      </c>
      <c r="G23" s="21" t="str">
        <f>IF(D23&gt;='Social Security Calculator'!$G$8,IF('Social Security Calculator'!$B$19=1,VLOOKUP($D23,'36 Options - Outlays in $'!$A$8:$AK$87,1+G$6,FALSE),""),"")</f>
        <v/>
      </c>
      <c r="H23" s="21" t="str">
        <f>IF(D23&gt;='Social Security Calculator'!$G$8,IF('Social Security Calculator'!$B$21=1,VLOOKUP($D23,'36 Options - Outlays in $'!$A$8:$AK$87,1+H$6,FALSE),""),"")</f>
        <v/>
      </c>
      <c r="I23" s="21" t="str">
        <f>IF(D23&gt;='Social Security Calculator'!$G$8,IF('Social Security Calculator'!$B$22=1,VLOOKUP($D23,'36 Options - Outlays in $'!$A$8:$AK$87,1+I$6,FALSE),""),"")</f>
        <v/>
      </c>
      <c r="J23" s="21" t="str">
        <f>IF(D23&gt;='Social Security Calculator'!$G$8,IF('Social Security Calculator'!$B$23=1,VLOOKUP($D23,'36 Options - Outlays in $'!$A$8:$AK$87,1+J$6,FALSE),""),"")</f>
        <v/>
      </c>
      <c r="K23" s="21" t="str">
        <f>IF(D23&gt;='Social Security Calculator'!$G$8,IF('Social Security Calculator'!$B$25=1,VLOOKUP($D23,'36 Options - Outlays in $'!$A$8:$AK$87,1+K$6,FALSE),""),"")</f>
        <v/>
      </c>
      <c r="L23" s="21" t="str">
        <f>IF(D23&gt;='Social Security Calculator'!$G$8,IF('Social Security Calculator'!$B$26=1,VLOOKUP($D23,'36 Options - Outlays in $'!$A$8:$AK$87,1+L$6,FALSE),""),"")</f>
        <v/>
      </c>
      <c r="M23" s="21" t="str">
        <f>IF(D23&gt;='Social Security Calculator'!$G$8,IF('Social Security Calculator'!$B$27=1,VLOOKUP($D23,'36 Options - Outlays in $'!$A$8:$AK$87,1+M$6,FALSE),""),"")</f>
        <v/>
      </c>
      <c r="N23" s="21" t="str">
        <f>IF(D23&gt;='Social Security Calculator'!$G$8,IF('Social Security Calculator'!$B$28=1,VLOOKUP($D23,'36 Options - Outlays in $'!$A$8:$AK$87,1+N$6,FALSE),""),"")</f>
        <v/>
      </c>
      <c r="O23" s="21" t="str">
        <f>IF(D23&gt;='Social Security Calculator'!$G$8,IF('Social Security Calculator'!$B$31=1,VLOOKUP($D23,'36 Options - Outlays in $'!$A$8:$AK$87,1+O$6,FALSE),""),"")</f>
        <v/>
      </c>
      <c r="P23" s="21" t="str">
        <f>IF(D23&gt;='Social Security Calculator'!$G$8,IF('Social Security Calculator'!$B$32=1,VLOOKUP($D23,'36 Options - Outlays in $'!$A$8:$AK$87,1+P$6,FALSE),""),"")</f>
        <v/>
      </c>
      <c r="Q23" s="21" t="str">
        <f>IF(D23&gt;='Social Security Calculator'!$G$8,IF('Social Security Calculator'!$B$33=1,VLOOKUP($D23,'36 Options - Outlays in $'!$A$8:$AK$87,1+Q$6,FALSE),""),"")</f>
        <v/>
      </c>
      <c r="R23" s="21" t="str">
        <f>IF(D23&gt;='Social Security Calculator'!$G$8,IF('Social Security Calculator'!$B$35=1,VLOOKUP($D23,'36 Options - Outlays in $'!$A$8:$AK$87,1+R$6,FALSE),""),"")</f>
        <v/>
      </c>
      <c r="S23" s="21" t="str">
        <f>IF(D23&gt;='Social Security Calculator'!$G$8,IF('Social Security Calculator'!$B$36=1,VLOOKUP($D23,'36 Options - Outlays in $'!$A$8:$AK$87,1+S$6,FALSE),""),"")</f>
        <v/>
      </c>
      <c r="T23" s="21" t="str">
        <f>IF(D23&gt;='Social Security Calculator'!$G$8,IF('Social Security Calculator'!$B$37=1,VLOOKUP($D23,'36 Options - Outlays in $'!$A$8:$AK$87,1+T$6,FALSE),""),"")</f>
        <v/>
      </c>
      <c r="U23" s="21" t="str">
        <f>IF(D23&gt;='Social Security Calculator'!$G$8,IF('Social Security Calculator'!$B$39=1,VLOOKUP($D23,'36 Options - Outlays in $'!$A$8:$AK$87,1+U$6,FALSE),""),"")</f>
        <v/>
      </c>
      <c r="V23" s="21" t="str">
        <f>IF(D23&gt;='Social Security Calculator'!$G$8,IF('Social Security Calculator'!$B$40=1,VLOOKUP($D23,'36 Options - Outlays in $'!$A$8:$AK$87,1+V$6,FALSE),""),"")</f>
        <v/>
      </c>
      <c r="W23" s="21" t="str">
        <f>IF(D23&gt;='Social Security Calculator'!$G$8,IF('Social Security Calculator'!$B$41=1,VLOOKUP($D23,'36 Options - Outlays in $'!$A$8:$AK$87,1+W$6,FALSE),""),"")</f>
        <v/>
      </c>
      <c r="X23" s="21" t="str">
        <f>IF(D23&gt;='Social Security Calculator'!$G$8,IF('Social Security Calculator'!$B$42=1,VLOOKUP($D23,'36 Options - Outlays in $'!$A$8:$AK$87,1+X$6,FALSE),""),"")</f>
        <v/>
      </c>
      <c r="Y23" s="21" t="str">
        <f>IF(D23&gt;='Social Security Calculator'!$G$8,IF('Social Security Calculator'!$B$44=1,VLOOKUP($D23,'36 Options - Outlays in $'!$A$8:$AK$87,1+Y$6,FALSE),""),"")</f>
        <v/>
      </c>
      <c r="Z23" s="21" t="str">
        <f>IF(D23&gt;='Social Security Calculator'!$G$8,IF('Social Security Calculator'!$B$45=1,VLOOKUP($D23,'36 Options - Outlays in $'!$A$8:$AK$87,1+Z$6,FALSE),""),"")</f>
        <v/>
      </c>
      <c r="AA23" s="21" t="str">
        <f>IF(D23&gt;='Social Security Calculator'!$G$8,IF('Social Security Calculator'!$B$46=1,VLOOKUP($D23,'36 Options - Outlays in $'!$A$8:$AK$87,1+AA$6,FALSE),""),"")</f>
        <v/>
      </c>
      <c r="AB23" s="21" t="str">
        <f>IF(D23&gt;='Social Security Calculator'!$G$8,IF('Social Security Calculator'!$B$47=1,VLOOKUP($D23,'36 Options - Outlays in $'!$A$8:$AK$87,1+AB$6,FALSE),""),"")</f>
        <v/>
      </c>
      <c r="AC23" s="21" t="str">
        <f>IF(D23&gt;='Social Security Calculator'!$G$8,IF('Social Security Calculator'!$B$50=1,VLOOKUP($D23,'36 Options - Outlays in $'!$A$8:$AK$87,1+AC$6,FALSE),""),"")</f>
        <v/>
      </c>
      <c r="AD23" s="21" t="str">
        <f>IF(D23&gt;='Social Security Calculator'!$G$8,IF('Social Security Calculator'!$B$51=1,VLOOKUP($D23,'36 Options - Outlays in $'!$A$8:$AK$87,1+AD$6,FALSE),""),"")</f>
        <v/>
      </c>
      <c r="AE23" s="21" t="str">
        <f>IF(D23&gt;='Social Security Calculator'!$G$8,IF('Social Security Calculator'!$B$52=1,VLOOKUP($D23,'36 Options - Outlays in $'!$A$8:$AK$87,1+AE$6,FALSE),""),"")</f>
        <v/>
      </c>
      <c r="AF23" s="21" t="str">
        <f>IF(D23&gt;='Social Security Calculator'!$G$8,IF('Social Security Calculator'!$B$53=1,VLOOKUP($D23,'36 Options - Outlays in $'!$A$8:$AK$87,1+AF$6,FALSE),""),"")</f>
        <v/>
      </c>
      <c r="AG23" s="21" t="str">
        <f>IF(D23&gt;='Social Security Calculator'!$G$8,IF('Social Security Calculator'!$B$56=1,VLOOKUP($D23,'36 Options - Outlays in $'!$A$8:$AK$87,1+AG$6,FALSE),""),"")</f>
        <v/>
      </c>
      <c r="AH23" s="21" t="str">
        <f>IF(D23&gt;='Social Security Calculator'!$G$8,IF('Social Security Calculator'!$B$57=1,VLOOKUP($D23,'36 Options - Outlays in $'!$A$8:$AK$87,1+AH$6,FALSE),""),"")</f>
        <v/>
      </c>
      <c r="AI23" s="21" t="str">
        <f>IF(D23&gt;='Social Security Calculator'!$G$8,IF('Social Security Calculator'!$B$58=1,VLOOKUP($D23,'36 Options - Outlays in $'!$A$8:$AK$87,1+AI$6,FALSE),""),"")</f>
        <v/>
      </c>
      <c r="AJ23" s="21" t="str">
        <f>IF(D23&gt;='Social Security Calculator'!$G$8,IF('Social Security Calculator'!$B$60=1,VLOOKUP($D23,'36 Options - Outlays in $'!$A$8:$AK$87,1+AJ$6,FALSE),""),"")</f>
        <v/>
      </c>
      <c r="AK23" s="21" t="str">
        <f>IF(D23&gt;='Social Security Calculator'!$G$8,IF('Social Security Calculator'!$B$63=1,VLOOKUP($D23,'36 Options - Outlays in $'!$A$8:$AK$87,1+AK$6,FALSE),""),"")</f>
        <v/>
      </c>
      <c r="AL23" s="21" t="str">
        <f>IF(D23&gt;='Social Security Calculator'!$G$8,IF('Social Security Calculator'!$B$65=1,VLOOKUP($D23,'36 Options - Outlays in $'!$A$8:$AK$87,1+AL$6,FALSE),""),"")</f>
        <v/>
      </c>
      <c r="AM23" s="21" t="str">
        <f>IF(D23&gt;='Social Security Calculator'!$G$8,IF('Social Security Calculator'!$B$66=1,VLOOKUP($D23,'36 Options - Outlays in $'!$A$8:$AK$87,1+AM$6,FALSE),""),"")</f>
        <v/>
      </c>
      <c r="AN23" s="21" t="str">
        <f>IF(D23&gt;='Social Security Calculator'!$G$8,IF('Social Security Calculator'!$B$67=1,VLOOKUP($D23,'36 Options - Outlays in $'!$A$8:$AK$87,1+AN$6,FALSE),""),"")</f>
        <v/>
      </c>
    </row>
    <row r="24" spans="1:40" x14ac:dyDescent="0.2">
      <c r="A24">
        <v>2036</v>
      </c>
      <c r="B24">
        <f t="shared" si="1"/>
        <v>0</v>
      </c>
      <c r="D24">
        <v>2036</v>
      </c>
      <c r="E24" s="21" t="str">
        <f>IF(D24&gt;='Social Security Calculator'!$G$8,IF('Social Security Calculator'!$B$17=1,VLOOKUP($D24,'36 Options - Outlays in $'!$A$8:$AK$87,1+E$6,FALSE),""),"")</f>
        <v/>
      </c>
      <c r="F24" s="21" t="str">
        <f>IF(D24&gt;='Social Security Calculator'!$G$8,IF('Social Security Calculator'!$B$18=1,VLOOKUP($D24,'36 Options - Outlays in $'!$A$8:$AK$87,1+F$6,FALSE),""),"")</f>
        <v/>
      </c>
      <c r="G24" s="21" t="str">
        <f>IF(D24&gt;='Social Security Calculator'!$G$8,IF('Social Security Calculator'!$B$19=1,VLOOKUP($D24,'36 Options - Outlays in $'!$A$8:$AK$87,1+G$6,FALSE),""),"")</f>
        <v/>
      </c>
      <c r="H24" s="21" t="str">
        <f>IF(D24&gt;='Social Security Calculator'!$G$8,IF('Social Security Calculator'!$B$21=1,VLOOKUP($D24,'36 Options - Outlays in $'!$A$8:$AK$87,1+H$6,FALSE),""),"")</f>
        <v/>
      </c>
      <c r="I24" s="21" t="str">
        <f>IF(D24&gt;='Social Security Calculator'!$G$8,IF('Social Security Calculator'!$B$22=1,VLOOKUP($D24,'36 Options - Outlays in $'!$A$8:$AK$87,1+I$6,FALSE),""),"")</f>
        <v/>
      </c>
      <c r="J24" s="21" t="str">
        <f>IF(D24&gt;='Social Security Calculator'!$G$8,IF('Social Security Calculator'!$B$23=1,VLOOKUP($D24,'36 Options - Outlays in $'!$A$8:$AK$87,1+J$6,FALSE),""),"")</f>
        <v/>
      </c>
      <c r="K24" s="21" t="str">
        <f>IF(D24&gt;='Social Security Calculator'!$G$8,IF('Social Security Calculator'!$B$25=1,VLOOKUP($D24,'36 Options - Outlays in $'!$A$8:$AK$87,1+K$6,FALSE),""),"")</f>
        <v/>
      </c>
      <c r="L24" s="21" t="str">
        <f>IF(D24&gt;='Social Security Calculator'!$G$8,IF('Social Security Calculator'!$B$26=1,VLOOKUP($D24,'36 Options - Outlays in $'!$A$8:$AK$87,1+L$6,FALSE),""),"")</f>
        <v/>
      </c>
      <c r="M24" s="21" t="str">
        <f>IF(D24&gt;='Social Security Calculator'!$G$8,IF('Social Security Calculator'!$B$27=1,VLOOKUP($D24,'36 Options - Outlays in $'!$A$8:$AK$87,1+M$6,FALSE),""),"")</f>
        <v/>
      </c>
      <c r="N24" s="21" t="str">
        <f>IF(D24&gt;='Social Security Calculator'!$G$8,IF('Social Security Calculator'!$B$28=1,VLOOKUP($D24,'36 Options - Outlays in $'!$A$8:$AK$87,1+N$6,FALSE),""),"")</f>
        <v/>
      </c>
      <c r="O24" s="21" t="str">
        <f>IF(D24&gt;='Social Security Calculator'!$G$8,IF('Social Security Calculator'!$B$31=1,VLOOKUP($D24,'36 Options - Outlays in $'!$A$8:$AK$87,1+O$6,FALSE),""),"")</f>
        <v/>
      </c>
      <c r="P24" s="21" t="str">
        <f>IF(D24&gt;='Social Security Calculator'!$G$8,IF('Social Security Calculator'!$B$32=1,VLOOKUP($D24,'36 Options - Outlays in $'!$A$8:$AK$87,1+P$6,FALSE),""),"")</f>
        <v/>
      </c>
      <c r="Q24" s="21" t="str">
        <f>IF(D24&gt;='Social Security Calculator'!$G$8,IF('Social Security Calculator'!$B$33=1,VLOOKUP($D24,'36 Options - Outlays in $'!$A$8:$AK$87,1+Q$6,FALSE),""),"")</f>
        <v/>
      </c>
      <c r="R24" s="21" t="str">
        <f>IF(D24&gt;='Social Security Calculator'!$G$8,IF('Social Security Calculator'!$B$35=1,VLOOKUP($D24,'36 Options - Outlays in $'!$A$8:$AK$87,1+R$6,FALSE),""),"")</f>
        <v/>
      </c>
      <c r="S24" s="21" t="str">
        <f>IF(D24&gt;='Social Security Calculator'!$G$8,IF('Social Security Calculator'!$B$36=1,VLOOKUP($D24,'36 Options - Outlays in $'!$A$8:$AK$87,1+S$6,FALSE),""),"")</f>
        <v/>
      </c>
      <c r="T24" s="21" t="str">
        <f>IF(D24&gt;='Social Security Calculator'!$G$8,IF('Social Security Calculator'!$B$37=1,VLOOKUP($D24,'36 Options - Outlays in $'!$A$8:$AK$87,1+T$6,FALSE),""),"")</f>
        <v/>
      </c>
      <c r="U24" s="21" t="str">
        <f>IF(D24&gt;='Social Security Calculator'!$G$8,IF('Social Security Calculator'!$B$39=1,VLOOKUP($D24,'36 Options - Outlays in $'!$A$8:$AK$87,1+U$6,FALSE),""),"")</f>
        <v/>
      </c>
      <c r="V24" s="21" t="str">
        <f>IF(D24&gt;='Social Security Calculator'!$G$8,IF('Social Security Calculator'!$B$40=1,VLOOKUP($D24,'36 Options - Outlays in $'!$A$8:$AK$87,1+V$6,FALSE),""),"")</f>
        <v/>
      </c>
      <c r="W24" s="21" t="str">
        <f>IF(D24&gt;='Social Security Calculator'!$G$8,IF('Social Security Calculator'!$B$41=1,VLOOKUP($D24,'36 Options - Outlays in $'!$A$8:$AK$87,1+W$6,FALSE),""),"")</f>
        <v/>
      </c>
      <c r="X24" s="21" t="str">
        <f>IF(D24&gt;='Social Security Calculator'!$G$8,IF('Social Security Calculator'!$B$42=1,VLOOKUP($D24,'36 Options - Outlays in $'!$A$8:$AK$87,1+X$6,FALSE),""),"")</f>
        <v/>
      </c>
      <c r="Y24" s="21" t="str">
        <f>IF(D24&gt;='Social Security Calculator'!$G$8,IF('Social Security Calculator'!$B$44=1,VLOOKUP($D24,'36 Options - Outlays in $'!$A$8:$AK$87,1+Y$6,FALSE),""),"")</f>
        <v/>
      </c>
      <c r="Z24" s="21" t="str">
        <f>IF(D24&gt;='Social Security Calculator'!$G$8,IF('Social Security Calculator'!$B$45=1,VLOOKUP($D24,'36 Options - Outlays in $'!$A$8:$AK$87,1+Z$6,FALSE),""),"")</f>
        <v/>
      </c>
      <c r="AA24" s="21" t="str">
        <f>IF(D24&gt;='Social Security Calculator'!$G$8,IF('Social Security Calculator'!$B$46=1,VLOOKUP($D24,'36 Options - Outlays in $'!$A$8:$AK$87,1+AA$6,FALSE),""),"")</f>
        <v/>
      </c>
      <c r="AB24" s="21" t="str">
        <f>IF(D24&gt;='Social Security Calculator'!$G$8,IF('Social Security Calculator'!$B$47=1,VLOOKUP($D24,'36 Options - Outlays in $'!$A$8:$AK$87,1+AB$6,FALSE),""),"")</f>
        <v/>
      </c>
      <c r="AC24" s="21" t="str">
        <f>IF(D24&gt;='Social Security Calculator'!$G$8,IF('Social Security Calculator'!$B$50=1,VLOOKUP($D24,'36 Options - Outlays in $'!$A$8:$AK$87,1+AC$6,FALSE),""),"")</f>
        <v/>
      </c>
      <c r="AD24" s="21" t="str">
        <f>IF(D24&gt;='Social Security Calculator'!$G$8,IF('Social Security Calculator'!$B$51=1,VLOOKUP($D24,'36 Options - Outlays in $'!$A$8:$AK$87,1+AD$6,FALSE),""),"")</f>
        <v/>
      </c>
      <c r="AE24" s="21" t="str">
        <f>IF(D24&gt;='Social Security Calculator'!$G$8,IF('Social Security Calculator'!$B$52=1,VLOOKUP($D24,'36 Options - Outlays in $'!$A$8:$AK$87,1+AE$6,FALSE),""),"")</f>
        <v/>
      </c>
      <c r="AF24" s="21" t="str">
        <f>IF(D24&gt;='Social Security Calculator'!$G$8,IF('Social Security Calculator'!$B$53=1,VLOOKUP($D24,'36 Options - Outlays in $'!$A$8:$AK$87,1+AF$6,FALSE),""),"")</f>
        <v/>
      </c>
      <c r="AG24" s="21" t="str">
        <f>IF(D24&gt;='Social Security Calculator'!$G$8,IF('Social Security Calculator'!$B$56=1,VLOOKUP($D24,'36 Options - Outlays in $'!$A$8:$AK$87,1+AG$6,FALSE),""),"")</f>
        <v/>
      </c>
      <c r="AH24" s="21" t="str">
        <f>IF(D24&gt;='Social Security Calculator'!$G$8,IF('Social Security Calculator'!$B$57=1,VLOOKUP($D24,'36 Options - Outlays in $'!$A$8:$AK$87,1+AH$6,FALSE),""),"")</f>
        <v/>
      </c>
      <c r="AI24" s="21" t="str">
        <f>IF(D24&gt;='Social Security Calculator'!$G$8,IF('Social Security Calculator'!$B$58=1,VLOOKUP($D24,'36 Options - Outlays in $'!$A$8:$AK$87,1+AI$6,FALSE),""),"")</f>
        <v/>
      </c>
      <c r="AJ24" s="21" t="str">
        <f>IF(D24&gt;='Social Security Calculator'!$G$8,IF('Social Security Calculator'!$B$60=1,VLOOKUP($D24,'36 Options - Outlays in $'!$A$8:$AK$87,1+AJ$6,FALSE),""),"")</f>
        <v/>
      </c>
      <c r="AK24" s="21" t="str">
        <f>IF(D24&gt;='Social Security Calculator'!$G$8,IF('Social Security Calculator'!$B$63=1,VLOOKUP($D24,'36 Options - Outlays in $'!$A$8:$AK$87,1+AK$6,FALSE),""),"")</f>
        <v/>
      </c>
      <c r="AL24" s="21" t="str">
        <f>IF(D24&gt;='Social Security Calculator'!$G$8,IF('Social Security Calculator'!$B$65=1,VLOOKUP($D24,'36 Options - Outlays in $'!$A$8:$AK$87,1+AL$6,FALSE),""),"")</f>
        <v/>
      </c>
      <c r="AM24" s="21" t="str">
        <f>IF(D24&gt;='Social Security Calculator'!$G$8,IF('Social Security Calculator'!$B$66=1,VLOOKUP($D24,'36 Options - Outlays in $'!$A$8:$AK$87,1+AM$6,FALSE),""),"")</f>
        <v/>
      </c>
      <c r="AN24" s="21" t="str">
        <f>IF(D24&gt;='Social Security Calculator'!$G$8,IF('Social Security Calculator'!$B$67=1,VLOOKUP($D24,'36 Options - Outlays in $'!$A$8:$AK$87,1+AN$6,FALSE),""),"")</f>
        <v/>
      </c>
    </row>
    <row r="25" spans="1:40" x14ac:dyDescent="0.2">
      <c r="A25">
        <v>2037</v>
      </c>
      <c r="B25">
        <f t="shared" si="1"/>
        <v>0</v>
      </c>
      <c r="D25">
        <v>2037</v>
      </c>
      <c r="E25" s="21" t="str">
        <f>IF(D25&gt;='Social Security Calculator'!$G$8,IF('Social Security Calculator'!$B$17=1,VLOOKUP($D25,'36 Options - Outlays in $'!$A$8:$AK$87,1+E$6,FALSE),""),"")</f>
        <v/>
      </c>
      <c r="F25" s="21" t="str">
        <f>IF(D25&gt;='Social Security Calculator'!$G$8,IF('Social Security Calculator'!$B$18=1,VLOOKUP($D25,'36 Options - Outlays in $'!$A$8:$AK$87,1+F$6,FALSE),""),"")</f>
        <v/>
      </c>
      <c r="G25" s="21" t="str">
        <f>IF(D25&gt;='Social Security Calculator'!$G$8,IF('Social Security Calculator'!$B$19=1,VLOOKUP($D25,'36 Options - Outlays in $'!$A$8:$AK$87,1+G$6,FALSE),""),"")</f>
        <v/>
      </c>
      <c r="H25" s="21" t="str">
        <f>IF(D25&gt;='Social Security Calculator'!$G$8,IF('Social Security Calculator'!$B$21=1,VLOOKUP($D25,'36 Options - Outlays in $'!$A$8:$AK$87,1+H$6,FALSE),""),"")</f>
        <v/>
      </c>
      <c r="I25" s="21" t="str">
        <f>IF(D25&gt;='Social Security Calculator'!$G$8,IF('Social Security Calculator'!$B$22=1,VLOOKUP($D25,'36 Options - Outlays in $'!$A$8:$AK$87,1+I$6,FALSE),""),"")</f>
        <v/>
      </c>
      <c r="J25" s="21" t="str">
        <f>IF(D25&gt;='Social Security Calculator'!$G$8,IF('Social Security Calculator'!$B$23=1,VLOOKUP($D25,'36 Options - Outlays in $'!$A$8:$AK$87,1+J$6,FALSE),""),"")</f>
        <v/>
      </c>
      <c r="K25" s="21" t="str">
        <f>IF(D25&gt;='Social Security Calculator'!$G$8,IF('Social Security Calculator'!$B$25=1,VLOOKUP($D25,'36 Options - Outlays in $'!$A$8:$AK$87,1+K$6,FALSE),""),"")</f>
        <v/>
      </c>
      <c r="L25" s="21" t="str">
        <f>IF(D25&gt;='Social Security Calculator'!$G$8,IF('Social Security Calculator'!$B$26=1,VLOOKUP($D25,'36 Options - Outlays in $'!$A$8:$AK$87,1+L$6,FALSE),""),"")</f>
        <v/>
      </c>
      <c r="M25" s="21" t="str">
        <f>IF(D25&gt;='Social Security Calculator'!$G$8,IF('Social Security Calculator'!$B$27=1,VLOOKUP($D25,'36 Options - Outlays in $'!$A$8:$AK$87,1+M$6,FALSE),""),"")</f>
        <v/>
      </c>
      <c r="N25" s="21" t="str">
        <f>IF(D25&gt;='Social Security Calculator'!$G$8,IF('Social Security Calculator'!$B$28=1,VLOOKUP($D25,'36 Options - Outlays in $'!$A$8:$AK$87,1+N$6,FALSE),""),"")</f>
        <v/>
      </c>
      <c r="O25" s="21" t="str">
        <f>IF(D25&gt;='Social Security Calculator'!$G$8,IF('Social Security Calculator'!$B$31=1,VLOOKUP($D25,'36 Options - Outlays in $'!$A$8:$AK$87,1+O$6,FALSE),""),"")</f>
        <v/>
      </c>
      <c r="P25" s="21" t="str">
        <f>IF(D25&gt;='Social Security Calculator'!$G$8,IF('Social Security Calculator'!$B$32=1,VLOOKUP($D25,'36 Options - Outlays in $'!$A$8:$AK$87,1+P$6,FALSE),""),"")</f>
        <v/>
      </c>
      <c r="Q25" s="21" t="str">
        <f>IF(D25&gt;='Social Security Calculator'!$G$8,IF('Social Security Calculator'!$B$33=1,VLOOKUP($D25,'36 Options - Outlays in $'!$A$8:$AK$87,1+Q$6,FALSE),""),"")</f>
        <v/>
      </c>
      <c r="R25" s="21" t="str">
        <f>IF(D25&gt;='Social Security Calculator'!$G$8,IF('Social Security Calculator'!$B$35=1,VLOOKUP($D25,'36 Options - Outlays in $'!$A$8:$AK$87,1+R$6,FALSE),""),"")</f>
        <v/>
      </c>
      <c r="S25" s="21" t="str">
        <f>IF(D25&gt;='Social Security Calculator'!$G$8,IF('Social Security Calculator'!$B$36=1,VLOOKUP($D25,'36 Options - Outlays in $'!$A$8:$AK$87,1+S$6,FALSE),""),"")</f>
        <v/>
      </c>
      <c r="T25" s="21" t="str">
        <f>IF(D25&gt;='Social Security Calculator'!$G$8,IF('Social Security Calculator'!$B$37=1,VLOOKUP($D25,'36 Options - Outlays in $'!$A$8:$AK$87,1+T$6,FALSE),""),"")</f>
        <v/>
      </c>
      <c r="U25" s="21" t="str">
        <f>IF(D25&gt;='Social Security Calculator'!$G$8,IF('Social Security Calculator'!$B$39=1,VLOOKUP($D25,'36 Options - Outlays in $'!$A$8:$AK$87,1+U$6,FALSE),""),"")</f>
        <v/>
      </c>
      <c r="V25" s="21" t="str">
        <f>IF(D25&gt;='Social Security Calculator'!$G$8,IF('Social Security Calculator'!$B$40=1,VLOOKUP($D25,'36 Options - Outlays in $'!$A$8:$AK$87,1+V$6,FALSE),""),"")</f>
        <v/>
      </c>
      <c r="W25" s="21" t="str">
        <f>IF(D25&gt;='Social Security Calculator'!$G$8,IF('Social Security Calculator'!$B$41=1,VLOOKUP($D25,'36 Options - Outlays in $'!$A$8:$AK$87,1+W$6,FALSE),""),"")</f>
        <v/>
      </c>
      <c r="X25" s="21" t="str">
        <f>IF(D25&gt;='Social Security Calculator'!$G$8,IF('Social Security Calculator'!$B$42=1,VLOOKUP($D25,'36 Options - Outlays in $'!$A$8:$AK$87,1+X$6,FALSE),""),"")</f>
        <v/>
      </c>
      <c r="Y25" s="21" t="str">
        <f>IF(D25&gt;='Social Security Calculator'!$G$8,IF('Social Security Calculator'!$B$44=1,VLOOKUP($D25,'36 Options - Outlays in $'!$A$8:$AK$87,1+Y$6,FALSE),""),"")</f>
        <v/>
      </c>
      <c r="Z25" s="21" t="str">
        <f>IF(D25&gt;='Social Security Calculator'!$G$8,IF('Social Security Calculator'!$B$45=1,VLOOKUP($D25,'36 Options - Outlays in $'!$A$8:$AK$87,1+Z$6,FALSE),""),"")</f>
        <v/>
      </c>
      <c r="AA25" s="21" t="str">
        <f>IF(D25&gt;='Social Security Calculator'!$G$8,IF('Social Security Calculator'!$B$46=1,VLOOKUP($D25,'36 Options - Outlays in $'!$A$8:$AK$87,1+AA$6,FALSE),""),"")</f>
        <v/>
      </c>
      <c r="AB25" s="21" t="str">
        <f>IF(D25&gt;='Social Security Calculator'!$G$8,IF('Social Security Calculator'!$B$47=1,VLOOKUP($D25,'36 Options - Outlays in $'!$A$8:$AK$87,1+AB$6,FALSE),""),"")</f>
        <v/>
      </c>
      <c r="AC25" s="21" t="str">
        <f>IF(D25&gt;='Social Security Calculator'!$G$8,IF('Social Security Calculator'!$B$50=1,VLOOKUP($D25,'36 Options - Outlays in $'!$A$8:$AK$87,1+AC$6,FALSE),""),"")</f>
        <v/>
      </c>
      <c r="AD25" s="21" t="str">
        <f>IF(D25&gt;='Social Security Calculator'!$G$8,IF('Social Security Calculator'!$B$51=1,VLOOKUP($D25,'36 Options - Outlays in $'!$A$8:$AK$87,1+AD$6,FALSE),""),"")</f>
        <v/>
      </c>
      <c r="AE25" s="21" t="str">
        <f>IF(D25&gt;='Social Security Calculator'!$G$8,IF('Social Security Calculator'!$B$52=1,VLOOKUP($D25,'36 Options - Outlays in $'!$A$8:$AK$87,1+AE$6,FALSE),""),"")</f>
        <v/>
      </c>
      <c r="AF25" s="21" t="str">
        <f>IF(D25&gt;='Social Security Calculator'!$G$8,IF('Social Security Calculator'!$B$53=1,VLOOKUP($D25,'36 Options - Outlays in $'!$A$8:$AK$87,1+AF$6,FALSE),""),"")</f>
        <v/>
      </c>
      <c r="AG25" s="21" t="str">
        <f>IF(D25&gt;='Social Security Calculator'!$G$8,IF('Social Security Calculator'!$B$56=1,VLOOKUP($D25,'36 Options - Outlays in $'!$A$8:$AK$87,1+AG$6,FALSE),""),"")</f>
        <v/>
      </c>
      <c r="AH25" s="21" t="str">
        <f>IF(D25&gt;='Social Security Calculator'!$G$8,IF('Social Security Calculator'!$B$57=1,VLOOKUP($D25,'36 Options - Outlays in $'!$A$8:$AK$87,1+AH$6,FALSE),""),"")</f>
        <v/>
      </c>
      <c r="AI25" s="21" t="str">
        <f>IF(D25&gt;='Social Security Calculator'!$G$8,IF('Social Security Calculator'!$B$58=1,VLOOKUP($D25,'36 Options - Outlays in $'!$A$8:$AK$87,1+AI$6,FALSE),""),"")</f>
        <v/>
      </c>
      <c r="AJ25" s="21" t="str">
        <f>IF(D25&gt;='Social Security Calculator'!$G$8,IF('Social Security Calculator'!$B$60=1,VLOOKUP($D25,'36 Options - Outlays in $'!$A$8:$AK$87,1+AJ$6,FALSE),""),"")</f>
        <v/>
      </c>
      <c r="AK25" s="21" t="str">
        <f>IF(D25&gt;='Social Security Calculator'!$G$8,IF('Social Security Calculator'!$B$63=1,VLOOKUP($D25,'36 Options - Outlays in $'!$A$8:$AK$87,1+AK$6,FALSE),""),"")</f>
        <v/>
      </c>
      <c r="AL25" s="21" t="str">
        <f>IF(D25&gt;='Social Security Calculator'!$G$8,IF('Social Security Calculator'!$B$65=1,VLOOKUP($D25,'36 Options - Outlays in $'!$A$8:$AK$87,1+AL$6,FALSE),""),"")</f>
        <v/>
      </c>
      <c r="AM25" s="21" t="str">
        <f>IF(D25&gt;='Social Security Calculator'!$G$8,IF('Social Security Calculator'!$B$66=1,VLOOKUP($D25,'36 Options - Outlays in $'!$A$8:$AK$87,1+AM$6,FALSE),""),"")</f>
        <v/>
      </c>
      <c r="AN25" s="21" t="str">
        <f>IF(D25&gt;='Social Security Calculator'!$G$8,IF('Social Security Calculator'!$B$67=1,VLOOKUP($D25,'36 Options - Outlays in $'!$A$8:$AK$87,1+AN$6,FALSE),""),"")</f>
        <v/>
      </c>
    </row>
    <row r="26" spans="1:40" x14ac:dyDescent="0.2">
      <c r="A26">
        <v>2038</v>
      </c>
      <c r="B26">
        <f t="shared" si="1"/>
        <v>0</v>
      </c>
      <c r="D26">
        <v>2038</v>
      </c>
      <c r="E26" s="21" t="str">
        <f>IF(D26&gt;='Social Security Calculator'!$G$8,IF('Social Security Calculator'!$B$17=1,VLOOKUP($D26,'36 Options - Outlays in $'!$A$8:$AK$87,1+E$6,FALSE),""),"")</f>
        <v/>
      </c>
      <c r="F26" s="21" t="str">
        <f>IF(D26&gt;='Social Security Calculator'!$G$8,IF('Social Security Calculator'!$B$18=1,VLOOKUP($D26,'36 Options - Outlays in $'!$A$8:$AK$87,1+F$6,FALSE),""),"")</f>
        <v/>
      </c>
      <c r="G26" s="21" t="str">
        <f>IF(D26&gt;='Social Security Calculator'!$G$8,IF('Social Security Calculator'!$B$19=1,VLOOKUP($D26,'36 Options - Outlays in $'!$A$8:$AK$87,1+G$6,FALSE),""),"")</f>
        <v/>
      </c>
      <c r="H26" s="21" t="str">
        <f>IF(D26&gt;='Social Security Calculator'!$G$8,IF('Social Security Calculator'!$B$21=1,VLOOKUP($D26,'36 Options - Outlays in $'!$A$8:$AK$87,1+H$6,FALSE),""),"")</f>
        <v/>
      </c>
      <c r="I26" s="21" t="str">
        <f>IF(D26&gt;='Social Security Calculator'!$G$8,IF('Social Security Calculator'!$B$22=1,VLOOKUP($D26,'36 Options - Outlays in $'!$A$8:$AK$87,1+I$6,FALSE),""),"")</f>
        <v/>
      </c>
      <c r="J26" s="21" t="str">
        <f>IF(D26&gt;='Social Security Calculator'!$G$8,IF('Social Security Calculator'!$B$23=1,VLOOKUP($D26,'36 Options - Outlays in $'!$A$8:$AK$87,1+J$6,FALSE),""),"")</f>
        <v/>
      </c>
      <c r="K26" s="21" t="str">
        <f>IF(D26&gt;='Social Security Calculator'!$G$8,IF('Social Security Calculator'!$B$25=1,VLOOKUP($D26,'36 Options - Outlays in $'!$A$8:$AK$87,1+K$6,FALSE),""),"")</f>
        <v/>
      </c>
      <c r="L26" s="21" t="str">
        <f>IF(D26&gt;='Social Security Calculator'!$G$8,IF('Social Security Calculator'!$B$26=1,VLOOKUP($D26,'36 Options - Outlays in $'!$A$8:$AK$87,1+L$6,FALSE),""),"")</f>
        <v/>
      </c>
      <c r="M26" s="21" t="str">
        <f>IF(D26&gt;='Social Security Calculator'!$G$8,IF('Social Security Calculator'!$B$27=1,VLOOKUP($D26,'36 Options - Outlays in $'!$A$8:$AK$87,1+M$6,FALSE),""),"")</f>
        <v/>
      </c>
      <c r="N26" s="21" t="str">
        <f>IF(D26&gt;='Social Security Calculator'!$G$8,IF('Social Security Calculator'!$B$28=1,VLOOKUP($D26,'36 Options - Outlays in $'!$A$8:$AK$87,1+N$6,FALSE),""),"")</f>
        <v/>
      </c>
      <c r="O26" s="21" t="str">
        <f>IF(D26&gt;='Social Security Calculator'!$G$8,IF('Social Security Calculator'!$B$31=1,VLOOKUP($D26,'36 Options - Outlays in $'!$A$8:$AK$87,1+O$6,FALSE),""),"")</f>
        <v/>
      </c>
      <c r="P26" s="21" t="str">
        <f>IF(D26&gt;='Social Security Calculator'!$G$8,IF('Social Security Calculator'!$B$32=1,VLOOKUP($D26,'36 Options - Outlays in $'!$A$8:$AK$87,1+P$6,FALSE),""),"")</f>
        <v/>
      </c>
      <c r="Q26" s="21" t="str">
        <f>IF(D26&gt;='Social Security Calculator'!$G$8,IF('Social Security Calculator'!$B$33=1,VLOOKUP($D26,'36 Options - Outlays in $'!$A$8:$AK$87,1+Q$6,FALSE),""),"")</f>
        <v/>
      </c>
      <c r="R26" s="21" t="str">
        <f>IF(D26&gt;='Social Security Calculator'!$G$8,IF('Social Security Calculator'!$B$35=1,VLOOKUP($D26,'36 Options - Outlays in $'!$A$8:$AK$87,1+R$6,FALSE),""),"")</f>
        <v/>
      </c>
      <c r="S26" s="21" t="str">
        <f>IF(D26&gt;='Social Security Calculator'!$G$8,IF('Social Security Calculator'!$B$36=1,VLOOKUP($D26,'36 Options - Outlays in $'!$A$8:$AK$87,1+S$6,FALSE),""),"")</f>
        <v/>
      </c>
      <c r="T26" s="21" t="str">
        <f>IF(D26&gt;='Social Security Calculator'!$G$8,IF('Social Security Calculator'!$B$37=1,VLOOKUP($D26,'36 Options - Outlays in $'!$A$8:$AK$87,1+T$6,FALSE),""),"")</f>
        <v/>
      </c>
      <c r="U26" s="21" t="str">
        <f>IF(D26&gt;='Social Security Calculator'!$G$8,IF('Social Security Calculator'!$B$39=1,VLOOKUP($D26,'36 Options - Outlays in $'!$A$8:$AK$87,1+U$6,FALSE),""),"")</f>
        <v/>
      </c>
      <c r="V26" s="21" t="str">
        <f>IF(D26&gt;='Social Security Calculator'!$G$8,IF('Social Security Calculator'!$B$40=1,VLOOKUP($D26,'36 Options - Outlays in $'!$A$8:$AK$87,1+V$6,FALSE),""),"")</f>
        <v/>
      </c>
      <c r="W26" s="21" t="str">
        <f>IF(D26&gt;='Social Security Calculator'!$G$8,IF('Social Security Calculator'!$B$41=1,VLOOKUP($D26,'36 Options - Outlays in $'!$A$8:$AK$87,1+W$6,FALSE),""),"")</f>
        <v/>
      </c>
      <c r="X26" s="21" t="str">
        <f>IF(D26&gt;='Social Security Calculator'!$G$8,IF('Social Security Calculator'!$B$42=1,VLOOKUP($D26,'36 Options - Outlays in $'!$A$8:$AK$87,1+X$6,FALSE),""),"")</f>
        <v/>
      </c>
      <c r="Y26" s="21" t="str">
        <f>IF(D26&gt;='Social Security Calculator'!$G$8,IF('Social Security Calculator'!$B$44=1,VLOOKUP($D26,'36 Options - Outlays in $'!$A$8:$AK$87,1+Y$6,FALSE),""),"")</f>
        <v/>
      </c>
      <c r="Z26" s="21" t="str">
        <f>IF(D26&gt;='Social Security Calculator'!$G$8,IF('Social Security Calculator'!$B$45=1,VLOOKUP($D26,'36 Options - Outlays in $'!$A$8:$AK$87,1+Z$6,FALSE),""),"")</f>
        <v/>
      </c>
      <c r="AA26" s="21" t="str">
        <f>IF(D26&gt;='Social Security Calculator'!$G$8,IF('Social Security Calculator'!$B$46=1,VLOOKUP($D26,'36 Options - Outlays in $'!$A$8:$AK$87,1+AA$6,FALSE),""),"")</f>
        <v/>
      </c>
      <c r="AB26" s="21" t="str">
        <f>IF(D26&gt;='Social Security Calculator'!$G$8,IF('Social Security Calculator'!$B$47=1,VLOOKUP($D26,'36 Options - Outlays in $'!$A$8:$AK$87,1+AB$6,FALSE),""),"")</f>
        <v/>
      </c>
      <c r="AC26" s="21" t="str">
        <f>IF(D26&gt;='Social Security Calculator'!$G$8,IF('Social Security Calculator'!$B$50=1,VLOOKUP($D26,'36 Options - Outlays in $'!$A$8:$AK$87,1+AC$6,FALSE),""),"")</f>
        <v/>
      </c>
      <c r="AD26" s="21" t="str">
        <f>IF(D26&gt;='Social Security Calculator'!$G$8,IF('Social Security Calculator'!$B$51=1,VLOOKUP($D26,'36 Options - Outlays in $'!$A$8:$AK$87,1+AD$6,FALSE),""),"")</f>
        <v/>
      </c>
      <c r="AE26" s="21" t="str">
        <f>IF(D26&gt;='Social Security Calculator'!$G$8,IF('Social Security Calculator'!$B$52=1,VLOOKUP($D26,'36 Options - Outlays in $'!$A$8:$AK$87,1+AE$6,FALSE),""),"")</f>
        <v/>
      </c>
      <c r="AF26" s="21" t="str">
        <f>IF(D26&gt;='Social Security Calculator'!$G$8,IF('Social Security Calculator'!$B$53=1,VLOOKUP($D26,'36 Options - Outlays in $'!$A$8:$AK$87,1+AF$6,FALSE),""),"")</f>
        <v/>
      </c>
      <c r="AG26" s="21" t="str">
        <f>IF(D26&gt;='Social Security Calculator'!$G$8,IF('Social Security Calculator'!$B$56=1,VLOOKUP($D26,'36 Options - Outlays in $'!$A$8:$AK$87,1+AG$6,FALSE),""),"")</f>
        <v/>
      </c>
      <c r="AH26" s="21" t="str">
        <f>IF(D26&gt;='Social Security Calculator'!$G$8,IF('Social Security Calculator'!$B$57=1,VLOOKUP($D26,'36 Options - Outlays in $'!$A$8:$AK$87,1+AH$6,FALSE),""),"")</f>
        <v/>
      </c>
      <c r="AI26" s="21" t="str">
        <f>IF(D26&gt;='Social Security Calculator'!$G$8,IF('Social Security Calculator'!$B$58=1,VLOOKUP($D26,'36 Options - Outlays in $'!$A$8:$AK$87,1+AI$6,FALSE),""),"")</f>
        <v/>
      </c>
      <c r="AJ26" s="21" t="str">
        <f>IF(D26&gt;='Social Security Calculator'!$G$8,IF('Social Security Calculator'!$B$60=1,VLOOKUP($D26,'36 Options - Outlays in $'!$A$8:$AK$87,1+AJ$6,FALSE),""),"")</f>
        <v/>
      </c>
      <c r="AK26" s="21" t="str">
        <f>IF(D26&gt;='Social Security Calculator'!$G$8,IF('Social Security Calculator'!$B$63=1,VLOOKUP($D26,'36 Options - Outlays in $'!$A$8:$AK$87,1+AK$6,FALSE),""),"")</f>
        <v/>
      </c>
      <c r="AL26" s="21" t="str">
        <f>IF(D26&gt;='Social Security Calculator'!$G$8,IF('Social Security Calculator'!$B$65=1,VLOOKUP($D26,'36 Options - Outlays in $'!$A$8:$AK$87,1+AL$6,FALSE),""),"")</f>
        <v/>
      </c>
      <c r="AM26" s="21" t="str">
        <f>IF(D26&gt;='Social Security Calculator'!$G$8,IF('Social Security Calculator'!$B$66=1,VLOOKUP($D26,'36 Options - Outlays in $'!$A$8:$AK$87,1+AM$6,FALSE),""),"")</f>
        <v/>
      </c>
      <c r="AN26" s="21" t="str">
        <f>IF(D26&gt;='Social Security Calculator'!$G$8,IF('Social Security Calculator'!$B$67=1,VLOOKUP($D26,'36 Options - Outlays in $'!$A$8:$AK$87,1+AN$6,FALSE),""),"")</f>
        <v/>
      </c>
    </row>
    <row r="27" spans="1:40" x14ac:dyDescent="0.2">
      <c r="A27">
        <v>2039</v>
      </c>
      <c r="B27">
        <f t="shared" si="1"/>
        <v>0</v>
      </c>
      <c r="D27">
        <v>2039</v>
      </c>
      <c r="E27" s="21" t="str">
        <f>IF(D27&gt;='Social Security Calculator'!$G$8,IF('Social Security Calculator'!$B$17=1,VLOOKUP($D27,'36 Options - Outlays in $'!$A$8:$AK$87,1+E$6,FALSE),""),"")</f>
        <v/>
      </c>
      <c r="F27" s="21" t="str">
        <f>IF(D27&gt;='Social Security Calculator'!$G$8,IF('Social Security Calculator'!$B$18=1,VLOOKUP($D27,'36 Options - Outlays in $'!$A$8:$AK$87,1+F$6,FALSE),""),"")</f>
        <v/>
      </c>
      <c r="G27" s="21" t="str">
        <f>IF(D27&gt;='Social Security Calculator'!$G$8,IF('Social Security Calculator'!$B$19=1,VLOOKUP($D27,'36 Options - Outlays in $'!$A$8:$AK$87,1+G$6,FALSE),""),"")</f>
        <v/>
      </c>
      <c r="H27" s="21" t="str">
        <f>IF(D27&gt;='Social Security Calculator'!$G$8,IF('Social Security Calculator'!$B$21=1,VLOOKUP($D27,'36 Options - Outlays in $'!$A$8:$AK$87,1+H$6,FALSE),""),"")</f>
        <v/>
      </c>
      <c r="I27" s="21" t="str">
        <f>IF(D27&gt;='Social Security Calculator'!$G$8,IF('Social Security Calculator'!$B$22=1,VLOOKUP($D27,'36 Options - Outlays in $'!$A$8:$AK$87,1+I$6,FALSE),""),"")</f>
        <v/>
      </c>
      <c r="J27" s="21" t="str">
        <f>IF(D27&gt;='Social Security Calculator'!$G$8,IF('Social Security Calculator'!$B$23=1,VLOOKUP($D27,'36 Options - Outlays in $'!$A$8:$AK$87,1+J$6,FALSE),""),"")</f>
        <v/>
      </c>
      <c r="K27" s="21" t="str">
        <f>IF(D27&gt;='Social Security Calculator'!$G$8,IF('Social Security Calculator'!$B$25=1,VLOOKUP($D27,'36 Options - Outlays in $'!$A$8:$AK$87,1+K$6,FALSE),""),"")</f>
        <v/>
      </c>
      <c r="L27" s="21" t="str">
        <f>IF(D27&gt;='Social Security Calculator'!$G$8,IF('Social Security Calculator'!$B$26=1,VLOOKUP($D27,'36 Options - Outlays in $'!$A$8:$AK$87,1+L$6,FALSE),""),"")</f>
        <v/>
      </c>
      <c r="M27" s="21" t="str">
        <f>IF(D27&gt;='Social Security Calculator'!$G$8,IF('Social Security Calculator'!$B$27=1,VLOOKUP($D27,'36 Options - Outlays in $'!$A$8:$AK$87,1+M$6,FALSE),""),"")</f>
        <v/>
      </c>
      <c r="N27" s="21" t="str">
        <f>IF(D27&gt;='Social Security Calculator'!$G$8,IF('Social Security Calculator'!$B$28=1,VLOOKUP($D27,'36 Options - Outlays in $'!$A$8:$AK$87,1+N$6,FALSE),""),"")</f>
        <v/>
      </c>
      <c r="O27" s="21" t="str">
        <f>IF(D27&gt;='Social Security Calculator'!$G$8,IF('Social Security Calculator'!$B$31=1,VLOOKUP($D27,'36 Options - Outlays in $'!$A$8:$AK$87,1+O$6,FALSE),""),"")</f>
        <v/>
      </c>
      <c r="P27" s="21" t="str">
        <f>IF(D27&gt;='Social Security Calculator'!$G$8,IF('Social Security Calculator'!$B$32=1,VLOOKUP($D27,'36 Options - Outlays in $'!$A$8:$AK$87,1+P$6,FALSE),""),"")</f>
        <v/>
      </c>
      <c r="Q27" s="21" t="str">
        <f>IF(D27&gt;='Social Security Calculator'!$G$8,IF('Social Security Calculator'!$B$33=1,VLOOKUP($D27,'36 Options - Outlays in $'!$A$8:$AK$87,1+Q$6,FALSE),""),"")</f>
        <v/>
      </c>
      <c r="R27" s="21" t="str">
        <f>IF(D27&gt;='Social Security Calculator'!$G$8,IF('Social Security Calculator'!$B$35=1,VLOOKUP($D27,'36 Options - Outlays in $'!$A$8:$AK$87,1+R$6,FALSE),""),"")</f>
        <v/>
      </c>
      <c r="S27" s="21" t="str">
        <f>IF(D27&gt;='Social Security Calculator'!$G$8,IF('Social Security Calculator'!$B$36=1,VLOOKUP($D27,'36 Options - Outlays in $'!$A$8:$AK$87,1+S$6,FALSE),""),"")</f>
        <v/>
      </c>
      <c r="T27" s="21" t="str">
        <f>IF(D27&gt;='Social Security Calculator'!$G$8,IF('Social Security Calculator'!$B$37=1,VLOOKUP($D27,'36 Options - Outlays in $'!$A$8:$AK$87,1+T$6,FALSE),""),"")</f>
        <v/>
      </c>
      <c r="U27" s="21" t="str">
        <f>IF(D27&gt;='Social Security Calculator'!$G$8,IF('Social Security Calculator'!$B$39=1,VLOOKUP($D27,'36 Options - Outlays in $'!$A$8:$AK$87,1+U$6,FALSE),""),"")</f>
        <v/>
      </c>
      <c r="V27" s="21" t="str">
        <f>IF(D27&gt;='Social Security Calculator'!$G$8,IF('Social Security Calculator'!$B$40=1,VLOOKUP($D27,'36 Options - Outlays in $'!$A$8:$AK$87,1+V$6,FALSE),""),"")</f>
        <v/>
      </c>
      <c r="W27" s="21" t="str">
        <f>IF(D27&gt;='Social Security Calculator'!$G$8,IF('Social Security Calculator'!$B$41=1,VLOOKUP($D27,'36 Options - Outlays in $'!$A$8:$AK$87,1+W$6,FALSE),""),"")</f>
        <v/>
      </c>
      <c r="X27" s="21" t="str">
        <f>IF(D27&gt;='Social Security Calculator'!$G$8,IF('Social Security Calculator'!$B$42=1,VLOOKUP($D27,'36 Options - Outlays in $'!$A$8:$AK$87,1+X$6,FALSE),""),"")</f>
        <v/>
      </c>
      <c r="Y27" s="21" t="str">
        <f>IF(D27&gt;='Social Security Calculator'!$G$8,IF('Social Security Calculator'!$B$44=1,VLOOKUP($D27,'36 Options - Outlays in $'!$A$8:$AK$87,1+Y$6,FALSE),""),"")</f>
        <v/>
      </c>
      <c r="Z27" s="21" t="str">
        <f>IF(D27&gt;='Social Security Calculator'!$G$8,IF('Social Security Calculator'!$B$45=1,VLOOKUP($D27,'36 Options - Outlays in $'!$A$8:$AK$87,1+Z$6,FALSE),""),"")</f>
        <v/>
      </c>
      <c r="AA27" s="21" t="str">
        <f>IF(D27&gt;='Social Security Calculator'!$G$8,IF('Social Security Calculator'!$B$46=1,VLOOKUP($D27,'36 Options - Outlays in $'!$A$8:$AK$87,1+AA$6,FALSE),""),"")</f>
        <v/>
      </c>
      <c r="AB27" s="21" t="str">
        <f>IF(D27&gt;='Social Security Calculator'!$G$8,IF('Social Security Calculator'!$B$47=1,VLOOKUP($D27,'36 Options - Outlays in $'!$A$8:$AK$87,1+AB$6,FALSE),""),"")</f>
        <v/>
      </c>
      <c r="AC27" s="21" t="str">
        <f>IF(D27&gt;='Social Security Calculator'!$G$8,IF('Social Security Calculator'!$B$50=1,VLOOKUP($D27,'36 Options - Outlays in $'!$A$8:$AK$87,1+AC$6,FALSE),""),"")</f>
        <v/>
      </c>
      <c r="AD27" s="21" t="str">
        <f>IF(D27&gt;='Social Security Calculator'!$G$8,IF('Social Security Calculator'!$B$51=1,VLOOKUP($D27,'36 Options - Outlays in $'!$A$8:$AK$87,1+AD$6,FALSE),""),"")</f>
        <v/>
      </c>
      <c r="AE27" s="21" t="str">
        <f>IF(D27&gt;='Social Security Calculator'!$G$8,IF('Social Security Calculator'!$B$52=1,VLOOKUP($D27,'36 Options - Outlays in $'!$A$8:$AK$87,1+AE$6,FALSE),""),"")</f>
        <v/>
      </c>
      <c r="AF27" s="21" t="str">
        <f>IF(D27&gt;='Social Security Calculator'!$G$8,IF('Social Security Calculator'!$B$53=1,VLOOKUP($D27,'36 Options - Outlays in $'!$A$8:$AK$87,1+AF$6,FALSE),""),"")</f>
        <v/>
      </c>
      <c r="AG27" s="21" t="str">
        <f>IF(D27&gt;='Social Security Calculator'!$G$8,IF('Social Security Calculator'!$B$56=1,VLOOKUP($D27,'36 Options - Outlays in $'!$A$8:$AK$87,1+AG$6,FALSE),""),"")</f>
        <v/>
      </c>
      <c r="AH27" s="21" t="str">
        <f>IF(D27&gt;='Social Security Calculator'!$G$8,IF('Social Security Calculator'!$B$57=1,VLOOKUP($D27,'36 Options - Outlays in $'!$A$8:$AK$87,1+AH$6,FALSE),""),"")</f>
        <v/>
      </c>
      <c r="AI27" s="21" t="str">
        <f>IF(D27&gt;='Social Security Calculator'!$G$8,IF('Social Security Calculator'!$B$58=1,VLOOKUP($D27,'36 Options - Outlays in $'!$A$8:$AK$87,1+AI$6,FALSE),""),"")</f>
        <v/>
      </c>
      <c r="AJ27" s="21" t="str">
        <f>IF(D27&gt;='Social Security Calculator'!$G$8,IF('Social Security Calculator'!$B$60=1,VLOOKUP($D27,'36 Options - Outlays in $'!$A$8:$AK$87,1+AJ$6,FALSE),""),"")</f>
        <v/>
      </c>
      <c r="AK27" s="21" t="str">
        <f>IF(D27&gt;='Social Security Calculator'!$G$8,IF('Social Security Calculator'!$B$63=1,VLOOKUP($D27,'36 Options - Outlays in $'!$A$8:$AK$87,1+AK$6,FALSE),""),"")</f>
        <v/>
      </c>
      <c r="AL27" s="21" t="str">
        <f>IF(D27&gt;='Social Security Calculator'!$G$8,IF('Social Security Calculator'!$B$65=1,VLOOKUP($D27,'36 Options - Outlays in $'!$A$8:$AK$87,1+AL$6,FALSE),""),"")</f>
        <v/>
      </c>
      <c r="AM27" s="21" t="str">
        <f>IF(D27&gt;='Social Security Calculator'!$G$8,IF('Social Security Calculator'!$B$66=1,VLOOKUP($D27,'36 Options - Outlays in $'!$A$8:$AK$87,1+AM$6,FALSE),""),"")</f>
        <v/>
      </c>
      <c r="AN27" s="21" t="str">
        <f>IF(D27&gt;='Social Security Calculator'!$G$8,IF('Social Security Calculator'!$B$67=1,VLOOKUP($D27,'36 Options - Outlays in $'!$A$8:$AK$87,1+AN$6,FALSE),""),"")</f>
        <v/>
      </c>
    </row>
    <row r="28" spans="1:40" x14ac:dyDescent="0.2">
      <c r="A28">
        <v>2040</v>
      </c>
      <c r="B28">
        <f t="shared" si="1"/>
        <v>0</v>
      </c>
      <c r="D28">
        <v>2040</v>
      </c>
      <c r="E28" s="21" t="str">
        <f>IF(D28&gt;='Social Security Calculator'!$G$8,IF('Social Security Calculator'!$B$17=1,VLOOKUP($D28,'36 Options - Outlays in $'!$A$8:$AK$87,1+E$6,FALSE),""),"")</f>
        <v/>
      </c>
      <c r="F28" s="21" t="str">
        <f>IF(D28&gt;='Social Security Calculator'!$G$8,IF('Social Security Calculator'!$B$18=1,VLOOKUP($D28,'36 Options - Outlays in $'!$A$8:$AK$87,1+F$6,FALSE),""),"")</f>
        <v/>
      </c>
      <c r="G28" s="21" t="str">
        <f>IF(D28&gt;='Social Security Calculator'!$G$8,IF('Social Security Calculator'!$B$19=1,VLOOKUP($D28,'36 Options - Outlays in $'!$A$8:$AK$87,1+G$6,FALSE),""),"")</f>
        <v/>
      </c>
      <c r="H28" s="21" t="str">
        <f>IF(D28&gt;='Social Security Calculator'!$G$8,IF('Social Security Calculator'!$B$21=1,VLOOKUP($D28,'36 Options - Outlays in $'!$A$8:$AK$87,1+H$6,FALSE),""),"")</f>
        <v/>
      </c>
      <c r="I28" s="21" t="str">
        <f>IF(D28&gt;='Social Security Calculator'!$G$8,IF('Social Security Calculator'!$B$22=1,VLOOKUP($D28,'36 Options - Outlays in $'!$A$8:$AK$87,1+I$6,FALSE),""),"")</f>
        <v/>
      </c>
      <c r="J28" s="21" t="str">
        <f>IF(D28&gt;='Social Security Calculator'!$G$8,IF('Social Security Calculator'!$B$23=1,VLOOKUP($D28,'36 Options - Outlays in $'!$A$8:$AK$87,1+J$6,FALSE),""),"")</f>
        <v/>
      </c>
      <c r="K28" s="21" t="str">
        <f>IF(D28&gt;='Social Security Calculator'!$G$8,IF('Social Security Calculator'!$B$25=1,VLOOKUP($D28,'36 Options - Outlays in $'!$A$8:$AK$87,1+K$6,FALSE),""),"")</f>
        <v/>
      </c>
      <c r="L28" s="21" t="str">
        <f>IF(D28&gt;='Social Security Calculator'!$G$8,IF('Social Security Calculator'!$B$26=1,VLOOKUP($D28,'36 Options - Outlays in $'!$A$8:$AK$87,1+L$6,FALSE),""),"")</f>
        <v/>
      </c>
      <c r="M28" s="21" t="str">
        <f>IF(D28&gt;='Social Security Calculator'!$G$8,IF('Social Security Calculator'!$B$27=1,VLOOKUP($D28,'36 Options - Outlays in $'!$A$8:$AK$87,1+M$6,FALSE),""),"")</f>
        <v/>
      </c>
      <c r="N28" s="21" t="str">
        <f>IF(D28&gt;='Social Security Calculator'!$G$8,IF('Social Security Calculator'!$B$28=1,VLOOKUP($D28,'36 Options - Outlays in $'!$A$8:$AK$87,1+N$6,FALSE),""),"")</f>
        <v/>
      </c>
      <c r="O28" s="21" t="str">
        <f>IF(D28&gt;='Social Security Calculator'!$G$8,IF('Social Security Calculator'!$B$31=1,VLOOKUP($D28,'36 Options - Outlays in $'!$A$8:$AK$87,1+O$6,FALSE),""),"")</f>
        <v/>
      </c>
      <c r="P28" s="21" t="str">
        <f>IF(D28&gt;='Social Security Calculator'!$G$8,IF('Social Security Calculator'!$B$32=1,VLOOKUP($D28,'36 Options - Outlays in $'!$A$8:$AK$87,1+P$6,FALSE),""),"")</f>
        <v/>
      </c>
      <c r="Q28" s="21" t="str">
        <f>IF(D28&gt;='Social Security Calculator'!$G$8,IF('Social Security Calculator'!$B$33=1,VLOOKUP($D28,'36 Options - Outlays in $'!$A$8:$AK$87,1+Q$6,FALSE),""),"")</f>
        <v/>
      </c>
      <c r="R28" s="21" t="str">
        <f>IF(D28&gt;='Social Security Calculator'!$G$8,IF('Social Security Calculator'!$B$35=1,VLOOKUP($D28,'36 Options - Outlays in $'!$A$8:$AK$87,1+R$6,FALSE),""),"")</f>
        <v/>
      </c>
      <c r="S28" s="21" t="str">
        <f>IF(D28&gt;='Social Security Calculator'!$G$8,IF('Social Security Calculator'!$B$36=1,VLOOKUP($D28,'36 Options - Outlays in $'!$A$8:$AK$87,1+S$6,FALSE),""),"")</f>
        <v/>
      </c>
      <c r="T28" s="21" t="str">
        <f>IF(D28&gt;='Social Security Calculator'!$G$8,IF('Social Security Calculator'!$B$37=1,VLOOKUP($D28,'36 Options - Outlays in $'!$A$8:$AK$87,1+T$6,FALSE),""),"")</f>
        <v/>
      </c>
      <c r="U28" s="21" t="str">
        <f>IF(D28&gt;='Social Security Calculator'!$G$8,IF('Social Security Calculator'!$B$39=1,VLOOKUP($D28,'36 Options - Outlays in $'!$A$8:$AK$87,1+U$6,FALSE),""),"")</f>
        <v/>
      </c>
      <c r="V28" s="21" t="str">
        <f>IF(D28&gt;='Social Security Calculator'!$G$8,IF('Social Security Calculator'!$B$40=1,VLOOKUP($D28,'36 Options - Outlays in $'!$A$8:$AK$87,1+V$6,FALSE),""),"")</f>
        <v/>
      </c>
      <c r="W28" s="21" t="str">
        <f>IF(D28&gt;='Social Security Calculator'!$G$8,IF('Social Security Calculator'!$B$41=1,VLOOKUP($D28,'36 Options - Outlays in $'!$A$8:$AK$87,1+W$6,FALSE),""),"")</f>
        <v/>
      </c>
      <c r="X28" s="21" t="str">
        <f>IF(D28&gt;='Social Security Calculator'!$G$8,IF('Social Security Calculator'!$B$42=1,VLOOKUP($D28,'36 Options - Outlays in $'!$A$8:$AK$87,1+X$6,FALSE),""),"")</f>
        <v/>
      </c>
      <c r="Y28" s="21" t="str">
        <f>IF(D28&gt;='Social Security Calculator'!$G$8,IF('Social Security Calculator'!$B$44=1,VLOOKUP($D28,'36 Options - Outlays in $'!$A$8:$AK$87,1+Y$6,FALSE),""),"")</f>
        <v/>
      </c>
      <c r="Z28" s="21" t="str">
        <f>IF(D28&gt;='Social Security Calculator'!$G$8,IF('Social Security Calculator'!$B$45=1,VLOOKUP($D28,'36 Options - Outlays in $'!$A$8:$AK$87,1+Z$6,FALSE),""),"")</f>
        <v/>
      </c>
      <c r="AA28" s="21" t="str">
        <f>IF(D28&gt;='Social Security Calculator'!$G$8,IF('Social Security Calculator'!$B$46=1,VLOOKUP($D28,'36 Options - Outlays in $'!$A$8:$AK$87,1+AA$6,FALSE),""),"")</f>
        <v/>
      </c>
      <c r="AB28" s="21" t="str">
        <f>IF(D28&gt;='Social Security Calculator'!$G$8,IF('Social Security Calculator'!$B$47=1,VLOOKUP($D28,'36 Options - Outlays in $'!$A$8:$AK$87,1+AB$6,FALSE),""),"")</f>
        <v/>
      </c>
      <c r="AC28" s="21" t="str">
        <f>IF(D28&gt;='Social Security Calculator'!$G$8,IF('Social Security Calculator'!$B$50=1,VLOOKUP($D28,'36 Options - Outlays in $'!$A$8:$AK$87,1+AC$6,FALSE),""),"")</f>
        <v/>
      </c>
      <c r="AD28" s="21" t="str">
        <f>IF(D28&gt;='Social Security Calculator'!$G$8,IF('Social Security Calculator'!$B$51=1,VLOOKUP($D28,'36 Options - Outlays in $'!$A$8:$AK$87,1+AD$6,FALSE),""),"")</f>
        <v/>
      </c>
      <c r="AE28" s="21" t="str">
        <f>IF(D28&gt;='Social Security Calculator'!$G$8,IF('Social Security Calculator'!$B$52=1,VLOOKUP($D28,'36 Options - Outlays in $'!$A$8:$AK$87,1+AE$6,FALSE),""),"")</f>
        <v/>
      </c>
      <c r="AF28" s="21" t="str">
        <f>IF(D28&gt;='Social Security Calculator'!$G$8,IF('Social Security Calculator'!$B$53=1,VLOOKUP($D28,'36 Options - Outlays in $'!$A$8:$AK$87,1+AF$6,FALSE),""),"")</f>
        <v/>
      </c>
      <c r="AG28" s="21" t="str">
        <f>IF(D28&gt;='Social Security Calculator'!$G$8,IF('Social Security Calculator'!$B$56=1,VLOOKUP($D28,'36 Options - Outlays in $'!$A$8:$AK$87,1+AG$6,FALSE),""),"")</f>
        <v/>
      </c>
      <c r="AH28" s="21" t="str">
        <f>IF(D28&gt;='Social Security Calculator'!$G$8,IF('Social Security Calculator'!$B$57=1,VLOOKUP($D28,'36 Options - Outlays in $'!$A$8:$AK$87,1+AH$6,FALSE),""),"")</f>
        <v/>
      </c>
      <c r="AI28" s="21" t="str">
        <f>IF(D28&gt;='Social Security Calculator'!$G$8,IF('Social Security Calculator'!$B$58=1,VLOOKUP($D28,'36 Options - Outlays in $'!$A$8:$AK$87,1+AI$6,FALSE),""),"")</f>
        <v/>
      </c>
      <c r="AJ28" s="21" t="str">
        <f>IF(D28&gt;='Social Security Calculator'!$G$8,IF('Social Security Calculator'!$B$60=1,VLOOKUP($D28,'36 Options - Outlays in $'!$A$8:$AK$87,1+AJ$6,FALSE),""),"")</f>
        <v/>
      </c>
      <c r="AK28" s="21" t="str">
        <f>IF(D28&gt;='Social Security Calculator'!$G$8,IF('Social Security Calculator'!$B$63=1,VLOOKUP($D28,'36 Options - Outlays in $'!$A$8:$AK$87,1+AK$6,FALSE),""),"")</f>
        <v/>
      </c>
      <c r="AL28" s="21" t="str">
        <f>IF(D28&gt;='Social Security Calculator'!$G$8,IF('Social Security Calculator'!$B$65=1,VLOOKUP($D28,'36 Options - Outlays in $'!$A$8:$AK$87,1+AL$6,FALSE),""),"")</f>
        <v/>
      </c>
      <c r="AM28" s="21" t="str">
        <f>IF(D28&gt;='Social Security Calculator'!$G$8,IF('Social Security Calculator'!$B$66=1,VLOOKUP($D28,'36 Options - Outlays in $'!$A$8:$AK$87,1+AM$6,FALSE),""),"")</f>
        <v/>
      </c>
      <c r="AN28" s="21" t="str">
        <f>IF(D28&gt;='Social Security Calculator'!$G$8,IF('Social Security Calculator'!$B$67=1,VLOOKUP($D28,'36 Options - Outlays in $'!$A$8:$AK$87,1+AN$6,FALSE),""),"")</f>
        <v/>
      </c>
    </row>
    <row r="29" spans="1:40" x14ac:dyDescent="0.2">
      <c r="A29">
        <v>2041</v>
      </c>
      <c r="B29">
        <f t="shared" si="1"/>
        <v>0</v>
      </c>
      <c r="D29">
        <v>2041</v>
      </c>
      <c r="E29" s="21" t="str">
        <f>IF(D29&gt;='Social Security Calculator'!$G$8,IF('Social Security Calculator'!$B$17=1,VLOOKUP($D29,'36 Options - Outlays in $'!$A$8:$AK$87,1+E$6,FALSE),""),"")</f>
        <v/>
      </c>
      <c r="F29" s="21" t="str">
        <f>IF(D29&gt;='Social Security Calculator'!$G$8,IF('Social Security Calculator'!$B$18=1,VLOOKUP($D29,'36 Options - Outlays in $'!$A$8:$AK$87,1+F$6,FALSE),""),"")</f>
        <v/>
      </c>
      <c r="G29" s="21" t="str">
        <f>IF(D29&gt;='Social Security Calculator'!$G$8,IF('Social Security Calculator'!$B$19=1,VLOOKUP($D29,'36 Options - Outlays in $'!$A$8:$AK$87,1+G$6,FALSE),""),"")</f>
        <v/>
      </c>
      <c r="H29" s="21" t="str">
        <f>IF(D29&gt;='Social Security Calculator'!$G$8,IF('Social Security Calculator'!$B$21=1,VLOOKUP($D29,'36 Options - Outlays in $'!$A$8:$AK$87,1+H$6,FALSE),""),"")</f>
        <v/>
      </c>
      <c r="I29" s="21" t="str">
        <f>IF(D29&gt;='Social Security Calculator'!$G$8,IF('Social Security Calculator'!$B$22=1,VLOOKUP($D29,'36 Options - Outlays in $'!$A$8:$AK$87,1+I$6,FALSE),""),"")</f>
        <v/>
      </c>
      <c r="J29" s="21" t="str">
        <f>IF(D29&gt;='Social Security Calculator'!$G$8,IF('Social Security Calculator'!$B$23=1,VLOOKUP($D29,'36 Options - Outlays in $'!$A$8:$AK$87,1+J$6,FALSE),""),"")</f>
        <v/>
      </c>
      <c r="K29" s="21" t="str">
        <f>IF(D29&gt;='Social Security Calculator'!$G$8,IF('Social Security Calculator'!$B$25=1,VLOOKUP($D29,'36 Options - Outlays in $'!$A$8:$AK$87,1+K$6,FALSE),""),"")</f>
        <v/>
      </c>
      <c r="L29" s="21" t="str">
        <f>IF(D29&gt;='Social Security Calculator'!$G$8,IF('Social Security Calculator'!$B$26=1,VLOOKUP($D29,'36 Options - Outlays in $'!$A$8:$AK$87,1+L$6,FALSE),""),"")</f>
        <v/>
      </c>
      <c r="M29" s="21" t="str">
        <f>IF(D29&gt;='Social Security Calculator'!$G$8,IF('Social Security Calculator'!$B$27=1,VLOOKUP($D29,'36 Options - Outlays in $'!$A$8:$AK$87,1+M$6,FALSE),""),"")</f>
        <v/>
      </c>
      <c r="N29" s="21" t="str">
        <f>IF(D29&gt;='Social Security Calculator'!$G$8,IF('Social Security Calculator'!$B$28=1,VLOOKUP($D29,'36 Options - Outlays in $'!$A$8:$AK$87,1+N$6,FALSE),""),"")</f>
        <v/>
      </c>
      <c r="O29" s="21" t="str">
        <f>IF(D29&gt;='Social Security Calculator'!$G$8,IF('Social Security Calculator'!$B$31=1,VLOOKUP($D29,'36 Options - Outlays in $'!$A$8:$AK$87,1+O$6,FALSE),""),"")</f>
        <v/>
      </c>
      <c r="P29" s="21" t="str">
        <f>IF(D29&gt;='Social Security Calculator'!$G$8,IF('Social Security Calculator'!$B$32=1,VLOOKUP($D29,'36 Options - Outlays in $'!$A$8:$AK$87,1+P$6,FALSE),""),"")</f>
        <v/>
      </c>
      <c r="Q29" s="21" t="str">
        <f>IF(D29&gt;='Social Security Calculator'!$G$8,IF('Social Security Calculator'!$B$33=1,VLOOKUP($D29,'36 Options - Outlays in $'!$A$8:$AK$87,1+Q$6,FALSE),""),"")</f>
        <v/>
      </c>
      <c r="R29" s="21" t="str">
        <f>IF(D29&gt;='Social Security Calculator'!$G$8,IF('Social Security Calculator'!$B$35=1,VLOOKUP($D29,'36 Options - Outlays in $'!$A$8:$AK$87,1+R$6,FALSE),""),"")</f>
        <v/>
      </c>
      <c r="S29" s="21" t="str">
        <f>IF(D29&gt;='Social Security Calculator'!$G$8,IF('Social Security Calculator'!$B$36=1,VLOOKUP($D29,'36 Options - Outlays in $'!$A$8:$AK$87,1+S$6,FALSE),""),"")</f>
        <v/>
      </c>
      <c r="T29" s="21" t="str">
        <f>IF(D29&gt;='Social Security Calculator'!$G$8,IF('Social Security Calculator'!$B$37=1,VLOOKUP($D29,'36 Options - Outlays in $'!$A$8:$AK$87,1+T$6,FALSE),""),"")</f>
        <v/>
      </c>
      <c r="U29" s="21" t="str">
        <f>IF(D29&gt;='Social Security Calculator'!$G$8,IF('Social Security Calculator'!$B$39=1,VLOOKUP($D29,'36 Options - Outlays in $'!$A$8:$AK$87,1+U$6,FALSE),""),"")</f>
        <v/>
      </c>
      <c r="V29" s="21" t="str">
        <f>IF(D29&gt;='Social Security Calculator'!$G$8,IF('Social Security Calculator'!$B$40=1,VLOOKUP($D29,'36 Options - Outlays in $'!$A$8:$AK$87,1+V$6,FALSE),""),"")</f>
        <v/>
      </c>
      <c r="W29" s="21" t="str">
        <f>IF(D29&gt;='Social Security Calculator'!$G$8,IF('Social Security Calculator'!$B$41=1,VLOOKUP($D29,'36 Options - Outlays in $'!$A$8:$AK$87,1+W$6,FALSE),""),"")</f>
        <v/>
      </c>
      <c r="X29" s="21" t="str">
        <f>IF(D29&gt;='Social Security Calculator'!$G$8,IF('Social Security Calculator'!$B$42=1,VLOOKUP($D29,'36 Options - Outlays in $'!$A$8:$AK$87,1+X$6,FALSE),""),"")</f>
        <v/>
      </c>
      <c r="Y29" s="21" t="str">
        <f>IF(D29&gt;='Social Security Calculator'!$G$8,IF('Social Security Calculator'!$B$44=1,VLOOKUP($D29,'36 Options - Outlays in $'!$A$8:$AK$87,1+Y$6,FALSE),""),"")</f>
        <v/>
      </c>
      <c r="Z29" s="21" t="str">
        <f>IF(D29&gt;='Social Security Calculator'!$G$8,IF('Social Security Calculator'!$B$45=1,VLOOKUP($D29,'36 Options - Outlays in $'!$A$8:$AK$87,1+Z$6,FALSE),""),"")</f>
        <v/>
      </c>
      <c r="AA29" s="21" t="str">
        <f>IF(D29&gt;='Social Security Calculator'!$G$8,IF('Social Security Calculator'!$B$46=1,VLOOKUP($D29,'36 Options - Outlays in $'!$A$8:$AK$87,1+AA$6,FALSE),""),"")</f>
        <v/>
      </c>
      <c r="AB29" s="21" t="str">
        <f>IF(D29&gt;='Social Security Calculator'!$G$8,IF('Social Security Calculator'!$B$47=1,VLOOKUP($D29,'36 Options - Outlays in $'!$A$8:$AK$87,1+AB$6,FALSE),""),"")</f>
        <v/>
      </c>
      <c r="AC29" s="21" t="str">
        <f>IF(D29&gt;='Social Security Calculator'!$G$8,IF('Social Security Calculator'!$B$50=1,VLOOKUP($D29,'36 Options - Outlays in $'!$A$8:$AK$87,1+AC$6,FALSE),""),"")</f>
        <v/>
      </c>
      <c r="AD29" s="21" t="str">
        <f>IF(D29&gt;='Social Security Calculator'!$G$8,IF('Social Security Calculator'!$B$51=1,VLOOKUP($D29,'36 Options - Outlays in $'!$A$8:$AK$87,1+AD$6,FALSE),""),"")</f>
        <v/>
      </c>
      <c r="AE29" s="21" t="str">
        <f>IF(D29&gt;='Social Security Calculator'!$G$8,IF('Social Security Calculator'!$B$52=1,VLOOKUP($D29,'36 Options - Outlays in $'!$A$8:$AK$87,1+AE$6,FALSE),""),"")</f>
        <v/>
      </c>
      <c r="AF29" s="21" t="str">
        <f>IF(D29&gt;='Social Security Calculator'!$G$8,IF('Social Security Calculator'!$B$53=1,VLOOKUP($D29,'36 Options - Outlays in $'!$A$8:$AK$87,1+AF$6,FALSE),""),"")</f>
        <v/>
      </c>
      <c r="AG29" s="21" t="str">
        <f>IF(D29&gt;='Social Security Calculator'!$G$8,IF('Social Security Calculator'!$B$56=1,VLOOKUP($D29,'36 Options - Outlays in $'!$A$8:$AK$87,1+AG$6,FALSE),""),"")</f>
        <v/>
      </c>
      <c r="AH29" s="21" t="str">
        <f>IF(D29&gt;='Social Security Calculator'!$G$8,IF('Social Security Calculator'!$B$57=1,VLOOKUP($D29,'36 Options - Outlays in $'!$A$8:$AK$87,1+AH$6,FALSE),""),"")</f>
        <v/>
      </c>
      <c r="AI29" s="21" t="str">
        <f>IF(D29&gt;='Social Security Calculator'!$G$8,IF('Social Security Calculator'!$B$58=1,VLOOKUP($D29,'36 Options - Outlays in $'!$A$8:$AK$87,1+AI$6,FALSE),""),"")</f>
        <v/>
      </c>
      <c r="AJ29" s="21" t="str">
        <f>IF(D29&gt;='Social Security Calculator'!$G$8,IF('Social Security Calculator'!$B$60=1,VLOOKUP($D29,'36 Options - Outlays in $'!$A$8:$AK$87,1+AJ$6,FALSE),""),"")</f>
        <v/>
      </c>
      <c r="AK29" s="21" t="str">
        <f>IF(D29&gt;='Social Security Calculator'!$G$8,IF('Social Security Calculator'!$B$63=1,VLOOKUP($D29,'36 Options - Outlays in $'!$A$8:$AK$87,1+AK$6,FALSE),""),"")</f>
        <v/>
      </c>
      <c r="AL29" s="21" t="str">
        <f>IF(D29&gt;='Social Security Calculator'!$G$8,IF('Social Security Calculator'!$B$65=1,VLOOKUP($D29,'36 Options - Outlays in $'!$A$8:$AK$87,1+AL$6,FALSE),""),"")</f>
        <v/>
      </c>
      <c r="AM29" s="21" t="str">
        <f>IF(D29&gt;='Social Security Calculator'!$G$8,IF('Social Security Calculator'!$B$66=1,VLOOKUP($D29,'36 Options - Outlays in $'!$A$8:$AK$87,1+AM$6,FALSE),""),"")</f>
        <v/>
      </c>
      <c r="AN29" s="21" t="str">
        <f>IF(D29&gt;='Social Security Calculator'!$G$8,IF('Social Security Calculator'!$B$67=1,VLOOKUP($D29,'36 Options - Outlays in $'!$A$8:$AK$87,1+AN$6,FALSE),""),"")</f>
        <v/>
      </c>
    </row>
    <row r="30" spans="1:40" x14ac:dyDescent="0.2">
      <c r="A30">
        <v>2042</v>
      </c>
      <c r="B30">
        <f t="shared" si="1"/>
        <v>0</v>
      </c>
      <c r="D30">
        <v>2042</v>
      </c>
      <c r="E30" s="21" t="str">
        <f>IF(D30&gt;='Social Security Calculator'!$G$8,IF('Social Security Calculator'!$B$17=1,VLOOKUP($D30,'36 Options - Outlays in $'!$A$8:$AK$87,1+E$6,FALSE),""),"")</f>
        <v/>
      </c>
      <c r="F30" s="21" t="str">
        <f>IF(D30&gt;='Social Security Calculator'!$G$8,IF('Social Security Calculator'!$B$18=1,VLOOKUP($D30,'36 Options - Outlays in $'!$A$8:$AK$87,1+F$6,FALSE),""),"")</f>
        <v/>
      </c>
      <c r="G30" s="21" t="str">
        <f>IF(D30&gt;='Social Security Calculator'!$G$8,IF('Social Security Calculator'!$B$19=1,VLOOKUP($D30,'36 Options - Outlays in $'!$A$8:$AK$87,1+G$6,FALSE),""),"")</f>
        <v/>
      </c>
      <c r="H30" s="21" t="str">
        <f>IF(D30&gt;='Social Security Calculator'!$G$8,IF('Social Security Calculator'!$B$21=1,VLOOKUP($D30,'36 Options - Outlays in $'!$A$8:$AK$87,1+H$6,FALSE),""),"")</f>
        <v/>
      </c>
      <c r="I30" s="21" t="str">
        <f>IF(D30&gt;='Social Security Calculator'!$G$8,IF('Social Security Calculator'!$B$22=1,VLOOKUP($D30,'36 Options - Outlays in $'!$A$8:$AK$87,1+I$6,FALSE),""),"")</f>
        <v/>
      </c>
      <c r="J30" s="21" t="str">
        <f>IF(D30&gt;='Social Security Calculator'!$G$8,IF('Social Security Calculator'!$B$23=1,VLOOKUP($D30,'36 Options - Outlays in $'!$A$8:$AK$87,1+J$6,FALSE),""),"")</f>
        <v/>
      </c>
      <c r="K30" s="21" t="str">
        <f>IF(D30&gt;='Social Security Calculator'!$G$8,IF('Social Security Calculator'!$B$25=1,VLOOKUP($D30,'36 Options - Outlays in $'!$A$8:$AK$87,1+K$6,FALSE),""),"")</f>
        <v/>
      </c>
      <c r="L30" s="21" t="str">
        <f>IF(D30&gt;='Social Security Calculator'!$G$8,IF('Social Security Calculator'!$B$26=1,VLOOKUP($D30,'36 Options - Outlays in $'!$A$8:$AK$87,1+L$6,FALSE),""),"")</f>
        <v/>
      </c>
      <c r="M30" s="21" t="str">
        <f>IF(D30&gt;='Social Security Calculator'!$G$8,IF('Social Security Calculator'!$B$27=1,VLOOKUP($D30,'36 Options - Outlays in $'!$A$8:$AK$87,1+M$6,FALSE),""),"")</f>
        <v/>
      </c>
      <c r="N30" s="21" t="str">
        <f>IF(D30&gt;='Social Security Calculator'!$G$8,IF('Social Security Calculator'!$B$28=1,VLOOKUP($D30,'36 Options - Outlays in $'!$A$8:$AK$87,1+N$6,FALSE),""),"")</f>
        <v/>
      </c>
      <c r="O30" s="21" t="str">
        <f>IF(D30&gt;='Social Security Calculator'!$G$8,IF('Social Security Calculator'!$B$31=1,VLOOKUP($D30,'36 Options - Outlays in $'!$A$8:$AK$87,1+O$6,FALSE),""),"")</f>
        <v/>
      </c>
      <c r="P30" s="21" t="str">
        <f>IF(D30&gt;='Social Security Calculator'!$G$8,IF('Social Security Calculator'!$B$32=1,VLOOKUP($D30,'36 Options - Outlays in $'!$A$8:$AK$87,1+P$6,FALSE),""),"")</f>
        <v/>
      </c>
      <c r="Q30" s="21" t="str">
        <f>IF(D30&gt;='Social Security Calculator'!$G$8,IF('Social Security Calculator'!$B$33=1,VLOOKUP($D30,'36 Options - Outlays in $'!$A$8:$AK$87,1+Q$6,FALSE),""),"")</f>
        <v/>
      </c>
      <c r="R30" s="21" t="str">
        <f>IF(D30&gt;='Social Security Calculator'!$G$8,IF('Social Security Calculator'!$B$35=1,VLOOKUP($D30,'36 Options - Outlays in $'!$A$8:$AK$87,1+R$6,FALSE),""),"")</f>
        <v/>
      </c>
      <c r="S30" s="21" t="str">
        <f>IF(D30&gt;='Social Security Calculator'!$G$8,IF('Social Security Calculator'!$B$36=1,VLOOKUP($D30,'36 Options - Outlays in $'!$A$8:$AK$87,1+S$6,FALSE),""),"")</f>
        <v/>
      </c>
      <c r="T30" s="21" t="str">
        <f>IF(D30&gt;='Social Security Calculator'!$G$8,IF('Social Security Calculator'!$B$37=1,VLOOKUP($D30,'36 Options - Outlays in $'!$A$8:$AK$87,1+T$6,FALSE),""),"")</f>
        <v/>
      </c>
      <c r="U30" s="21" t="str">
        <f>IF(D30&gt;='Social Security Calculator'!$G$8,IF('Social Security Calculator'!$B$39=1,VLOOKUP($D30,'36 Options - Outlays in $'!$A$8:$AK$87,1+U$6,FALSE),""),"")</f>
        <v/>
      </c>
      <c r="V30" s="21" t="str">
        <f>IF(D30&gt;='Social Security Calculator'!$G$8,IF('Social Security Calculator'!$B$40=1,VLOOKUP($D30,'36 Options - Outlays in $'!$A$8:$AK$87,1+V$6,FALSE),""),"")</f>
        <v/>
      </c>
      <c r="W30" s="21" t="str">
        <f>IF(D30&gt;='Social Security Calculator'!$G$8,IF('Social Security Calculator'!$B$41=1,VLOOKUP($D30,'36 Options - Outlays in $'!$A$8:$AK$87,1+W$6,FALSE),""),"")</f>
        <v/>
      </c>
      <c r="X30" s="21" t="str">
        <f>IF(D30&gt;='Social Security Calculator'!$G$8,IF('Social Security Calculator'!$B$42=1,VLOOKUP($D30,'36 Options - Outlays in $'!$A$8:$AK$87,1+X$6,FALSE),""),"")</f>
        <v/>
      </c>
      <c r="Y30" s="21" t="str">
        <f>IF(D30&gt;='Social Security Calculator'!$G$8,IF('Social Security Calculator'!$B$44=1,VLOOKUP($D30,'36 Options - Outlays in $'!$A$8:$AK$87,1+Y$6,FALSE),""),"")</f>
        <v/>
      </c>
      <c r="Z30" s="21" t="str">
        <f>IF(D30&gt;='Social Security Calculator'!$G$8,IF('Social Security Calculator'!$B$45=1,VLOOKUP($D30,'36 Options - Outlays in $'!$A$8:$AK$87,1+Z$6,FALSE),""),"")</f>
        <v/>
      </c>
      <c r="AA30" s="21" t="str">
        <f>IF(D30&gt;='Social Security Calculator'!$G$8,IF('Social Security Calculator'!$B$46=1,VLOOKUP($D30,'36 Options - Outlays in $'!$A$8:$AK$87,1+AA$6,FALSE),""),"")</f>
        <v/>
      </c>
      <c r="AB30" s="21" t="str">
        <f>IF(D30&gt;='Social Security Calculator'!$G$8,IF('Social Security Calculator'!$B$47=1,VLOOKUP($D30,'36 Options - Outlays in $'!$A$8:$AK$87,1+AB$6,FALSE),""),"")</f>
        <v/>
      </c>
      <c r="AC30" s="21" t="str">
        <f>IF(D30&gt;='Social Security Calculator'!$G$8,IF('Social Security Calculator'!$B$50=1,VLOOKUP($D30,'36 Options - Outlays in $'!$A$8:$AK$87,1+AC$6,FALSE),""),"")</f>
        <v/>
      </c>
      <c r="AD30" s="21" t="str">
        <f>IF(D30&gt;='Social Security Calculator'!$G$8,IF('Social Security Calculator'!$B$51=1,VLOOKUP($D30,'36 Options - Outlays in $'!$A$8:$AK$87,1+AD$6,FALSE),""),"")</f>
        <v/>
      </c>
      <c r="AE30" s="21" t="str">
        <f>IF(D30&gt;='Social Security Calculator'!$G$8,IF('Social Security Calculator'!$B$52=1,VLOOKUP($D30,'36 Options - Outlays in $'!$A$8:$AK$87,1+AE$6,FALSE),""),"")</f>
        <v/>
      </c>
      <c r="AF30" s="21" t="str">
        <f>IF(D30&gt;='Social Security Calculator'!$G$8,IF('Social Security Calculator'!$B$53=1,VLOOKUP($D30,'36 Options - Outlays in $'!$A$8:$AK$87,1+AF$6,FALSE),""),"")</f>
        <v/>
      </c>
      <c r="AG30" s="21" t="str">
        <f>IF(D30&gt;='Social Security Calculator'!$G$8,IF('Social Security Calculator'!$B$56=1,VLOOKUP($D30,'36 Options - Outlays in $'!$A$8:$AK$87,1+AG$6,FALSE),""),"")</f>
        <v/>
      </c>
      <c r="AH30" s="21" t="str">
        <f>IF(D30&gt;='Social Security Calculator'!$G$8,IF('Social Security Calculator'!$B$57=1,VLOOKUP($D30,'36 Options - Outlays in $'!$A$8:$AK$87,1+AH$6,FALSE),""),"")</f>
        <v/>
      </c>
      <c r="AI30" s="21" t="str">
        <f>IF(D30&gt;='Social Security Calculator'!$G$8,IF('Social Security Calculator'!$B$58=1,VLOOKUP($D30,'36 Options - Outlays in $'!$A$8:$AK$87,1+AI$6,FALSE),""),"")</f>
        <v/>
      </c>
      <c r="AJ30" s="21" t="str">
        <f>IF(D30&gt;='Social Security Calculator'!$G$8,IF('Social Security Calculator'!$B$60=1,VLOOKUP($D30,'36 Options - Outlays in $'!$A$8:$AK$87,1+AJ$6,FALSE),""),"")</f>
        <v/>
      </c>
      <c r="AK30" s="21" t="str">
        <f>IF(D30&gt;='Social Security Calculator'!$G$8,IF('Social Security Calculator'!$B$63=1,VLOOKUP($D30,'36 Options - Outlays in $'!$A$8:$AK$87,1+AK$6,FALSE),""),"")</f>
        <v/>
      </c>
      <c r="AL30" s="21" t="str">
        <f>IF(D30&gt;='Social Security Calculator'!$G$8,IF('Social Security Calculator'!$B$65=1,VLOOKUP($D30,'36 Options - Outlays in $'!$A$8:$AK$87,1+AL$6,FALSE),""),"")</f>
        <v/>
      </c>
      <c r="AM30" s="21" t="str">
        <f>IF(D30&gt;='Social Security Calculator'!$G$8,IF('Social Security Calculator'!$B$66=1,VLOOKUP($D30,'36 Options - Outlays in $'!$A$8:$AK$87,1+AM$6,FALSE),""),"")</f>
        <v/>
      </c>
      <c r="AN30" s="21" t="str">
        <f>IF(D30&gt;='Social Security Calculator'!$G$8,IF('Social Security Calculator'!$B$67=1,VLOOKUP($D30,'36 Options - Outlays in $'!$A$8:$AK$87,1+AN$6,FALSE),""),"")</f>
        <v/>
      </c>
    </row>
    <row r="31" spans="1:40" x14ac:dyDescent="0.2">
      <c r="A31">
        <v>2043</v>
      </c>
      <c r="B31">
        <f t="shared" si="1"/>
        <v>0</v>
      </c>
      <c r="D31">
        <v>2043</v>
      </c>
      <c r="E31" s="21" t="str">
        <f>IF(D31&gt;='Social Security Calculator'!$G$8,IF('Social Security Calculator'!$B$17=1,VLOOKUP($D31,'36 Options - Outlays in $'!$A$8:$AK$87,1+E$6,FALSE),""),"")</f>
        <v/>
      </c>
      <c r="F31" s="21" t="str">
        <f>IF(D31&gt;='Social Security Calculator'!$G$8,IF('Social Security Calculator'!$B$18=1,VLOOKUP($D31,'36 Options - Outlays in $'!$A$8:$AK$87,1+F$6,FALSE),""),"")</f>
        <v/>
      </c>
      <c r="G31" s="21" t="str">
        <f>IF(D31&gt;='Social Security Calculator'!$G$8,IF('Social Security Calculator'!$B$19=1,VLOOKUP($D31,'36 Options - Outlays in $'!$A$8:$AK$87,1+G$6,FALSE),""),"")</f>
        <v/>
      </c>
      <c r="H31" s="21" t="str">
        <f>IF(D31&gt;='Social Security Calculator'!$G$8,IF('Social Security Calculator'!$B$21=1,VLOOKUP($D31,'36 Options - Outlays in $'!$A$8:$AK$87,1+H$6,FALSE),""),"")</f>
        <v/>
      </c>
      <c r="I31" s="21" t="str">
        <f>IF(D31&gt;='Social Security Calculator'!$G$8,IF('Social Security Calculator'!$B$22=1,VLOOKUP($D31,'36 Options - Outlays in $'!$A$8:$AK$87,1+I$6,FALSE),""),"")</f>
        <v/>
      </c>
      <c r="J31" s="21" t="str">
        <f>IF(D31&gt;='Social Security Calculator'!$G$8,IF('Social Security Calculator'!$B$23=1,VLOOKUP($D31,'36 Options - Outlays in $'!$A$8:$AK$87,1+J$6,FALSE),""),"")</f>
        <v/>
      </c>
      <c r="K31" s="21" t="str">
        <f>IF(D31&gt;='Social Security Calculator'!$G$8,IF('Social Security Calculator'!$B$25=1,VLOOKUP($D31,'36 Options - Outlays in $'!$A$8:$AK$87,1+K$6,FALSE),""),"")</f>
        <v/>
      </c>
      <c r="L31" s="21" t="str">
        <f>IF(D31&gt;='Social Security Calculator'!$G$8,IF('Social Security Calculator'!$B$26=1,VLOOKUP($D31,'36 Options - Outlays in $'!$A$8:$AK$87,1+L$6,FALSE),""),"")</f>
        <v/>
      </c>
      <c r="M31" s="21" t="str">
        <f>IF(D31&gt;='Social Security Calculator'!$G$8,IF('Social Security Calculator'!$B$27=1,VLOOKUP($D31,'36 Options - Outlays in $'!$A$8:$AK$87,1+M$6,FALSE),""),"")</f>
        <v/>
      </c>
      <c r="N31" s="21" t="str">
        <f>IF(D31&gt;='Social Security Calculator'!$G$8,IF('Social Security Calculator'!$B$28=1,VLOOKUP($D31,'36 Options - Outlays in $'!$A$8:$AK$87,1+N$6,FALSE),""),"")</f>
        <v/>
      </c>
      <c r="O31" s="21" t="str">
        <f>IF(D31&gt;='Social Security Calculator'!$G$8,IF('Social Security Calculator'!$B$31=1,VLOOKUP($D31,'36 Options - Outlays in $'!$A$8:$AK$87,1+O$6,FALSE),""),"")</f>
        <v/>
      </c>
      <c r="P31" s="21" t="str">
        <f>IF(D31&gt;='Social Security Calculator'!$G$8,IF('Social Security Calculator'!$B$32=1,VLOOKUP($D31,'36 Options - Outlays in $'!$A$8:$AK$87,1+P$6,FALSE),""),"")</f>
        <v/>
      </c>
      <c r="Q31" s="21" t="str">
        <f>IF(D31&gt;='Social Security Calculator'!$G$8,IF('Social Security Calculator'!$B$33=1,VLOOKUP($D31,'36 Options - Outlays in $'!$A$8:$AK$87,1+Q$6,FALSE),""),"")</f>
        <v/>
      </c>
      <c r="R31" s="21" t="str">
        <f>IF(D31&gt;='Social Security Calculator'!$G$8,IF('Social Security Calculator'!$B$35=1,VLOOKUP($D31,'36 Options - Outlays in $'!$A$8:$AK$87,1+R$6,FALSE),""),"")</f>
        <v/>
      </c>
      <c r="S31" s="21" t="str">
        <f>IF(D31&gt;='Social Security Calculator'!$G$8,IF('Social Security Calculator'!$B$36=1,VLOOKUP($D31,'36 Options - Outlays in $'!$A$8:$AK$87,1+S$6,FALSE),""),"")</f>
        <v/>
      </c>
      <c r="T31" s="21" t="str">
        <f>IF(D31&gt;='Social Security Calculator'!$G$8,IF('Social Security Calculator'!$B$37=1,VLOOKUP($D31,'36 Options - Outlays in $'!$A$8:$AK$87,1+T$6,FALSE),""),"")</f>
        <v/>
      </c>
      <c r="U31" s="21" t="str">
        <f>IF(D31&gt;='Social Security Calculator'!$G$8,IF('Social Security Calculator'!$B$39=1,VLOOKUP($D31,'36 Options - Outlays in $'!$A$8:$AK$87,1+U$6,FALSE),""),"")</f>
        <v/>
      </c>
      <c r="V31" s="21" t="str">
        <f>IF(D31&gt;='Social Security Calculator'!$G$8,IF('Social Security Calculator'!$B$40=1,VLOOKUP($D31,'36 Options - Outlays in $'!$A$8:$AK$87,1+V$6,FALSE),""),"")</f>
        <v/>
      </c>
      <c r="W31" s="21" t="str">
        <f>IF(D31&gt;='Social Security Calculator'!$G$8,IF('Social Security Calculator'!$B$41=1,VLOOKUP($D31,'36 Options - Outlays in $'!$A$8:$AK$87,1+W$6,FALSE),""),"")</f>
        <v/>
      </c>
      <c r="X31" s="21" t="str">
        <f>IF(D31&gt;='Social Security Calculator'!$G$8,IF('Social Security Calculator'!$B$42=1,VLOOKUP($D31,'36 Options - Outlays in $'!$A$8:$AK$87,1+X$6,FALSE),""),"")</f>
        <v/>
      </c>
      <c r="Y31" s="21" t="str">
        <f>IF(D31&gt;='Social Security Calculator'!$G$8,IF('Social Security Calculator'!$B$44=1,VLOOKUP($D31,'36 Options - Outlays in $'!$A$8:$AK$87,1+Y$6,FALSE),""),"")</f>
        <v/>
      </c>
      <c r="Z31" s="21" t="str">
        <f>IF(D31&gt;='Social Security Calculator'!$G$8,IF('Social Security Calculator'!$B$45=1,VLOOKUP($D31,'36 Options - Outlays in $'!$A$8:$AK$87,1+Z$6,FALSE),""),"")</f>
        <v/>
      </c>
      <c r="AA31" s="21" t="str">
        <f>IF(D31&gt;='Social Security Calculator'!$G$8,IF('Social Security Calculator'!$B$46=1,VLOOKUP($D31,'36 Options - Outlays in $'!$A$8:$AK$87,1+AA$6,FALSE),""),"")</f>
        <v/>
      </c>
      <c r="AB31" s="21" t="str">
        <f>IF(D31&gt;='Social Security Calculator'!$G$8,IF('Social Security Calculator'!$B$47=1,VLOOKUP($D31,'36 Options - Outlays in $'!$A$8:$AK$87,1+AB$6,FALSE),""),"")</f>
        <v/>
      </c>
      <c r="AC31" s="21" t="str">
        <f>IF(D31&gt;='Social Security Calculator'!$G$8,IF('Social Security Calculator'!$B$50=1,VLOOKUP($D31,'36 Options - Outlays in $'!$A$8:$AK$87,1+AC$6,FALSE),""),"")</f>
        <v/>
      </c>
      <c r="AD31" s="21" t="str">
        <f>IF(D31&gt;='Social Security Calculator'!$G$8,IF('Social Security Calculator'!$B$51=1,VLOOKUP($D31,'36 Options - Outlays in $'!$A$8:$AK$87,1+AD$6,FALSE),""),"")</f>
        <v/>
      </c>
      <c r="AE31" s="21" t="str">
        <f>IF(D31&gt;='Social Security Calculator'!$G$8,IF('Social Security Calculator'!$B$52=1,VLOOKUP($D31,'36 Options - Outlays in $'!$A$8:$AK$87,1+AE$6,FALSE),""),"")</f>
        <v/>
      </c>
      <c r="AF31" s="21" t="str">
        <f>IF(D31&gt;='Social Security Calculator'!$G$8,IF('Social Security Calculator'!$B$53=1,VLOOKUP($D31,'36 Options - Outlays in $'!$A$8:$AK$87,1+AF$6,FALSE),""),"")</f>
        <v/>
      </c>
      <c r="AG31" s="21" t="str">
        <f>IF(D31&gt;='Social Security Calculator'!$G$8,IF('Social Security Calculator'!$B$56=1,VLOOKUP($D31,'36 Options - Outlays in $'!$A$8:$AK$87,1+AG$6,FALSE),""),"")</f>
        <v/>
      </c>
      <c r="AH31" s="21" t="str">
        <f>IF(D31&gt;='Social Security Calculator'!$G$8,IF('Social Security Calculator'!$B$57=1,VLOOKUP($D31,'36 Options - Outlays in $'!$A$8:$AK$87,1+AH$6,FALSE),""),"")</f>
        <v/>
      </c>
      <c r="AI31" s="21" t="str">
        <f>IF(D31&gt;='Social Security Calculator'!$G$8,IF('Social Security Calculator'!$B$58=1,VLOOKUP($D31,'36 Options - Outlays in $'!$A$8:$AK$87,1+AI$6,FALSE),""),"")</f>
        <v/>
      </c>
      <c r="AJ31" s="21" t="str">
        <f>IF(D31&gt;='Social Security Calculator'!$G$8,IF('Social Security Calculator'!$B$60=1,VLOOKUP($D31,'36 Options - Outlays in $'!$A$8:$AK$87,1+AJ$6,FALSE),""),"")</f>
        <v/>
      </c>
      <c r="AK31" s="21" t="str">
        <f>IF(D31&gt;='Social Security Calculator'!$G$8,IF('Social Security Calculator'!$B$63=1,VLOOKUP($D31,'36 Options - Outlays in $'!$A$8:$AK$87,1+AK$6,FALSE),""),"")</f>
        <v/>
      </c>
      <c r="AL31" s="21" t="str">
        <f>IF(D31&gt;='Social Security Calculator'!$G$8,IF('Social Security Calculator'!$B$65=1,VLOOKUP($D31,'36 Options - Outlays in $'!$A$8:$AK$87,1+AL$6,FALSE),""),"")</f>
        <v/>
      </c>
      <c r="AM31" s="21" t="str">
        <f>IF(D31&gt;='Social Security Calculator'!$G$8,IF('Social Security Calculator'!$B$66=1,VLOOKUP($D31,'36 Options - Outlays in $'!$A$8:$AK$87,1+AM$6,FALSE),""),"")</f>
        <v/>
      </c>
      <c r="AN31" s="21" t="str">
        <f>IF(D31&gt;='Social Security Calculator'!$G$8,IF('Social Security Calculator'!$B$67=1,VLOOKUP($D31,'36 Options - Outlays in $'!$A$8:$AK$87,1+AN$6,FALSE),""),"")</f>
        <v/>
      </c>
    </row>
    <row r="32" spans="1:40" x14ac:dyDescent="0.2">
      <c r="A32">
        <v>2044</v>
      </c>
      <c r="B32">
        <f t="shared" si="1"/>
        <v>0</v>
      </c>
      <c r="D32">
        <v>2044</v>
      </c>
      <c r="E32" s="21" t="str">
        <f>IF(D32&gt;='Social Security Calculator'!$G$8,IF('Social Security Calculator'!$B$17=1,VLOOKUP($D32,'36 Options - Outlays in $'!$A$8:$AK$87,1+E$6,FALSE),""),"")</f>
        <v/>
      </c>
      <c r="F32" s="21" t="str">
        <f>IF(D32&gt;='Social Security Calculator'!$G$8,IF('Social Security Calculator'!$B$18=1,VLOOKUP($D32,'36 Options - Outlays in $'!$A$8:$AK$87,1+F$6,FALSE),""),"")</f>
        <v/>
      </c>
      <c r="G32" s="21" t="str">
        <f>IF(D32&gt;='Social Security Calculator'!$G$8,IF('Social Security Calculator'!$B$19=1,VLOOKUP($D32,'36 Options - Outlays in $'!$A$8:$AK$87,1+G$6,FALSE),""),"")</f>
        <v/>
      </c>
      <c r="H32" s="21" t="str">
        <f>IF(D32&gt;='Social Security Calculator'!$G$8,IF('Social Security Calculator'!$B$21=1,VLOOKUP($D32,'36 Options - Outlays in $'!$A$8:$AK$87,1+H$6,FALSE),""),"")</f>
        <v/>
      </c>
      <c r="I32" s="21" t="str">
        <f>IF(D32&gt;='Social Security Calculator'!$G$8,IF('Social Security Calculator'!$B$22=1,VLOOKUP($D32,'36 Options - Outlays in $'!$A$8:$AK$87,1+I$6,FALSE),""),"")</f>
        <v/>
      </c>
      <c r="J32" s="21" t="str">
        <f>IF(D32&gt;='Social Security Calculator'!$G$8,IF('Social Security Calculator'!$B$23=1,VLOOKUP($D32,'36 Options - Outlays in $'!$A$8:$AK$87,1+J$6,FALSE),""),"")</f>
        <v/>
      </c>
      <c r="K32" s="21" t="str">
        <f>IF(D32&gt;='Social Security Calculator'!$G$8,IF('Social Security Calculator'!$B$25=1,VLOOKUP($D32,'36 Options - Outlays in $'!$A$8:$AK$87,1+K$6,FALSE),""),"")</f>
        <v/>
      </c>
      <c r="L32" s="21" t="str">
        <f>IF(D32&gt;='Social Security Calculator'!$G$8,IF('Social Security Calculator'!$B$26=1,VLOOKUP($D32,'36 Options - Outlays in $'!$A$8:$AK$87,1+L$6,FALSE),""),"")</f>
        <v/>
      </c>
      <c r="M32" s="21" t="str">
        <f>IF(D32&gt;='Social Security Calculator'!$G$8,IF('Social Security Calculator'!$B$27=1,VLOOKUP($D32,'36 Options - Outlays in $'!$A$8:$AK$87,1+M$6,FALSE),""),"")</f>
        <v/>
      </c>
      <c r="N32" s="21" t="str">
        <f>IF(D32&gt;='Social Security Calculator'!$G$8,IF('Social Security Calculator'!$B$28=1,VLOOKUP($D32,'36 Options - Outlays in $'!$A$8:$AK$87,1+N$6,FALSE),""),"")</f>
        <v/>
      </c>
      <c r="O32" s="21" t="str">
        <f>IF(D32&gt;='Social Security Calculator'!$G$8,IF('Social Security Calculator'!$B$31=1,VLOOKUP($D32,'36 Options - Outlays in $'!$A$8:$AK$87,1+O$6,FALSE),""),"")</f>
        <v/>
      </c>
      <c r="P32" s="21" t="str">
        <f>IF(D32&gt;='Social Security Calculator'!$G$8,IF('Social Security Calculator'!$B$32=1,VLOOKUP($D32,'36 Options - Outlays in $'!$A$8:$AK$87,1+P$6,FALSE),""),"")</f>
        <v/>
      </c>
      <c r="Q32" s="21" t="str">
        <f>IF(D32&gt;='Social Security Calculator'!$G$8,IF('Social Security Calculator'!$B$33=1,VLOOKUP($D32,'36 Options - Outlays in $'!$A$8:$AK$87,1+Q$6,FALSE),""),"")</f>
        <v/>
      </c>
      <c r="R32" s="21" t="str">
        <f>IF(D32&gt;='Social Security Calculator'!$G$8,IF('Social Security Calculator'!$B$35=1,VLOOKUP($D32,'36 Options - Outlays in $'!$A$8:$AK$87,1+R$6,FALSE),""),"")</f>
        <v/>
      </c>
      <c r="S32" s="21" t="str">
        <f>IF(D32&gt;='Social Security Calculator'!$G$8,IF('Social Security Calculator'!$B$36=1,VLOOKUP($D32,'36 Options - Outlays in $'!$A$8:$AK$87,1+S$6,FALSE),""),"")</f>
        <v/>
      </c>
      <c r="T32" s="21" t="str">
        <f>IF(D32&gt;='Social Security Calculator'!$G$8,IF('Social Security Calculator'!$B$37=1,VLOOKUP($D32,'36 Options - Outlays in $'!$A$8:$AK$87,1+T$6,FALSE),""),"")</f>
        <v/>
      </c>
      <c r="U32" s="21" t="str">
        <f>IF(D32&gt;='Social Security Calculator'!$G$8,IF('Social Security Calculator'!$B$39=1,VLOOKUP($D32,'36 Options - Outlays in $'!$A$8:$AK$87,1+U$6,FALSE),""),"")</f>
        <v/>
      </c>
      <c r="V32" s="21" t="str">
        <f>IF(D32&gt;='Social Security Calculator'!$G$8,IF('Social Security Calculator'!$B$40=1,VLOOKUP($D32,'36 Options - Outlays in $'!$A$8:$AK$87,1+V$6,FALSE),""),"")</f>
        <v/>
      </c>
      <c r="W32" s="21" t="str">
        <f>IF(D32&gt;='Social Security Calculator'!$G$8,IF('Social Security Calculator'!$B$41=1,VLOOKUP($D32,'36 Options - Outlays in $'!$A$8:$AK$87,1+W$6,FALSE),""),"")</f>
        <v/>
      </c>
      <c r="X32" s="21" t="str">
        <f>IF(D32&gt;='Social Security Calculator'!$G$8,IF('Social Security Calculator'!$B$42=1,VLOOKUP($D32,'36 Options - Outlays in $'!$A$8:$AK$87,1+X$6,FALSE),""),"")</f>
        <v/>
      </c>
      <c r="Y32" s="21" t="str">
        <f>IF(D32&gt;='Social Security Calculator'!$G$8,IF('Social Security Calculator'!$B$44=1,VLOOKUP($D32,'36 Options - Outlays in $'!$A$8:$AK$87,1+Y$6,FALSE),""),"")</f>
        <v/>
      </c>
      <c r="Z32" s="21" t="str">
        <f>IF(D32&gt;='Social Security Calculator'!$G$8,IF('Social Security Calculator'!$B$45=1,VLOOKUP($D32,'36 Options - Outlays in $'!$A$8:$AK$87,1+Z$6,FALSE),""),"")</f>
        <v/>
      </c>
      <c r="AA32" s="21" t="str">
        <f>IF(D32&gt;='Social Security Calculator'!$G$8,IF('Social Security Calculator'!$B$46=1,VLOOKUP($D32,'36 Options - Outlays in $'!$A$8:$AK$87,1+AA$6,FALSE),""),"")</f>
        <v/>
      </c>
      <c r="AB32" s="21" t="str">
        <f>IF(D32&gt;='Social Security Calculator'!$G$8,IF('Social Security Calculator'!$B$47=1,VLOOKUP($D32,'36 Options - Outlays in $'!$A$8:$AK$87,1+AB$6,FALSE),""),"")</f>
        <v/>
      </c>
      <c r="AC32" s="21" t="str">
        <f>IF(D32&gt;='Social Security Calculator'!$G$8,IF('Social Security Calculator'!$B$50=1,VLOOKUP($D32,'36 Options - Outlays in $'!$A$8:$AK$87,1+AC$6,FALSE),""),"")</f>
        <v/>
      </c>
      <c r="AD32" s="21" t="str">
        <f>IF(D32&gt;='Social Security Calculator'!$G$8,IF('Social Security Calculator'!$B$51=1,VLOOKUP($D32,'36 Options - Outlays in $'!$A$8:$AK$87,1+AD$6,FALSE),""),"")</f>
        <v/>
      </c>
      <c r="AE32" s="21" t="str">
        <f>IF(D32&gt;='Social Security Calculator'!$G$8,IF('Social Security Calculator'!$B$52=1,VLOOKUP($D32,'36 Options - Outlays in $'!$A$8:$AK$87,1+AE$6,FALSE),""),"")</f>
        <v/>
      </c>
      <c r="AF32" s="21" t="str">
        <f>IF(D32&gt;='Social Security Calculator'!$G$8,IF('Social Security Calculator'!$B$53=1,VLOOKUP($D32,'36 Options - Outlays in $'!$A$8:$AK$87,1+AF$6,FALSE),""),"")</f>
        <v/>
      </c>
      <c r="AG32" s="21" t="str">
        <f>IF(D32&gt;='Social Security Calculator'!$G$8,IF('Social Security Calculator'!$B$56=1,VLOOKUP($D32,'36 Options - Outlays in $'!$A$8:$AK$87,1+AG$6,FALSE),""),"")</f>
        <v/>
      </c>
      <c r="AH32" s="21" t="str">
        <f>IF(D32&gt;='Social Security Calculator'!$G$8,IF('Social Security Calculator'!$B$57=1,VLOOKUP($D32,'36 Options - Outlays in $'!$A$8:$AK$87,1+AH$6,FALSE),""),"")</f>
        <v/>
      </c>
      <c r="AI32" s="21" t="str">
        <f>IF(D32&gt;='Social Security Calculator'!$G$8,IF('Social Security Calculator'!$B$58=1,VLOOKUP($D32,'36 Options - Outlays in $'!$A$8:$AK$87,1+AI$6,FALSE),""),"")</f>
        <v/>
      </c>
      <c r="AJ32" s="21" t="str">
        <f>IF(D32&gt;='Social Security Calculator'!$G$8,IF('Social Security Calculator'!$B$60=1,VLOOKUP($D32,'36 Options - Outlays in $'!$A$8:$AK$87,1+AJ$6,FALSE),""),"")</f>
        <v/>
      </c>
      <c r="AK32" s="21" t="str">
        <f>IF(D32&gt;='Social Security Calculator'!$G$8,IF('Social Security Calculator'!$B$63=1,VLOOKUP($D32,'36 Options - Outlays in $'!$A$8:$AK$87,1+AK$6,FALSE),""),"")</f>
        <v/>
      </c>
      <c r="AL32" s="21" t="str">
        <f>IF(D32&gt;='Social Security Calculator'!$G$8,IF('Social Security Calculator'!$B$65=1,VLOOKUP($D32,'36 Options - Outlays in $'!$A$8:$AK$87,1+AL$6,FALSE),""),"")</f>
        <v/>
      </c>
      <c r="AM32" s="21" t="str">
        <f>IF(D32&gt;='Social Security Calculator'!$G$8,IF('Social Security Calculator'!$B$66=1,VLOOKUP($D32,'36 Options - Outlays in $'!$A$8:$AK$87,1+AM$6,FALSE),""),"")</f>
        <v/>
      </c>
      <c r="AN32" s="21" t="str">
        <f>IF(D32&gt;='Social Security Calculator'!$G$8,IF('Social Security Calculator'!$B$67=1,VLOOKUP($D32,'36 Options - Outlays in $'!$A$8:$AK$87,1+AN$6,FALSE),""),"")</f>
        <v/>
      </c>
    </row>
    <row r="33" spans="1:40" x14ac:dyDescent="0.2">
      <c r="A33">
        <v>2045</v>
      </c>
      <c r="B33">
        <f t="shared" si="1"/>
        <v>0</v>
      </c>
      <c r="D33">
        <v>2045</v>
      </c>
      <c r="E33" s="21" t="str">
        <f>IF(D33&gt;='Social Security Calculator'!$G$8,IF('Social Security Calculator'!$B$17=1,VLOOKUP($D33,'36 Options - Outlays in $'!$A$8:$AK$87,1+E$6,FALSE),""),"")</f>
        <v/>
      </c>
      <c r="F33" s="21" t="str">
        <f>IF(D33&gt;='Social Security Calculator'!$G$8,IF('Social Security Calculator'!$B$18=1,VLOOKUP($D33,'36 Options - Outlays in $'!$A$8:$AK$87,1+F$6,FALSE),""),"")</f>
        <v/>
      </c>
      <c r="G33" s="21" t="str">
        <f>IF(D33&gt;='Social Security Calculator'!$G$8,IF('Social Security Calculator'!$B$19=1,VLOOKUP($D33,'36 Options - Outlays in $'!$A$8:$AK$87,1+G$6,FALSE),""),"")</f>
        <v/>
      </c>
      <c r="H33" s="21" t="str">
        <f>IF(D33&gt;='Social Security Calculator'!$G$8,IF('Social Security Calculator'!$B$21=1,VLOOKUP($D33,'36 Options - Outlays in $'!$A$8:$AK$87,1+H$6,FALSE),""),"")</f>
        <v/>
      </c>
      <c r="I33" s="21" t="str">
        <f>IF(D33&gt;='Social Security Calculator'!$G$8,IF('Social Security Calculator'!$B$22=1,VLOOKUP($D33,'36 Options - Outlays in $'!$A$8:$AK$87,1+I$6,FALSE),""),"")</f>
        <v/>
      </c>
      <c r="J33" s="21" t="str">
        <f>IF(D33&gt;='Social Security Calculator'!$G$8,IF('Social Security Calculator'!$B$23=1,VLOOKUP($D33,'36 Options - Outlays in $'!$A$8:$AK$87,1+J$6,FALSE),""),"")</f>
        <v/>
      </c>
      <c r="K33" s="21" t="str">
        <f>IF(D33&gt;='Social Security Calculator'!$G$8,IF('Social Security Calculator'!$B$25=1,VLOOKUP($D33,'36 Options - Outlays in $'!$A$8:$AK$87,1+K$6,FALSE),""),"")</f>
        <v/>
      </c>
      <c r="L33" s="21" t="str">
        <f>IF(D33&gt;='Social Security Calculator'!$G$8,IF('Social Security Calculator'!$B$26=1,VLOOKUP($D33,'36 Options - Outlays in $'!$A$8:$AK$87,1+L$6,FALSE),""),"")</f>
        <v/>
      </c>
      <c r="M33" s="21" t="str">
        <f>IF(D33&gt;='Social Security Calculator'!$G$8,IF('Social Security Calculator'!$B$27=1,VLOOKUP($D33,'36 Options - Outlays in $'!$A$8:$AK$87,1+M$6,FALSE),""),"")</f>
        <v/>
      </c>
      <c r="N33" s="21" t="str">
        <f>IF(D33&gt;='Social Security Calculator'!$G$8,IF('Social Security Calculator'!$B$28=1,VLOOKUP($D33,'36 Options - Outlays in $'!$A$8:$AK$87,1+N$6,FALSE),""),"")</f>
        <v/>
      </c>
      <c r="O33" s="21" t="str">
        <f>IF(D33&gt;='Social Security Calculator'!$G$8,IF('Social Security Calculator'!$B$31=1,VLOOKUP($D33,'36 Options - Outlays in $'!$A$8:$AK$87,1+O$6,FALSE),""),"")</f>
        <v/>
      </c>
      <c r="P33" s="21" t="str">
        <f>IF(D33&gt;='Social Security Calculator'!$G$8,IF('Social Security Calculator'!$B$32=1,VLOOKUP($D33,'36 Options - Outlays in $'!$A$8:$AK$87,1+P$6,FALSE),""),"")</f>
        <v/>
      </c>
      <c r="Q33" s="21" t="str">
        <f>IF(D33&gt;='Social Security Calculator'!$G$8,IF('Social Security Calculator'!$B$33=1,VLOOKUP($D33,'36 Options - Outlays in $'!$A$8:$AK$87,1+Q$6,FALSE),""),"")</f>
        <v/>
      </c>
      <c r="R33" s="21" t="str">
        <f>IF(D33&gt;='Social Security Calculator'!$G$8,IF('Social Security Calculator'!$B$35=1,VLOOKUP($D33,'36 Options - Outlays in $'!$A$8:$AK$87,1+R$6,FALSE),""),"")</f>
        <v/>
      </c>
      <c r="S33" s="21" t="str">
        <f>IF(D33&gt;='Social Security Calculator'!$G$8,IF('Social Security Calculator'!$B$36=1,VLOOKUP($D33,'36 Options - Outlays in $'!$A$8:$AK$87,1+S$6,FALSE),""),"")</f>
        <v/>
      </c>
      <c r="T33" s="21" t="str">
        <f>IF(D33&gt;='Social Security Calculator'!$G$8,IF('Social Security Calculator'!$B$37=1,VLOOKUP($D33,'36 Options - Outlays in $'!$A$8:$AK$87,1+T$6,FALSE),""),"")</f>
        <v/>
      </c>
      <c r="U33" s="21" t="str">
        <f>IF(D33&gt;='Social Security Calculator'!$G$8,IF('Social Security Calculator'!$B$39=1,VLOOKUP($D33,'36 Options - Outlays in $'!$A$8:$AK$87,1+U$6,FALSE),""),"")</f>
        <v/>
      </c>
      <c r="V33" s="21" t="str">
        <f>IF(D33&gt;='Social Security Calculator'!$G$8,IF('Social Security Calculator'!$B$40=1,VLOOKUP($D33,'36 Options - Outlays in $'!$A$8:$AK$87,1+V$6,FALSE),""),"")</f>
        <v/>
      </c>
      <c r="W33" s="21" t="str">
        <f>IF(D33&gt;='Social Security Calculator'!$G$8,IF('Social Security Calculator'!$B$41=1,VLOOKUP($D33,'36 Options - Outlays in $'!$A$8:$AK$87,1+W$6,FALSE),""),"")</f>
        <v/>
      </c>
      <c r="X33" s="21" t="str">
        <f>IF(D33&gt;='Social Security Calculator'!$G$8,IF('Social Security Calculator'!$B$42=1,VLOOKUP($D33,'36 Options - Outlays in $'!$A$8:$AK$87,1+X$6,FALSE),""),"")</f>
        <v/>
      </c>
      <c r="Y33" s="21" t="str">
        <f>IF(D33&gt;='Social Security Calculator'!$G$8,IF('Social Security Calculator'!$B$44=1,VLOOKUP($D33,'36 Options - Outlays in $'!$A$8:$AK$87,1+Y$6,FALSE),""),"")</f>
        <v/>
      </c>
      <c r="Z33" s="21" t="str">
        <f>IF(D33&gt;='Social Security Calculator'!$G$8,IF('Social Security Calculator'!$B$45=1,VLOOKUP($D33,'36 Options - Outlays in $'!$A$8:$AK$87,1+Z$6,FALSE),""),"")</f>
        <v/>
      </c>
      <c r="AA33" s="21" t="str">
        <f>IF(D33&gt;='Social Security Calculator'!$G$8,IF('Social Security Calculator'!$B$46=1,VLOOKUP($D33,'36 Options - Outlays in $'!$A$8:$AK$87,1+AA$6,FALSE),""),"")</f>
        <v/>
      </c>
      <c r="AB33" s="21" t="str">
        <f>IF(D33&gt;='Social Security Calculator'!$G$8,IF('Social Security Calculator'!$B$47=1,VLOOKUP($D33,'36 Options - Outlays in $'!$A$8:$AK$87,1+AB$6,FALSE),""),"")</f>
        <v/>
      </c>
      <c r="AC33" s="21" t="str">
        <f>IF(D33&gt;='Social Security Calculator'!$G$8,IF('Social Security Calculator'!$B$50=1,VLOOKUP($D33,'36 Options - Outlays in $'!$A$8:$AK$87,1+AC$6,FALSE),""),"")</f>
        <v/>
      </c>
      <c r="AD33" s="21" t="str">
        <f>IF(D33&gt;='Social Security Calculator'!$G$8,IF('Social Security Calculator'!$B$51=1,VLOOKUP($D33,'36 Options - Outlays in $'!$A$8:$AK$87,1+AD$6,FALSE),""),"")</f>
        <v/>
      </c>
      <c r="AE33" s="21" t="str">
        <f>IF(D33&gt;='Social Security Calculator'!$G$8,IF('Social Security Calculator'!$B$52=1,VLOOKUP($D33,'36 Options - Outlays in $'!$A$8:$AK$87,1+AE$6,FALSE),""),"")</f>
        <v/>
      </c>
      <c r="AF33" s="21" t="str">
        <f>IF(D33&gt;='Social Security Calculator'!$G$8,IF('Social Security Calculator'!$B$53=1,VLOOKUP($D33,'36 Options - Outlays in $'!$A$8:$AK$87,1+AF$6,FALSE),""),"")</f>
        <v/>
      </c>
      <c r="AG33" s="21" t="str">
        <f>IF(D33&gt;='Social Security Calculator'!$G$8,IF('Social Security Calculator'!$B$56=1,VLOOKUP($D33,'36 Options - Outlays in $'!$A$8:$AK$87,1+AG$6,FALSE),""),"")</f>
        <v/>
      </c>
      <c r="AH33" s="21" t="str">
        <f>IF(D33&gt;='Social Security Calculator'!$G$8,IF('Social Security Calculator'!$B$57=1,VLOOKUP($D33,'36 Options - Outlays in $'!$A$8:$AK$87,1+AH$6,FALSE),""),"")</f>
        <v/>
      </c>
      <c r="AI33" s="21" t="str">
        <f>IF(D33&gt;='Social Security Calculator'!$G$8,IF('Social Security Calculator'!$B$58=1,VLOOKUP($D33,'36 Options - Outlays in $'!$A$8:$AK$87,1+AI$6,FALSE),""),"")</f>
        <v/>
      </c>
      <c r="AJ33" s="21" t="str">
        <f>IF(D33&gt;='Social Security Calculator'!$G$8,IF('Social Security Calculator'!$B$60=1,VLOOKUP($D33,'36 Options - Outlays in $'!$A$8:$AK$87,1+AJ$6,FALSE),""),"")</f>
        <v/>
      </c>
      <c r="AK33" s="21" t="str">
        <f>IF(D33&gt;='Social Security Calculator'!$G$8,IF('Social Security Calculator'!$B$63=1,VLOOKUP($D33,'36 Options - Outlays in $'!$A$8:$AK$87,1+AK$6,FALSE),""),"")</f>
        <v/>
      </c>
      <c r="AL33" s="21" t="str">
        <f>IF(D33&gt;='Social Security Calculator'!$G$8,IF('Social Security Calculator'!$B$65=1,VLOOKUP($D33,'36 Options - Outlays in $'!$A$8:$AK$87,1+AL$6,FALSE),""),"")</f>
        <v/>
      </c>
      <c r="AM33" s="21" t="str">
        <f>IF(D33&gt;='Social Security Calculator'!$G$8,IF('Social Security Calculator'!$B$66=1,VLOOKUP($D33,'36 Options - Outlays in $'!$A$8:$AK$87,1+AM$6,FALSE),""),"")</f>
        <v/>
      </c>
      <c r="AN33" s="21" t="str">
        <f>IF(D33&gt;='Social Security Calculator'!$G$8,IF('Social Security Calculator'!$B$67=1,VLOOKUP($D33,'36 Options - Outlays in $'!$A$8:$AK$87,1+AN$6,FALSE),""),"")</f>
        <v/>
      </c>
    </row>
    <row r="34" spans="1:40" x14ac:dyDescent="0.2">
      <c r="A34">
        <v>2046</v>
      </c>
      <c r="B34">
        <f t="shared" si="1"/>
        <v>0</v>
      </c>
      <c r="D34">
        <v>2046</v>
      </c>
      <c r="E34" s="21" t="str">
        <f>IF(D34&gt;='Social Security Calculator'!$G$8,IF('Social Security Calculator'!$B$17=1,VLOOKUP($D34,'36 Options - Outlays in $'!$A$8:$AK$87,1+E$6,FALSE),""),"")</f>
        <v/>
      </c>
      <c r="F34" s="21" t="str">
        <f>IF(D34&gt;='Social Security Calculator'!$G$8,IF('Social Security Calculator'!$B$18=1,VLOOKUP($D34,'36 Options - Outlays in $'!$A$8:$AK$87,1+F$6,FALSE),""),"")</f>
        <v/>
      </c>
      <c r="G34" s="21" t="str">
        <f>IF(D34&gt;='Social Security Calculator'!$G$8,IF('Social Security Calculator'!$B$19=1,VLOOKUP($D34,'36 Options - Outlays in $'!$A$8:$AK$87,1+G$6,FALSE),""),"")</f>
        <v/>
      </c>
      <c r="H34" s="21" t="str">
        <f>IF(D34&gt;='Social Security Calculator'!$G$8,IF('Social Security Calculator'!$B$21=1,VLOOKUP($D34,'36 Options - Outlays in $'!$A$8:$AK$87,1+H$6,FALSE),""),"")</f>
        <v/>
      </c>
      <c r="I34" s="21" t="str">
        <f>IF(D34&gt;='Social Security Calculator'!$G$8,IF('Social Security Calculator'!$B$22=1,VLOOKUP($D34,'36 Options - Outlays in $'!$A$8:$AK$87,1+I$6,FALSE),""),"")</f>
        <v/>
      </c>
      <c r="J34" s="21" t="str">
        <f>IF(D34&gt;='Social Security Calculator'!$G$8,IF('Social Security Calculator'!$B$23=1,VLOOKUP($D34,'36 Options - Outlays in $'!$A$8:$AK$87,1+J$6,FALSE),""),"")</f>
        <v/>
      </c>
      <c r="K34" s="21" t="str">
        <f>IF(D34&gt;='Social Security Calculator'!$G$8,IF('Social Security Calculator'!$B$25=1,VLOOKUP($D34,'36 Options - Outlays in $'!$A$8:$AK$87,1+K$6,FALSE),""),"")</f>
        <v/>
      </c>
      <c r="L34" s="21" t="str">
        <f>IF(D34&gt;='Social Security Calculator'!$G$8,IF('Social Security Calculator'!$B$26=1,VLOOKUP($D34,'36 Options - Outlays in $'!$A$8:$AK$87,1+L$6,FALSE),""),"")</f>
        <v/>
      </c>
      <c r="M34" s="21" t="str">
        <f>IF(D34&gt;='Social Security Calculator'!$G$8,IF('Social Security Calculator'!$B$27=1,VLOOKUP($D34,'36 Options - Outlays in $'!$A$8:$AK$87,1+M$6,FALSE),""),"")</f>
        <v/>
      </c>
      <c r="N34" s="21" t="str">
        <f>IF(D34&gt;='Social Security Calculator'!$G$8,IF('Social Security Calculator'!$B$28=1,VLOOKUP($D34,'36 Options - Outlays in $'!$A$8:$AK$87,1+N$6,FALSE),""),"")</f>
        <v/>
      </c>
      <c r="O34" s="21" t="str">
        <f>IF(D34&gt;='Social Security Calculator'!$G$8,IF('Social Security Calculator'!$B$31=1,VLOOKUP($D34,'36 Options - Outlays in $'!$A$8:$AK$87,1+O$6,FALSE),""),"")</f>
        <v/>
      </c>
      <c r="P34" s="21" t="str">
        <f>IF(D34&gt;='Social Security Calculator'!$G$8,IF('Social Security Calculator'!$B$32=1,VLOOKUP($D34,'36 Options - Outlays in $'!$A$8:$AK$87,1+P$6,FALSE),""),"")</f>
        <v/>
      </c>
      <c r="Q34" s="21" t="str">
        <f>IF(D34&gt;='Social Security Calculator'!$G$8,IF('Social Security Calculator'!$B$33=1,VLOOKUP($D34,'36 Options - Outlays in $'!$A$8:$AK$87,1+Q$6,FALSE),""),"")</f>
        <v/>
      </c>
      <c r="R34" s="21" t="str">
        <f>IF(D34&gt;='Social Security Calculator'!$G$8,IF('Social Security Calculator'!$B$35=1,VLOOKUP($D34,'36 Options - Outlays in $'!$A$8:$AK$87,1+R$6,FALSE),""),"")</f>
        <v/>
      </c>
      <c r="S34" s="21" t="str">
        <f>IF(D34&gt;='Social Security Calculator'!$G$8,IF('Social Security Calculator'!$B$36=1,VLOOKUP($D34,'36 Options - Outlays in $'!$A$8:$AK$87,1+S$6,FALSE),""),"")</f>
        <v/>
      </c>
      <c r="T34" s="21" t="str">
        <f>IF(D34&gt;='Social Security Calculator'!$G$8,IF('Social Security Calculator'!$B$37=1,VLOOKUP($D34,'36 Options - Outlays in $'!$A$8:$AK$87,1+T$6,FALSE),""),"")</f>
        <v/>
      </c>
      <c r="U34" s="21" t="str">
        <f>IF(D34&gt;='Social Security Calculator'!$G$8,IF('Social Security Calculator'!$B$39=1,VLOOKUP($D34,'36 Options - Outlays in $'!$A$8:$AK$87,1+U$6,FALSE),""),"")</f>
        <v/>
      </c>
      <c r="V34" s="21" t="str">
        <f>IF(D34&gt;='Social Security Calculator'!$G$8,IF('Social Security Calculator'!$B$40=1,VLOOKUP($D34,'36 Options - Outlays in $'!$A$8:$AK$87,1+V$6,FALSE),""),"")</f>
        <v/>
      </c>
      <c r="W34" s="21" t="str">
        <f>IF(D34&gt;='Social Security Calculator'!$G$8,IF('Social Security Calculator'!$B$41=1,VLOOKUP($D34,'36 Options - Outlays in $'!$A$8:$AK$87,1+W$6,FALSE),""),"")</f>
        <v/>
      </c>
      <c r="X34" s="21" t="str">
        <f>IF(D34&gt;='Social Security Calculator'!$G$8,IF('Social Security Calculator'!$B$42=1,VLOOKUP($D34,'36 Options - Outlays in $'!$A$8:$AK$87,1+X$6,FALSE),""),"")</f>
        <v/>
      </c>
      <c r="Y34" s="21" t="str">
        <f>IF(D34&gt;='Social Security Calculator'!$G$8,IF('Social Security Calculator'!$B$44=1,VLOOKUP($D34,'36 Options - Outlays in $'!$A$8:$AK$87,1+Y$6,FALSE),""),"")</f>
        <v/>
      </c>
      <c r="Z34" s="21" t="str">
        <f>IF(D34&gt;='Social Security Calculator'!$G$8,IF('Social Security Calculator'!$B$45=1,VLOOKUP($D34,'36 Options - Outlays in $'!$A$8:$AK$87,1+Z$6,FALSE),""),"")</f>
        <v/>
      </c>
      <c r="AA34" s="21" t="str">
        <f>IF(D34&gt;='Social Security Calculator'!$G$8,IF('Social Security Calculator'!$B$46=1,VLOOKUP($D34,'36 Options - Outlays in $'!$A$8:$AK$87,1+AA$6,FALSE),""),"")</f>
        <v/>
      </c>
      <c r="AB34" s="21" t="str">
        <f>IF(D34&gt;='Social Security Calculator'!$G$8,IF('Social Security Calculator'!$B$47=1,VLOOKUP($D34,'36 Options - Outlays in $'!$A$8:$AK$87,1+AB$6,FALSE),""),"")</f>
        <v/>
      </c>
      <c r="AC34" s="21" t="str">
        <f>IF(D34&gt;='Social Security Calculator'!$G$8,IF('Social Security Calculator'!$B$50=1,VLOOKUP($D34,'36 Options - Outlays in $'!$A$8:$AK$87,1+AC$6,FALSE),""),"")</f>
        <v/>
      </c>
      <c r="AD34" s="21" t="str">
        <f>IF(D34&gt;='Social Security Calculator'!$G$8,IF('Social Security Calculator'!$B$51=1,VLOOKUP($D34,'36 Options - Outlays in $'!$A$8:$AK$87,1+AD$6,FALSE),""),"")</f>
        <v/>
      </c>
      <c r="AE34" s="21" t="str">
        <f>IF(D34&gt;='Social Security Calculator'!$G$8,IF('Social Security Calculator'!$B$52=1,VLOOKUP($D34,'36 Options - Outlays in $'!$A$8:$AK$87,1+AE$6,FALSE),""),"")</f>
        <v/>
      </c>
      <c r="AF34" s="21" t="str">
        <f>IF(D34&gt;='Social Security Calculator'!$G$8,IF('Social Security Calculator'!$B$53=1,VLOOKUP($D34,'36 Options - Outlays in $'!$A$8:$AK$87,1+AF$6,FALSE),""),"")</f>
        <v/>
      </c>
      <c r="AG34" s="21" t="str">
        <f>IF(D34&gt;='Social Security Calculator'!$G$8,IF('Social Security Calculator'!$B$56=1,VLOOKUP($D34,'36 Options - Outlays in $'!$A$8:$AK$87,1+AG$6,FALSE),""),"")</f>
        <v/>
      </c>
      <c r="AH34" s="21" t="str">
        <f>IF(D34&gt;='Social Security Calculator'!$G$8,IF('Social Security Calculator'!$B$57=1,VLOOKUP($D34,'36 Options - Outlays in $'!$A$8:$AK$87,1+AH$6,FALSE),""),"")</f>
        <v/>
      </c>
      <c r="AI34" s="21" t="str">
        <f>IF(D34&gt;='Social Security Calculator'!$G$8,IF('Social Security Calculator'!$B$58=1,VLOOKUP($D34,'36 Options - Outlays in $'!$A$8:$AK$87,1+AI$6,FALSE),""),"")</f>
        <v/>
      </c>
      <c r="AJ34" s="21" t="str">
        <f>IF(D34&gt;='Social Security Calculator'!$G$8,IF('Social Security Calculator'!$B$60=1,VLOOKUP($D34,'36 Options - Outlays in $'!$A$8:$AK$87,1+AJ$6,FALSE),""),"")</f>
        <v/>
      </c>
      <c r="AK34" s="21" t="str">
        <f>IF(D34&gt;='Social Security Calculator'!$G$8,IF('Social Security Calculator'!$B$63=1,VLOOKUP($D34,'36 Options - Outlays in $'!$A$8:$AK$87,1+AK$6,FALSE),""),"")</f>
        <v/>
      </c>
      <c r="AL34" s="21" t="str">
        <f>IF(D34&gt;='Social Security Calculator'!$G$8,IF('Social Security Calculator'!$B$65=1,VLOOKUP($D34,'36 Options - Outlays in $'!$A$8:$AK$87,1+AL$6,FALSE),""),"")</f>
        <v/>
      </c>
      <c r="AM34" s="21" t="str">
        <f>IF(D34&gt;='Social Security Calculator'!$G$8,IF('Social Security Calculator'!$B$66=1,VLOOKUP($D34,'36 Options - Outlays in $'!$A$8:$AK$87,1+AM$6,FALSE),""),"")</f>
        <v/>
      </c>
      <c r="AN34" s="21" t="str">
        <f>IF(D34&gt;='Social Security Calculator'!$G$8,IF('Social Security Calculator'!$B$67=1,VLOOKUP($D34,'36 Options - Outlays in $'!$A$8:$AK$87,1+AN$6,FALSE),""),"")</f>
        <v/>
      </c>
    </row>
    <row r="35" spans="1:40" x14ac:dyDescent="0.2">
      <c r="A35">
        <v>2047</v>
      </c>
      <c r="B35">
        <f t="shared" si="1"/>
        <v>0</v>
      </c>
      <c r="D35">
        <v>2047</v>
      </c>
      <c r="E35" s="21" t="str">
        <f>IF(D35&gt;='Social Security Calculator'!$G$8,IF('Social Security Calculator'!$B$17=1,VLOOKUP($D35,'36 Options - Outlays in $'!$A$8:$AK$87,1+E$6,FALSE),""),"")</f>
        <v/>
      </c>
      <c r="F35" s="21" t="str">
        <f>IF(D35&gt;='Social Security Calculator'!$G$8,IF('Social Security Calculator'!$B$18=1,VLOOKUP($D35,'36 Options - Outlays in $'!$A$8:$AK$87,1+F$6,FALSE),""),"")</f>
        <v/>
      </c>
      <c r="G35" s="21" t="str">
        <f>IF(D35&gt;='Social Security Calculator'!$G$8,IF('Social Security Calculator'!$B$19=1,VLOOKUP($D35,'36 Options - Outlays in $'!$A$8:$AK$87,1+G$6,FALSE),""),"")</f>
        <v/>
      </c>
      <c r="H35" s="21" t="str">
        <f>IF(D35&gt;='Social Security Calculator'!$G$8,IF('Social Security Calculator'!$B$21=1,VLOOKUP($D35,'36 Options - Outlays in $'!$A$8:$AK$87,1+H$6,FALSE),""),"")</f>
        <v/>
      </c>
      <c r="I35" s="21" t="str">
        <f>IF(D35&gt;='Social Security Calculator'!$G$8,IF('Social Security Calculator'!$B$22=1,VLOOKUP($D35,'36 Options - Outlays in $'!$A$8:$AK$87,1+I$6,FALSE),""),"")</f>
        <v/>
      </c>
      <c r="J35" s="21" t="str">
        <f>IF(D35&gt;='Social Security Calculator'!$G$8,IF('Social Security Calculator'!$B$23=1,VLOOKUP($D35,'36 Options - Outlays in $'!$A$8:$AK$87,1+J$6,FALSE),""),"")</f>
        <v/>
      </c>
      <c r="K35" s="21" t="str">
        <f>IF(D35&gt;='Social Security Calculator'!$G$8,IF('Social Security Calculator'!$B$25=1,VLOOKUP($D35,'36 Options - Outlays in $'!$A$8:$AK$87,1+K$6,FALSE),""),"")</f>
        <v/>
      </c>
      <c r="L35" s="21" t="str">
        <f>IF(D35&gt;='Social Security Calculator'!$G$8,IF('Social Security Calculator'!$B$26=1,VLOOKUP($D35,'36 Options - Outlays in $'!$A$8:$AK$87,1+L$6,FALSE),""),"")</f>
        <v/>
      </c>
      <c r="M35" s="21" t="str">
        <f>IF(D35&gt;='Social Security Calculator'!$G$8,IF('Social Security Calculator'!$B$27=1,VLOOKUP($D35,'36 Options - Outlays in $'!$A$8:$AK$87,1+M$6,FALSE),""),"")</f>
        <v/>
      </c>
      <c r="N35" s="21" t="str">
        <f>IF(D35&gt;='Social Security Calculator'!$G$8,IF('Social Security Calculator'!$B$28=1,VLOOKUP($D35,'36 Options - Outlays in $'!$A$8:$AK$87,1+N$6,FALSE),""),"")</f>
        <v/>
      </c>
      <c r="O35" s="21" t="str">
        <f>IF(D35&gt;='Social Security Calculator'!$G$8,IF('Social Security Calculator'!$B$31=1,VLOOKUP($D35,'36 Options - Outlays in $'!$A$8:$AK$87,1+O$6,FALSE),""),"")</f>
        <v/>
      </c>
      <c r="P35" s="21" t="str">
        <f>IF(D35&gt;='Social Security Calculator'!$G$8,IF('Social Security Calculator'!$B$32=1,VLOOKUP($D35,'36 Options - Outlays in $'!$A$8:$AK$87,1+P$6,FALSE),""),"")</f>
        <v/>
      </c>
      <c r="Q35" s="21" t="str">
        <f>IF(D35&gt;='Social Security Calculator'!$G$8,IF('Social Security Calculator'!$B$33=1,VLOOKUP($D35,'36 Options - Outlays in $'!$A$8:$AK$87,1+Q$6,FALSE),""),"")</f>
        <v/>
      </c>
      <c r="R35" s="21" t="str">
        <f>IF(D35&gt;='Social Security Calculator'!$G$8,IF('Social Security Calculator'!$B$35=1,VLOOKUP($D35,'36 Options - Outlays in $'!$A$8:$AK$87,1+R$6,FALSE),""),"")</f>
        <v/>
      </c>
      <c r="S35" s="21" t="str">
        <f>IF(D35&gt;='Social Security Calculator'!$G$8,IF('Social Security Calculator'!$B$36=1,VLOOKUP($D35,'36 Options - Outlays in $'!$A$8:$AK$87,1+S$6,FALSE),""),"")</f>
        <v/>
      </c>
      <c r="T35" s="21" t="str">
        <f>IF(D35&gt;='Social Security Calculator'!$G$8,IF('Social Security Calculator'!$B$37=1,VLOOKUP($D35,'36 Options - Outlays in $'!$A$8:$AK$87,1+T$6,FALSE),""),"")</f>
        <v/>
      </c>
      <c r="U35" s="21" t="str">
        <f>IF(D35&gt;='Social Security Calculator'!$G$8,IF('Social Security Calculator'!$B$39=1,VLOOKUP($D35,'36 Options - Outlays in $'!$A$8:$AK$87,1+U$6,FALSE),""),"")</f>
        <v/>
      </c>
      <c r="V35" s="21" t="str">
        <f>IF(D35&gt;='Social Security Calculator'!$G$8,IF('Social Security Calculator'!$B$40=1,VLOOKUP($D35,'36 Options - Outlays in $'!$A$8:$AK$87,1+V$6,FALSE),""),"")</f>
        <v/>
      </c>
      <c r="W35" s="21" t="str">
        <f>IF(D35&gt;='Social Security Calculator'!$G$8,IF('Social Security Calculator'!$B$41=1,VLOOKUP($D35,'36 Options - Outlays in $'!$A$8:$AK$87,1+W$6,FALSE),""),"")</f>
        <v/>
      </c>
      <c r="X35" s="21" t="str">
        <f>IF(D35&gt;='Social Security Calculator'!$G$8,IF('Social Security Calculator'!$B$42=1,VLOOKUP($D35,'36 Options - Outlays in $'!$A$8:$AK$87,1+X$6,FALSE),""),"")</f>
        <v/>
      </c>
      <c r="Y35" s="21" t="str">
        <f>IF(D35&gt;='Social Security Calculator'!$G$8,IF('Social Security Calculator'!$B$44=1,VLOOKUP($D35,'36 Options - Outlays in $'!$A$8:$AK$87,1+Y$6,FALSE),""),"")</f>
        <v/>
      </c>
      <c r="Z35" s="21" t="str">
        <f>IF(D35&gt;='Social Security Calculator'!$G$8,IF('Social Security Calculator'!$B$45=1,VLOOKUP($D35,'36 Options - Outlays in $'!$A$8:$AK$87,1+Z$6,FALSE),""),"")</f>
        <v/>
      </c>
      <c r="AA35" s="21" t="str">
        <f>IF(D35&gt;='Social Security Calculator'!$G$8,IF('Social Security Calculator'!$B$46=1,VLOOKUP($D35,'36 Options - Outlays in $'!$A$8:$AK$87,1+AA$6,FALSE),""),"")</f>
        <v/>
      </c>
      <c r="AB35" s="21" t="str">
        <f>IF(D35&gt;='Social Security Calculator'!$G$8,IF('Social Security Calculator'!$B$47=1,VLOOKUP($D35,'36 Options - Outlays in $'!$A$8:$AK$87,1+AB$6,FALSE),""),"")</f>
        <v/>
      </c>
      <c r="AC35" s="21" t="str">
        <f>IF(D35&gt;='Social Security Calculator'!$G$8,IF('Social Security Calculator'!$B$50=1,VLOOKUP($D35,'36 Options - Outlays in $'!$A$8:$AK$87,1+AC$6,FALSE),""),"")</f>
        <v/>
      </c>
      <c r="AD35" s="21" t="str">
        <f>IF(D35&gt;='Social Security Calculator'!$G$8,IF('Social Security Calculator'!$B$51=1,VLOOKUP($D35,'36 Options - Outlays in $'!$A$8:$AK$87,1+AD$6,FALSE),""),"")</f>
        <v/>
      </c>
      <c r="AE35" s="21" t="str">
        <f>IF(D35&gt;='Social Security Calculator'!$G$8,IF('Social Security Calculator'!$B$52=1,VLOOKUP($D35,'36 Options - Outlays in $'!$A$8:$AK$87,1+AE$6,FALSE),""),"")</f>
        <v/>
      </c>
      <c r="AF35" s="21" t="str">
        <f>IF(D35&gt;='Social Security Calculator'!$G$8,IF('Social Security Calculator'!$B$53=1,VLOOKUP($D35,'36 Options - Outlays in $'!$A$8:$AK$87,1+AF$6,FALSE),""),"")</f>
        <v/>
      </c>
      <c r="AG35" s="21" t="str">
        <f>IF(D35&gt;='Social Security Calculator'!$G$8,IF('Social Security Calculator'!$B$56=1,VLOOKUP($D35,'36 Options - Outlays in $'!$A$8:$AK$87,1+AG$6,FALSE),""),"")</f>
        <v/>
      </c>
      <c r="AH35" s="21" t="str">
        <f>IF(D35&gt;='Social Security Calculator'!$G$8,IF('Social Security Calculator'!$B$57=1,VLOOKUP($D35,'36 Options - Outlays in $'!$A$8:$AK$87,1+AH$6,FALSE),""),"")</f>
        <v/>
      </c>
      <c r="AI35" s="21" t="str">
        <f>IF(D35&gt;='Social Security Calculator'!$G$8,IF('Social Security Calculator'!$B$58=1,VLOOKUP($D35,'36 Options - Outlays in $'!$A$8:$AK$87,1+AI$6,FALSE),""),"")</f>
        <v/>
      </c>
      <c r="AJ35" s="21" t="str">
        <f>IF(D35&gt;='Social Security Calculator'!$G$8,IF('Social Security Calculator'!$B$60=1,VLOOKUP($D35,'36 Options - Outlays in $'!$A$8:$AK$87,1+AJ$6,FALSE),""),"")</f>
        <v/>
      </c>
      <c r="AK35" s="21" t="str">
        <f>IF(D35&gt;='Social Security Calculator'!$G$8,IF('Social Security Calculator'!$B$63=1,VLOOKUP($D35,'36 Options - Outlays in $'!$A$8:$AK$87,1+AK$6,FALSE),""),"")</f>
        <v/>
      </c>
      <c r="AL35" s="21" t="str">
        <f>IF(D35&gt;='Social Security Calculator'!$G$8,IF('Social Security Calculator'!$B$65=1,VLOOKUP($D35,'36 Options - Outlays in $'!$A$8:$AK$87,1+AL$6,FALSE),""),"")</f>
        <v/>
      </c>
      <c r="AM35" s="21" t="str">
        <f>IF(D35&gt;='Social Security Calculator'!$G$8,IF('Social Security Calculator'!$B$66=1,VLOOKUP($D35,'36 Options - Outlays in $'!$A$8:$AK$87,1+AM$6,FALSE),""),"")</f>
        <v/>
      </c>
      <c r="AN35" s="21" t="str">
        <f>IF(D35&gt;='Social Security Calculator'!$G$8,IF('Social Security Calculator'!$B$67=1,VLOOKUP($D35,'36 Options - Outlays in $'!$A$8:$AK$87,1+AN$6,FALSE),""),"")</f>
        <v/>
      </c>
    </row>
    <row r="36" spans="1:40" x14ac:dyDescent="0.2">
      <c r="A36">
        <v>2048</v>
      </c>
      <c r="B36">
        <f t="shared" si="1"/>
        <v>0</v>
      </c>
      <c r="D36">
        <v>2048</v>
      </c>
      <c r="E36" s="21" t="str">
        <f>IF(D36&gt;='Social Security Calculator'!$G$8,IF('Social Security Calculator'!$B$17=1,VLOOKUP($D36,'36 Options - Outlays in $'!$A$8:$AK$87,1+E$6,FALSE),""),"")</f>
        <v/>
      </c>
      <c r="F36" s="21" t="str">
        <f>IF(D36&gt;='Social Security Calculator'!$G$8,IF('Social Security Calculator'!$B$18=1,VLOOKUP($D36,'36 Options - Outlays in $'!$A$8:$AK$87,1+F$6,FALSE),""),"")</f>
        <v/>
      </c>
      <c r="G36" s="21" t="str">
        <f>IF(D36&gt;='Social Security Calculator'!$G$8,IF('Social Security Calculator'!$B$19=1,VLOOKUP($D36,'36 Options - Outlays in $'!$A$8:$AK$87,1+G$6,FALSE),""),"")</f>
        <v/>
      </c>
      <c r="H36" s="21" t="str">
        <f>IF(D36&gt;='Social Security Calculator'!$G$8,IF('Social Security Calculator'!$B$21=1,VLOOKUP($D36,'36 Options - Outlays in $'!$A$8:$AK$87,1+H$6,FALSE),""),"")</f>
        <v/>
      </c>
      <c r="I36" s="21" t="str">
        <f>IF(D36&gt;='Social Security Calculator'!$G$8,IF('Social Security Calculator'!$B$22=1,VLOOKUP($D36,'36 Options - Outlays in $'!$A$8:$AK$87,1+I$6,FALSE),""),"")</f>
        <v/>
      </c>
      <c r="J36" s="21" t="str">
        <f>IF(D36&gt;='Social Security Calculator'!$G$8,IF('Social Security Calculator'!$B$23=1,VLOOKUP($D36,'36 Options - Outlays in $'!$A$8:$AK$87,1+J$6,FALSE),""),"")</f>
        <v/>
      </c>
      <c r="K36" s="21" t="str">
        <f>IF(D36&gt;='Social Security Calculator'!$G$8,IF('Social Security Calculator'!$B$25=1,VLOOKUP($D36,'36 Options - Outlays in $'!$A$8:$AK$87,1+K$6,FALSE),""),"")</f>
        <v/>
      </c>
      <c r="L36" s="21" t="str">
        <f>IF(D36&gt;='Social Security Calculator'!$G$8,IF('Social Security Calculator'!$B$26=1,VLOOKUP($D36,'36 Options - Outlays in $'!$A$8:$AK$87,1+L$6,FALSE),""),"")</f>
        <v/>
      </c>
      <c r="M36" s="21" t="str">
        <f>IF(D36&gt;='Social Security Calculator'!$G$8,IF('Social Security Calculator'!$B$27=1,VLOOKUP($D36,'36 Options - Outlays in $'!$A$8:$AK$87,1+M$6,FALSE),""),"")</f>
        <v/>
      </c>
      <c r="N36" s="21" t="str">
        <f>IF(D36&gt;='Social Security Calculator'!$G$8,IF('Social Security Calculator'!$B$28=1,VLOOKUP($D36,'36 Options - Outlays in $'!$A$8:$AK$87,1+N$6,FALSE),""),"")</f>
        <v/>
      </c>
      <c r="O36" s="21" t="str">
        <f>IF(D36&gt;='Social Security Calculator'!$G$8,IF('Social Security Calculator'!$B$31=1,VLOOKUP($D36,'36 Options - Outlays in $'!$A$8:$AK$87,1+O$6,FALSE),""),"")</f>
        <v/>
      </c>
      <c r="P36" s="21" t="str">
        <f>IF(D36&gt;='Social Security Calculator'!$G$8,IF('Social Security Calculator'!$B$32=1,VLOOKUP($D36,'36 Options - Outlays in $'!$A$8:$AK$87,1+P$6,FALSE),""),"")</f>
        <v/>
      </c>
      <c r="Q36" s="21" t="str">
        <f>IF(D36&gt;='Social Security Calculator'!$G$8,IF('Social Security Calculator'!$B$33=1,VLOOKUP($D36,'36 Options - Outlays in $'!$A$8:$AK$87,1+Q$6,FALSE),""),"")</f>
        <v/>
      </c>
      <c r="R36" s="21" t="str">
        <f>IF(D36&gt;='Social Security Calculator'!$G$8,IF('Social Security Calculator'!$B$35=1,VLOOKUP($D36,'36 Options - Outlays in $'!$A$8:$AK$87,1+R$6,FALSE),""),"")</f>
        <v/>
      </c>
      <c r="S36" s="21" t="str">
        <f>IF(D36&gt;='Social Security Calculator'!$G$8,IF('Social Security Calculator'!$B$36=1,VLOOKUP($D36,'36 Options - Outlays in $'!$A$8:$AK$87,1+S$6,FALSE),""),"")</f>
        <v/>
      </c>
      <c r="T36" s="21" t="str">
        <f>IF(D36&gt;='Social Security Calculator'!$G$8,IF('Social Security Calculator'!$B$37=1,VLOOKUP($D36,'36 Options - Outlays in $'!$A$8:$AK$87,1+T$6,FALSE),""),"")</f>
        <v/>
      </c>
      <c r="U36" s="21" t="str">
        <f>IF(D36&gt;='Social Security Calculator'!$G$8,IF('Social Security Calculator'!$B$39=1,VLOOKUP($D36,'36 Options - Outlays in $'!$A$8:$AK$87,1+U$6,FALSE),""),"")</f>
        <v/>
      </c>
      <c r="V36" s="21" t="str">
        <f>IF(D36&gt;='Social Security Calculator'!$G$8,IF('Social Security Calculator'!$B$40=1,VLOOKUP($D36,'36 Options - Outlays in $'!$A$8:$AK$87,1+V$6,FALSE),""),"")</f>
        <v/>
      </c>
      <c r="W36" s="21" t="str">
        <f>IF(D36&gt;='Social Security Calculator'!$G$8,IF('Social Security Calculator'!$B$41=1,VLOOKUP($D36,'36 Options - Outlays in $'!$A$8:$AK$87,1+W$6,FALSE),""),"")</f>
        <v/>
      </c>
      <c r="X36" s="21" t="str">
        <f>IF(D36&gt;='Social Security Calculator'!$G$8,IF('Social Security Calculator'!$B$42=1,VLOOKUP($D36,'36 Options - Outlays in $'!$A$8:$AK$87,1+X$6,FALSE),""),"")</f>
        <v/>
      </c>
      <c r="Y36" s="21" t="str">
        <f>IF(D36&gt;='Social Security Calculator'!$G$8,IF('Social Security Calculator'!$B$44=1,VLOOKUP($D36,'36 Options - Outlays in $'!$A$8:$AK$87,1+Y$6,FALSE),""),"")</f>
        <v/>
      </c>
      <c r="Z36" s="21" t="str">
        <f>IF(D36&gt;='Social Security Calculator'!$G$8,IF('Social Security Calculator'!$B$45=1,VLOOKUP($D36,'36 Options - Outlays in $'!$A$8:$AK$87,1+Z$6,FALSE),""),"")</f>
        <v/>
      </c>
      <c r="AA36" s="21" t="str">
        <f>IF(D36&gt;='Social Security Calculator'!$G$8,IF('Social Security Calculator'!$B$46=1,VLOOKUP($D36,'36 Options - Outlays in $'!$A$8:$AK$87,1+AA$6,FALSE),""),"")</f>
        <v/>
      </c>
      <c r="AB36" s="21" t="str">
        <f>IF(D36&gt;='Social Security Calculator'!$G$8,IF('Social Security Calculator'!$B$47=1,VLOOKUP($D36,'36 Options - Outlays in $'!$A$8:$AK$87,1+AB$6,FALSE),""),"")</f>
        <v/>
      </c>
      <c r="AC36" s="21" t="str">
        <f>IF(D36&gt;='Social Security Calculator'!$G$8,IF('Social Security Calculator'!$B$50=1,VLOOKUP($D36,'36 Options - Outlays in $'!$A$8:$AK$87,1+AC$6,FALSE),""),"")</f>
        <v/>
      </c>
      <c r="AD36" s="21" t="str">
        <f>IF(D36&gt;='Social Security Calculator'!$G$8,IF('Social Security Calculator'!$B$51=1,VLOOKUP($D36,'36 Options - Outlays in $'!$A$8:$AK$87,1+AD$6,FALSE),""),"")</f>
        <v/>
      </c>
      <c r="AE36" s="21" t="str">
        <f>IF(D36&gt;='Social Security Calculator'!$G$8,IF('Social Security Calculator'!$B$52=1,VLOOKUP($D36,'36 Options - Outlays in $'!$A$8:$AK$87,1+AE$6,FALSE),""),"")</f>
        <v/>
      </c>
      <c r="AF36" s="21" t="str">
        <f>IF(D36&gt;='Social Security Calculator'!$G$8,IF('Social Security Calculator'!$B$53=1,VLOOKUP($D36,'36 Options - Outlays in $'!$A$8:$AK$87,1+AF$6,FALSE),""),"")</f>
        <v/>
      </c>
      <c r="AG36" s="21" t="str">
        <f>IF(D36&gt;='Social Security Calculator'!$G$8,IF('Social Security Calculator'!$B$56=1,VLOOKUP($D36,'36 Options - Outlays in $'!$A$8:$AK$87,1+AG$6,FALSE),""),"")</f>
        <v/>
      </c>
      <c r="AH36" s="21" t="str">
        <f>IF(D36&gt;='Social Security Calculator'!$G$8,IF('Social Security Calculator'!$B$57=1,VLOOKUP($D36,'36 Options - Outlays in $'!$A$8:$AK$87,1+AH$6,FALSE),""),"")</f>
        <v/>
      </c>
      <c r="AI36" s="21" t="str">
        <f>IF(D36&gt;='Social Security Calculator'!$G$8,IF('Social Security Calculator'!$B$58=1,VLOOKUP($D36,'36 Options - Outlays in $'!$A$8:$AK$87,1+AI$6,FALSE),""),"")</f>
        <v/>
      </c>
      <c r="AJ36" s="21" t="str">
        <f>IF(D36&gt;='Social Security Calculator'!$G$8,IF('Social Security Calculator'!$B$60=1,VLOOKUP($D36,'36 Options - Outlays in $'!$A$8:$AK$87,1+AJ$6,FALSE),""),"")</f>
        <v/>
      </c>
      <c r="AK36" s="21" t="str">
        <f>IF(D36&gt;='Social Security Calculator'!$G$8,IF('Social Security Calculator'!$B$63=1,VLOOKUP($D36,'36 Options - Outlays in $'!$A$8:$AK$87,1+AK$6,FALSE),""),"")</f>
        <v/>
      </c>
      <c r="AL36" s="21" t="str">
        <f>IF(D36&gt;='Social Security Calculator'!$G$8,IF('Social Security Calculator'!$B$65=1,VLOOKUP($D36,'36 Options - Outlays in $'!$A$8:$AK$87,1+AL$6,FALSE),""),"")</f>
        <v/>
      </c>
      <c r="AM36" s="21" t="str">
        <f>IF(D36&gt;='Social Security Calculator'!$G$8,IF('Social Security Calculator'!$B$66=1,VLOOKUP($D36,'36 Options - Outlays in $'!$A$8:$AK$87,1+AM$6,FALSE),""),"")</f>
        <v/>
      </c>
      <c r="AN36" s="21" t="str">
        <f>IF(D36&gt;='Social Security Calculator'!$G$8,IF('Social Security Calculator'!$B$67=1,VLOOKUP($D36,'36 Options - Outlays in $'!$A$8:$AK$87,1+AN$6,FALSE),""),"")</f>
        <v/>
      </c>
    </row>
    <row r="37" spans="1:40" x14ac:dyDescent="0.2">
      <c r="A37">
        <v>2049</v>
      </c>
      <c r="B37">
        <f t="shared" si="1"/>
        <v>0</v>
      </c>
      <c r="D37">
        <v>2049</v>
      </c>
      <c r="E37" s="21" t="str">
        <f>IF(D37&gt;='Social Security Calculator'!$G$8,IF('Social Security Calculator'!$B$17=1,VLOOKUP($D37,'36 Options - Outlays in $'!$A$8:$AK$87,1+E$6,FALSE),""),"")</f>
        <v/>
      </c>
      <c r="F37" s="21" t="str">
        <f>IF(D37&gt;='Social Security Calculator'!$G$8,IF('Social Security Calculator'!$B$18=1,VLOOKUP($D37,'36 Options - Outlays in $'!$A$8:$AK$87,1+F$6,FALSE),""),"")</f>
        <v/>
      </c>
      <c r="G37" s="21" t="str">
        <f>IF(D37&gt;='Social Security Calculator'!$G$8,IF('Social Security Calculator'!$B$19=1,VLOOKUP($D37,'36 Options - Outlays in $'!$A$8:$AK$87,1+G$6,FALSE),""),"")</f>
        <v/>
      </c>
      <c r="H37" s="21" t="str">
        <f>IF(D37&gt;='Social Security Calculator'!$G$8,IF('Social Security Calculator'!$B$21=1,VLOOKUP($D37,'36 Options - Outlays in $'!$A$8:$AK$87,1+H$6,FALSE),""),"")</f>
        <v/>
      </c>
      <c r="I37" s="21" t="str">
        <f>IF(D37&gt;='Social Security Calculator'!$G$8,IF('Social Security Calculator'!$B$22=1,VLOOKUP($D37,'36 Options - Outlays in $'!$A$8:$AK$87,1+I$6,FALSE),""),"")</f>
        <v/>
      </c>
      <c r="J37" s="21" t="str">
        <f>IF(D37&gt;='Social Security Calculator'!$G$8,IF('Social Security Calculator'!$B$23=1,VLOOKUP($D37,'36 Options - Outlays in $'!$A$8:$AK$87,1+J$6,FALSE),""),"")</f>
        <v/>
      </c>
      <c r="K37" s="21" t="str">
        <f>IF(D37&gt;='Social Security Calculator'!$G$8,IF('Social Security Calculator'!$B$25=1,VLOOKUP($D37,'36 Options - Outlays in $'!$A$8:$AK$87,1+K$6,FALSE),""),"")</f>
        <v/>
      </c>
      <c r="L37" s="21" t="str">
        <f>IF(D37&gt;='Social Security Calculator'!$G$8,IF('Social Security Calculator'!$B$26=1,VLOOKUP($D37,'36 Options - Outlays in $'!$A$8:$AK$87,1+L$6,FALSE),""),"")</f>
        <v/>
      </c>
      <c r="M37" s="21" t="str">
        <f>IF(D37&gt;='Social Security Calculator'!$G$8,IF('Social Security Calculator'!$B$27=1,VLOOKUP($D37,'36 Options - Outlays in $'!$A$8:$AK$87,1+M$6,FALSE),""),"")</f>
        <v/>
      </c>
      <c r="N37" s="21" t="str">
        <f>IF(D37&gt;='Social Security Calculator'!$G$8,IF('Social Security Calculator'!$B$28=1,VLOOKUP($D37,'36 Options - Outlays in $'!$A$8:$AK$87,1+N$6,FALSE),""),"")</f>
        <v/>
      </c>
      <c r="O37" s="21" t="str">
        <f>IF(D37&gt;='Social Security Calculator'!$G$8,IF('Social Security Calculator'!$B$31=1,VLOOKUP($D37,'36 Options - Outlays in $'!$A$8:$AK$87,1+O$6,FALSE),""),"")</f>
        <v/>
      </c>
      <c r="P37" s="21" t="str">
        <f>IF(D37&gt;='Social Security Calculator'!$G$8,IF('Social Security Calculator'!$B$32=1,VLOOKUP($D37,'36 Options - Outlays in $'!$A$8:$AK$87,1+P$6,FALSE),""),"")</f>
        <v/>
      </c>
      <c r="Q37" s="21" t="str">
        <f>IF(D37&gt;='Social Security Calculator'!$G$8,IF('Social Security Calculator'!$B$33=1,VLOOKUP($D37,'36 Options - Outlays in $'!$A$8:$AK$87,1+Q$6,FALSE),""),"")</f>
        <v/>
      </c>
      <c r="R37" s="21" t="str">
        <f>IF(D37&gt;='Social Security Calculator'!$G$8,IF('Social Security Calculator'!$B$35=1,VLOOKUP($D37,'36 Options - Outlays in $'!$A$8:$AK$87,1+R$6,FALSE),""),"")</f>
        <v/>
      </c>
      <c r="S37" s="21" t="str">
        <f>IF(D37&gt;='Social Security Calculator'!$G$8,IF('Social Security Calculator'!$B$36=1,VLOOKUP($D37,'36 Options - Outlays in $'!$A$8:$AK$87,1+S$6,FALSE),""),"")</f>
        <v/>
      </c>
      <c r="T37" s="21" t="str">
        <f>IF(D37&gt;='Social Security Calculator'!$G$8,IF('Social Security Calculator'!$B$37=1,VLOOKUP($D37,'36 Options - Outlays in $'!$A$8:$AK$87,1+T$6,FALSE),""),"")</f>
        <v/>
      </c>
      <c r="U37" s="21" t="str">
        <f>IF(D37&gt;='Social Security Calculator'!$G$8,IF('Social Security Calculator'!$B$39=1,VLOOKUP($D37,'36 Options - Outlays in $'!$A$8:$AK$87,1+U$6,FALSE),""),"")</f>
        <v/>
      </c>
      <c r="V37" s="21" t="str">
        <f>IF(D37&gt;='Social Security Calculator'!$G$8,IF('Social Security Calculator'!$B$40=1,VLOOKUP($D37,'36 Options - Outlays in $'!$A$8:$AK$87,1+V$6,FALSE),""),"")</f>
        <v/>
      </c>
      <c r="W37" s="21" t="str">
        <f>IF(D37&gt;='Social Security Calculator'!$G$8,IF('Social Security Calculator'!$B$41=1,VLOOKUP($D37,'36 Options - Outlays in $'!$A$8:$AK$87,1+W$6,FALSE),""),"")</f>
        <v/>
      </c>
      <c r="X37" s="21" t="str">
        <f>IF(D37&gt;='Social Security Calculator'!$G$8,IF('Social Security Calculator'!$B$42=1,VLOOKUP($D37,'36 Options - Outlays in $'!$A$8:$AK$87,1+X$6,FALSE),""),"")</f>
        <v/>
      </c>
      <c r="Y37" s="21" t="str">
        <f>IF(D37&gt;='Social Security Calculator'!$G$8,IF('Social Security Calculator'!$B$44=1,VLOOKUP($D37,'36 Options - Outlays in $'!$A$8:$AK$87,1+Y$6,FALSE),""),"")</f>
        <v/>
      </c>
      <c r="Z37" s="21" t="str">
        <f>IF(D37&gt;='Social Security Calculator'!$G$8,IF('Social Security Calculator'!$B$45=1,VLOOKUP($D37,'36 Options - Outlays in $'!$A$8:$AK$87,1+Z$6,FALSE),""),"")</f>
        <v/>
      </c>
      <c r="AA37" s="21" t="str">
        <f>IF(D37&gt;='Social Security Calculator'!$G$8,IF('Social Security Calculator'!$B$46=1,VLOOKUP($D37,'36 Options - Outlays in $'!$A$8:$AK$87,1+AA$6,FALSE),""),"")</f>
        <v/>
      </c>
      <c r="AB37" s="21" t="str">
        <f>IF(D37&gt;='Social Security Calculator'!$G$8,IF('Social Security Calculator'!$B$47=1,VLOOKUP($D37,'36 Options - Outlays in $'!$A$8:$AK$87,1+AB$6,FALSE),""),"")</f>
        <v/>
      </c>
      <c r="AC37" s="21" t="str">
        <f>IF(D37&gt;='Social Security Calculator'!$G$8,IF('Social Security Calculator'!$B$50=1,VLOOKUP($D37,'36 Options - Outlays in $'!$A$8:$AK$87,1+AC$6,FALSE),""),"")</f>
        <v/>
      </c>
      <c r="AD37" s="21" t="str">
        <f>IF(D37&gt;='Social Security Calculator'!$G$8,IF('Social Security Calculator'!$B$51=1,VLOOKUP($D37,'36 Options - Outlays in $'!$A$8:$AK$87,1+AD$6,FALSE),""),"")</f>
        <v/>
      </c>
      <c r="AE37" s="21" t="str">
        <f>IF(D37&gt;='Social Security Calculator'!$G$8,IF('Social Security Calculator'!$B$52=1,VLOOKUP($D37,'36 Options - Outlays in $'!$A$8:$AK$87,1+AE$6,FALSE),""),"")</f>
        <v/>
      </c>
      <c r="AF37" s="21" t="str">
        <f>IF(D37&gt;='Social Security Calculator'!$G$8,IF('Social Security Calculator'!$B$53=1,VLOOKUP($D37,'36 Options - Outlays in $'!$A$8:$AK$87,1+AF$6,FALSE),""),"")</f>
        <v/>
      </c>
      <c r="AG37" s="21" t="str">
        <f>IF(D37&gt;='Social Security Calculator'!$G$8,IF('Social Security Calculator'!$B$56=1,VLOOKUP($D37,'36 Options - Outlays in $'!$A$8:$AK$87,1+AG$6,FALSE),""),"")</f>
        <v/>
      </c>
      <c r="AH37" s="21" t="str">
        <f>IF(D37&gt;='Social Security Calculator'!$G$8,IF('Social Security Calculator'!$B$57=1,VLOOKUP($D37,'36 Options - Outlays in $'!$A$8:$AK$87,1+AH$6,FALSE),""),"")</f>
        <v/>
      </c>
      <c r="AI37" s="21" t="str">
        <f>IF(D37&gt;='Social Security Calculator'!$G$8,IF('Social Security Calculator'!$B$58=1,VLOOKUP($D37,'36 Options - Outlays in $'!$A$8:$AK$87,1+AI$6,FALSE),""),"")</f>
        <v/>
      </c>
      <c r="AJ37" s="21" t="str">
        <f>IF(D37&gt;='Social Security Calculator'!$G$8,IF('Social Security Calculator'!$B$60=1,VLOOKUP($D37,'36 Options - Outlays in $'!$A$8:$AK$87,1+AJ$6,FALSE),""),"")</f>
        <v/>
      </c>
      <c r="AK37" s="21" t="str">
        <f>IF(D37&gt;='Social Security Calculator'!$G$8,IF('Social Security Calculator'!$B$63=1,VLOOKUP($D37,'36 Options - Outlays in $'!$A$8:$AK$87,1+AK$6,FALSE),""),"")</f>
        <v/>
      </c>
      <c r="AL37" s="21" t="str">
        <f>IF(D37&gt;='Social Security Calculator'!$G$8,IF('Social Security Calculator'!$B$65=1,VLOOKUP($D37,'36 Options - Outlays in $'!$A$8:$AK$87,1+AL$6,FALSE),""),"")</f>
        <v/>
      </c>
      <c r="AM37" s="21" t="str">
        <f>IF(D37&gt;='Social Security Calculator'!$G$8,IF('Social Security Calculator'!$B$66=1,VLOOKUP($D37,'36 Options - Outlays in $'!$A$8:$AK$87,1+AM$6,FALSE),""),"")</f>
        <v/>
      </c>
      <c r="AN37" s="21" t="str">
        <f>IF(D37&gt;='Social Security Calculator'!$G$8,IF('Social Security Calculator'!$B$67=1,VLOOKUP($D37,'36 Options - Outlays in $'!$A$8:$AK$87,1+AN$6,FALSE),""),"")</f>
        <v/>
      </c>
    </row>
    <row r="38" spans="1:40" x14ac:dyDescent="0.2">
      <c r="A38">
        <v>2050</v>
      </c>
      <c r="B38">
        <f t="shared" si="1"/>
        <v>0</v>
      </c>
      <c r="D38">
        <v>2050</v>
      </c>
      <c r="E38" s="21" t="str">
        <f>IF(D38&gt;='Social Security Calculator'!$G$8,IF('Social Security Calculator'!$B$17=1,VLOOKUP($D38,'36 Options - Outlays in $'!$A$8:$AK$87,1+E$6,FALSE),""),"")</f>
        <v/>
      </c>
      <c r="F38" s="21" t="str">
        <f>IF(D38&gt;='Social Security Calculator'!$G$8,IF('Social Security Calculator'!$B$18=1,VLOOKUP($D38,'36 Options - Outlays in $'!$A$8:$AK$87,1+F$6,FALSE),""),"")</f>
        <v/>
      </c>
      <c r="G38" s="21" t="str">
        <f>IF(D38&gt;='Social Security Calculator'!$G$8,IF('Social Security Calculator'!$B$19=1,VLOOKUP($D38,'36 Options - Outlays in $'!$A$8:$AK$87,1+G$6,FALSE),""),"")</f>
        <v/>
      </c>
      <c r="H38" s="21" t="str">
        <f>IF(D38&gt;='Social Security Calculator'!$G$8,IF('Social Security Calculator'!$B$21=1,VLOOKUP($D38,'36 Options - Outlays in $'!$A$8:$AK$87,1+H$6,FALSE),""),"")</f>
        <v/>
      </c>
      <c r="I38" s="21" t="str">
        <f>IF(D38&gt;='Social Security Calculator'!$G$8,IF('Social Security Calculator'!$B$22=1,VLOOKUP($D38,'36 Options - Outlays in $'!$A$8:$AK$87,1+I$6,FALSE),""),"")</f>
        <v/>
      </c>
      <c r="J38" s="21" t="str">
        <f>IF(D38&gt;='Social Security Calculator'!$G$8,IF('Social Security Calculator'!$B$23=1,VLOOKUP($D38,'36 Options - Outlays in $'!$A$8:$AK$87,1+J$6,FALSE),""),"")</f>
        <v/>
      </c>
      <c r="K38" s="21" t="str">
        <f>IF(D38&gt;='Social Security Calculator'!$G$8,IF('Social Security Calculator'!$B$25=1,VLOOKUP($D38,'36 Options - Outlays in $'!$A$8:$AK$87,1+K$6,FALSE),""),"")</f>
        <v/>
      </c>
      <c r="L38" s="21" t="str">
        <f>IF(D38&gt;='Social Security Calculator'!$G$8,IF('Social Security Calculator'!$B$26=1,VLOOKUP($D38,'36 Options - Outlays in $'!$A$8:$AK$87,1+L$6,FALSE),""),"")</f>
        <v/>
      </c>
      <c r="M38" s="21" t="str">
        <f>IF(D38&gt;='Social Security Calculator'!$G$8,IF('Social Security Calculator'!$B$27=1,VLOOKUP($D38,'36 Options - Outlays in $'!$A$8:$AK$87,1+M$6,FALSE),""),"")</f>
        <v/>
      </c>
      <c r="N38" s="21" t="str">
        <f>IF(D38&gt;='Social Security Calculator'!$G$8,IF('Social Security Calculator'!$B$28=1,VLOOKUP($D38,'36 Options - Outlays in $'!$A$8:$AK$87,1+N$6,FALSE),""),"")</f>
        <v/>
      </c>
      <c r="O38" s="21" t="str">
        <f>IF(D38&gt;='Social Security Calculator'!$G$8,IF('Social Security Calculator'!$B$31=1,VLOOKUP($D38,'36 Options - Outlays in $'!$A$8:$AK$87,1+O$6,FALSE),""),"")</f>
        <v/>
      </c>
      <c r="P38" s="21" t="str">
        <f>IF(D38&gt;='Social Security Calculator'!$G$8,IF('Social Security Calculator'!$B$32=1,VLOOKUP($D38,'36 Options - Outlays in $'!$A$8:$AK$87,1+P$6,FALSE),""),"")</f>
        <v/>
      </c>
      <c r="Q38" s="21" t="str">
        <f>IF(D38&gt;='Social Security Calculator'!$G$8,IF('Social Security Calculator'!$B$33=1,VLOOKUP($D38,'36 Options - Outlays in $'!$A$8:$AK$87,1+Q$6,FALSE),""),"")</f>
        <v/>
      </c>
      <c r="R38" s="21" t="str">
        <f>IF(D38&gt;='Social Security Calculator'!$G$8,IF('Social Security Calculator'!$B$35=1,VLOOKUP($D38,'36 Options - Outlays in $'!$A$8:$AK$87,1+R$6,FALSE),""),"")</f>
        <v/>
      </c>
      <c r="S38" s="21" t="str">
        <f>IF(D38&gt;='Social Security Calculator'!$G$8,IF('Social Security Calculator'!$B$36=1,VLOOKUP($D38,'36 Options - Outlays in $'!$A$8:$AK$87,1+S$6,FALSE),""),"")</f>
        <v/>
      </c>
      <c r="T38" s="21" t="str">
        <f>IF(D38&gt;='Social Security Calculator'!$G$8,IF('Social Security Calculator'!$B$37=1,VLOOKUP($D38,'36 Options - Outlays in $'!$A$8:$AK$87,1+T$6,FALSE),""),"")</f>
        <v/>
      </c>
      <c r="U38" s="21" t="str">
        <f>IF(D38&gt;='Social Security Calculator'!$G$8,IF('Social Security Calculator'!$B$39=1,VLOOKUP($D38,'36 Options - Outlays in $'!$A$8:$AK$87,1+U$6,FALSE),""),"")</f>
        <v/>
      </c>
      <c r="V38" s="21" t="str">
        <f>IF(D38&gt;='Social Security Calculator'!$G$8,IF('Social Security Calculator'!$B$40=1,VLOOKUP($D38,'36 Options - Outlays in $'!$A$8:$AK$87,1+V$6,FALSE),""),"")</f>
        <v/>
      </c>
      <c r="W38" s="21" t="str">
        <f>IF(D38&gt;='Social Security Calculator'!$G$8,IF('Social Security Calculator'!$B$41=1,VLOOKUP($D38,'36 Options - Outlays in $'!$A$8:$AK$87,1+W$6,FALSE),""),"")</f>
        <v/>
      </c>
      <c r="X38" s="21" t="str">
        <f>IF(D38&gt;='Social Security Calculator'!$G$8,IF('Social Security Calculator'!$B$42=1,VLOOKUP($D38,'36 Options - Outlays in $'!$A$8:$AK$87,1+X$6,FALSE),""),"")</f>
        <v/>
      </c>
      <c r="Y38" s="21" t="str">
        <f>IF(D38&gt;='Social Security Calculator'!$G$8,IF('Social Security Calculator'!$B$44=1,VLOOKUP($D38,'36 Options - Outlays in $'!$A$8:$AK$87,1+Y$6,FALSE),""),"")</f>
        <v/>
      </c>
      <c r="Z38" s="21" t="str">
        <f>IF(D38&gt;='Social Security Calculator'!$G$8,IF('Social Security Calculator'!$B$45=1,VLOOKUP($D38,'36 Options - Outlays in $'!$A$8:$AK$87,1+Z$6,FALSE),""),"")</f>
        <v/>
      </c>
      <c r="AA38" s="21" t="str">
        <f>IF(D38&gt;='Social Security Calculator'!$G$8,IF('Social Security Calculator'!$B$46=1,VLOOKUP($D38,'36 Options - Outlays in $'!$A$8:$AK$87,1+AA$6,FALSE),""),"")</f>
        <v/>
      </c>
      <c r="AB38" s="21" t="str">
        <f>IF(D38&gt;='Social Security Calculator'!$G$8,IF('Social Security Calculator'!$B$47=1,VLOOKUP($D38,'36 Options - Outlays in $'!$A$8:$AK$87,1+AB$6,FALSE),""),"")</f>
        <v/>
      </c>
      <c r="AC38" s="21" t="str">
        <f>IF(D38&gt;='Social Security Calculator'!$G$8,IF('Social Security Calculator'!$B$50=1,VLOOKUP($D38,'36 Options - Outlays in $'!$A$8:$AK$87,1+AC$6,FALSE),""),"")</f>
        <v/>
      </c>
      <c r="AD38" s="21" t="str">
        <f>IF(D38&gt;='Social Security Calculator'!$G$8,IF('Social Security Calculator'!$B$51=1,VLOOKUP($D38,'36 Options - Outlays in $'!$A$8:$AK$87,1+AD$6,FALSE),""),"")</f>
        <v/>
      </c>
      <c r="AE38" s="21" t="str">
        <f>IF(D38&gt;='Social Security Calculator'!$G$8,IF('Social Security Calculator'!$B$52=1,VLOOKUP($D38,'36 Options - Outlays in $'!$A$8:$AK$87,1+AE$6,FALSE),""),"")</f>
        <v/>
      </c>
      <c r="AF38" s="21" t="str">
        <f>IF(D38&gt;='Social Security Calculator'!$G$8,IF('Social Security Calculator'!$B$53=1,VLOOKUP($D38,'36 Options - Outlays in $'!$A$8:$AK$87,1+AF$6,FALSE),""),"")</f>
        <v/>
      </c>
      <c r="AG38" s="21" t="str">
        <f>IF(D38&gt;='Social Security Calculator'!$G$8,IF('Social Security Calculator'!$B$56=1,VLOOKUP($D38,'36 Options - Outlays in $'!$A$8:$AK$87,1+AG$6,FALSE),""),"")</f>
        <v/>
      </c>
      <c r="AH38" s="21" t="str">
        <f>IF(D38&gt;='Social Security Calculator'!$G$8,IF('Social Security Calculator'!$B$57=1,VLOOKUP($D38,'36 Options - Outlays in $'!$A$8:$AK$87,1+AH$6,FALSE),""),"")</f>
        <v/>
      </c>
      <c r="AI38" s="21" t="str">
        <f>IF(D38&gt;='Social Security Calculator'!$G$8,IF('Social Security Calculator'!$B$58=1,VLOOKUP($D38,'36 Options - Outlays in $'!$A$8:$AK$87,1+AI$6,FALSE),""),"")</f>
        <v/>
      </c>
      <c r="AJ38" s="21" t="str">
        <f>IF(D38&gt;='Social Security Calculator'!$G$8,IF('Social Security Calculator'!$B$60=1,VLOOKUP($D38,'36 Options - Outlays in $'!$A$8:$AK$87,1+AJ$6,FALSE),""),"")</f>
        <v/>
      </c>
      <c r="AK38" s="21" t="str">
        <f>IF(D38&gt;='Social Security Calculator'!$G$8,IF('Social Security Calculator'!$B$63=1,VLOOKUP($D38,'36 Options - Outlays in $'!$A$8:$AK$87,1+AK$6,FALSE),""),"")</f>
        <v/>
      </c>
      <c r="AL38" s="21" t="str">
        <f>IF(D38&gt;='Social Security Calculator'!$G$8,IF('Social Security Calculator'!$B$65=1,VLOOKUP($D38,'36 Options - Outlays in $'!$A$8:$AK$87,1+AL$6,FALSE),""),"")</f>
        <v/>
      </c>
      <c r="AM38" s="21" t="str">
        <f>IF(D38&gt;='Social Security Calculator'!$G$8,IF('Social Security Calculator'!$B$66=1,VLOOKUP($D38,'36 Options - Outlays in $'!$A$8:$AK$87,1+AM$6,FALSE),""),"")</f>
        <v/>
      </c>
      <c r="AN38" s="21" t="str">
        <f>IF(D38&gt;='Social Security Calculator'!$G$8,IF('Social Security Calculator'!$B$67=1,VLOOKUP($D38,'36 Options - Outlays in $'!$A$8:$AK$87,1+AN$6,FALSE),""),"")</f>
        <v/>
      </c>
    </row>
    <row r="39" spans="1:40" x14ac:dyDescent="0.2">
      <c r="A39">
        <v>2051</v>
      </c>
      <c r="B39">
        <f t="shared" si="1"/>
        <v>0</v>
      </c>
      <c r="D39">
        <v>2051</v>
      </c>
      <c r="E39" s="21" t="str">
        <f>IF(D39&gt;='Social Security Calculator'!$G$8,IF('Social Security Calculator'!$B$17=1,VLOOKUP($D39,'36 Options - Outlays in $'!$A$8:$AK$87,1+E$6,FALSE),""),"")</f>
        <v/>
      </c>
      <c r="F39" s="21" t="str">
        <f>IF(D39&gt;='Social Security Calculator'!$G$8,IF('Social Security Calculator'!$B$18=1,VLOOKUP($D39,'36 Options - Outlays in $'!$A$8:$AK$87,1+F$6,FALSE),""),"")</f>
        <v/>
      </c>
      <c r="G39" s="21" t="str">
        <f>IF(D39&gt;='Social Security Calculator'!$G$8,IF('Social Security Calculator'!$B$19=1,VLOOKUP($D39,'36 Options - Outlays in $'!$A$8:$AK$87,1+G$6,FALSE),""),"")</f>
        <v/>
      </c>
      <c r="H39" s="21" t="str">
        <f>IF(D39&gt;='Social Security Calculator'!$G$8,IF('Social Security Calculator'!$B$21=1,VLOOKUP($D39,'36 Options - Outlays in $'!$A$8:$AK$87,1+H$6,FALSE),""),"")</f>
        <v/>
      </c>
      <c r="I39" s="21" t="str">
        <f>IF(D39&gt;='Social Security Calculator'!$G$8,IF('Social Security Calculator'!$B$22=1,VLOOKUP($D39,'36 Options - Outlays in $'!$A$8:$AK$87,1+I$6,FALSE),""),"")</f>
        <v/>
      </c>
      <c r="J39" s="21" t="str">
        <f>IF(D39&gt;='Social Security Calculator'!$G$8,IF('Social Security Calculator'!$B$23=1,VLOOKUP($D39,'36 Options - Outlays in $'!$A$8:$AK$87,1+J$6,FALSE),""),"")</f>
        <v/>
      </c>
      <c r="K39" s="21" t="str">
        <f>IF(D39&gt;='Social Security Calculator'!$G$8,IF('Social Security Calculator'!$B$25=1,VLOOKUP($D39,'36 Options - Outlays in $'!$A$8:$AK$87,1+K$6,FALSE),""),"")</f>
        <v/>
      </c>
      <c r="L39" s="21" t="str">
        <f>IF(D39&gt;='Social Security Calculator'!$G$8,IF('Social Security Calculator'!$B$26=1,VLOOKUP($D39,'36 Options - Outlays in $'!$A$8:$AK$87,1+L$6,FALSE),""),"")</f>
        <v/>
      </c>
      <c r="M39" s="21" t="str">
        <f>IF(D39&gt;='Social Security Calculator'!$G$8,IF('Social Security Calculator'!$B$27=1,VLOOKUP($D39,'36 Options - Outlays in $'!$A$8:$AK$87,1+M$6,FALSE),""),"")</f>
        <v/>
      </c>
      <c r="N39" s="21" t="str">
        <f>IF(D39&gt;='Social Security Calculator'!$G$8,IF('Social Security Calculator'!$B$28=1,VLOOKUP($D39,'36 Options - Outlays in $'!$A$8:$AK$87,1+N$6,FALSE),""),"")</f>
        <v/>
      </c>
      <c r="O39" s="21" t="str">
        <f>IF(D39&gt;='Social Security Calculator'!$G$8,IF('Social Security Calculator'!$B$31=1,VLOOKUP($D39,'36 Options - Outlays in $'!$A$8:$AK$87,1+O$6,FALSE),""),"")</f>
        <v/>
      </c>
      <c r="P39" s="21" t="str">
        <f>IF(D39&gt;='Social Security Calculator'!$G$8,IF('Social Security Calculator'!$B$32=1,VLOOKUP($D39,'36 Options - Outlays in $'!$A$8:$AK$87,1+P$6,FALSE),""),"")</f>
        <v/>
      </c>
      <c r="Q39" s="21" t="str">
        <f>IF(D39&gt;='Social Security Calculator'!$G$8,IF('Social Security Calculator'!$B$33=1,VLOOKUP($D39,'36 Options - Outlays in $'!$A$8:$AK$87,1+Q$6,FALSE),""),"")</f>
        <v/>
      </c>
      <c r="R39" s="21" t="str">
        <f>IF(D39&gt;='Social Security Calculator'!$G$8,IF('Social Security Calculator'!$B$35=1,VLOOKUP($D39,'36 Options - Outlays in $'!$A$8:$AK$87,1+R$6,FALSE),""),"")</f>
        <v/>
      </c>
      <c r="S39" s="21" t="str">
        <f>IF(D39&gt;='Social Security Calculator'!$G$8,IF('Social Security Calculator'!$B$36=1,VLOOKUP($D39,'36 Options - Outlays in $'!$A$8:$AK$87,1+S$6,FALSE),""),"")</f>
        <v/>
      </c>
      <c r="T39" s="21" t="str">
        <f>IF(D39&gt;='Social Security Calculator'!$G$8,IF('Social Security Calculator'!$B$37=1,VLOOKUP($D39,'36 Options - Outlays in $'!$A$8:$AK$87,1+T$6,FALSE),""),"")</f>
        <v/>
      </c>
      <c r="U39" s="21" t="str">
        <f>IF(D39&gt;='Social Security Calculator'!$G$8,IF('Social Security Calculator'!$B$39=1,VLOOKUP($D39,'36 Options - Outlays in $'!$A$8:$AK$87,1+U$6,FALSE),""),"")</f>
        <v/>
      </c>
      <c r="V39" s="21" t="str">
        <f>IF(D39&gt;='Social Security Calculator'!$G$8,IF('Social Security Calculator'!$B$40=1,VLOOKUP($D39,'36 Options - Outlays in $'!$A$8:$AK$87,1+V$6,FALSE),""),"")</f>
        <v/>
      </c>
      <c r="W39" s="21" t="str">
        <f>IF(D39&gt;='Social Security Calculator'!$G$8,IF('Social Security Calculator'!$B$41=1,VLOOKUP($D39,'36 Options - Outlays in $'!$A$8:$AK$87,1+W$6,FALSE),""),"")</f>
        <v/>
      </c>
      <c r="X39" s="21" t="str">
        <f>IF(D39&gt;='Social Security Calculator'!$G$8,IF('Social Security Calculator'!$B$42=1,VLOOKUP($D39,'36 Options - Outlays in $'!$A$8:$AK$87,1+X$6,FALSE),""),"")</f>
        <v/>
      </c>
      <c r="Y39" s="21" t="str">
        <f>IF(D39&gt;='Social Security Calculator'!$G$8,IF('Social Security Calculator'!$B$44=1,VLOOKUP($D39,'36 Options - Outlays in $'!$A$8:$AK$87,1+Y$6,FALSE),""),"")</f>
        <v/>
      </c>
      <c r="Z39" s="21" t="str">
        <f>IF(D39&gt;='Social Security Calculator'!$G$8,IF('Social Security Calculator'!$B$45=1,VLOOKUP($D39,'36 Options - Outlays in $'!$A$8:$AK$87,1+Z$6,FALSE),""),"")</f>
        <v/>
      </c>
      <c r="AA39" s="21" t="str">
        <f>IF(D39&gt;='Social Security Calculator'!$G$8,IF('Social Security Calculator'!$B$46=1,VLOOKUP($D39,'36 Options - Outlays in $'!$A$8:$AK$87,1+AA$6,FALSE),""),"")</f>
        <v/>
      </c>
      <c r="AB39" s="21" t="str">
        <f>IF(D39&gt;='Social Security Calculator'!$G$8,IF('Social Security Calculator'!$B$47=1,VLOOKUP($D39,'36 Options - Outlays in $'!$A$8:$AK$87,1+AB$6,FALSE),""),"")</f>
        <v/>
      </c>
      <c r="AC39" s="21" t="str">
        <f>IF(D39&gt;='Social Security Calculator'!$G$8,IF('Social Security Calculator'!$B$50=1,VLOOKUP($D39,'36 Options - Outlays in $'!$A$8:$AK$87,1+AC$6,FALSE),""),"")</f>
        <v/>
      </c>
      <c r="AD39" s="21" t="str">
        <f>IF(D39&gt;='Social Security Calculator'!$G$8,IF('Social Security Calculator'!$B$51=1,VLOOKUP($D39,'36 Options - Outlays in $'!$A$8:$AK$87,1+AD$6,FALSE),""),"")</f>
        <v/>
      </c>
      <c r="AE39" s="21" t="str">
        <f>IF(D39&gt;='Social Security Calculator'!$G$8,IF('Social Security Calculator'!$B$52=1,VLOOKUP($D39,'36 Options - Outlays in $'!$A$8:$AK$87,1+AE$6,FALSE),""),"")</f>
        <v/>
      </c>
      <c r="AF39" s="21" t="str">
        <f>IF(D39&gt;='Social Security Calculator'!$G$8,IF('Social Security Calculator'!$B$53=1,VLOOKUP($D39,'36 Options - Outlays in $'!$A$8:$AK$87,1+AF$6,FALSE),""),"")</f>
        <v/>
      </c>
      <c r="AG39" s="21" t="str">
        <f>IF(D39&gt;='Social Security Calculator'!$G$8,IF('Social Security Calculator'!$B$56=1,VLOOKUP($D39,'36 Options - Outlays in $'!$A$8:$AK$87,1+AG$6,FALSE),""),"")</f>
        <v/>
      </c>
      <c r="AH39" s="21" t="str">
        <f>IF(D39&gt;='Social Security Calculator'!$G$8,IF('Social Security Calculator'!$B$57=1,VLOOKUP($D39,'36 Options - Outlays in $'!$A$8:$AK$87,1+AH$6,FALSE),""),"")</f>
        <v/>
      </c>
      <c r="AI39" s="21" t="str">
        <f>IF(D39&gt;='Social Security Calculator'!$G$8,IF('Social Security Calculator'!$B$58=1,VLOOKUP($D39,'36 Options - Outlays in $'!$A$8:$AK$87,1+AI$6,FALSE),""),"")</f>
        <v/>
      </c>
      <c r="AJ39" s="21" t="str">
        <f>IF(D39&gt;='Social Security Calculator'!$G$8,IF('Social Security Calculator'!$B$60=1,VLOOKUP($D39,'36 Options - Outlays in $'!$A$8:$AK$87,1+AJ$6,FALSE),""),"")</f>
        <v/>
      </c>
      <c r="AK39" s="21" t="str">
        <f>IF(D39&gt;='Social Security Calculator'!$G$8,IF('Social Security Calculator'!$B$63=1,VLOOKUP($D39,'36 Options - Outlays in $'!$A$8:$AK$87,1+AK$6,FALSE),""),"")</f>
        <v/>
      </c>
      <c r="AL39" s="21" t="str">
        <f>IF(D39&gt;='Social Security Calculator'!$G$8,IF('Social Security Calculator'!$B$65=1,VLOOKUP($D39,'36 Options - Outlays in $'!$A$8:$AK$87,1+AL$6,FALSE),""),"")</f>
        <v/>
      </c>
      <c r="AM39" s="21" t="str">
        <f>IF(D39&gt;='Social Security Calculator'!$G$8,IF('Social Security Calculator'!$B$66=1,VLOOKUP($D39,'36 Options - Outlays in $'!$A$8:$AK$87,1+AM$6,FALSE),""),"")</f>
        <v/>
      </c>
      <c r="AN39" s="21" t="str">
        <f>IF(D39&gt;='Social Security Calculator'!$G$8,IF('Social Security Calculator'!$B$67=1,VLOOKUP($D39,'36 Options - Outlays in $'!$A$8:$AK$87,1+AN$6,FALSE),""),"")</f>
        <v/>
      </c>
    </row>
    <row r="40" spans="1:40" x14ac:dyDescent="0.2">
      <c r="A40">
        <v>2052</v>
      </c>
      <c r="B40">
        <f t="shared" si="1"/>
        <v>0</v>
      </c>
      <c r="D40">
        <v>2052</v>
      </c>
      <c r="E40" s="21" t="str">
        <f>IF(D40&gt;='Social Security Calculator'!$G$8,IF('Social Security Calculator'!$B$17=1,VLOOKUP($D40,'36 Options - Outlays in $'!$A$8:$AK$87,1+E$6,FALSE),""),"")</f>
        <v/>
      </c>
      <c r="F40" s="21" t="str">
        <f>IF(D40&gt;='Social Security Calculator'!$G$8,IF('Social Security Calculator'!$B$18=1,VLOOKUP($D40,'36 Options - Outlays in $'!$A$8:$AK$87,1+F$6,FALSE),""),"")</f>
        <v/>
      </c>
      <c r="G40" s="21" t="str">
        <f>IF(D40&gt;='Social Security Calculator'!$G$8,IF('Social Security Calculator'!$B$19=1,VLOOKUP($D40,'36 Options - Outlays in $'!$A$8:$AK$87,1+G$6,FALSE),""),"")</f>
        <v/>
      </c>
      <c r="H40" s="21" t="str">
        <f>IF(D40&gt;='Social Security Calculator'!$G$8,IF('Social Security Calculator'!$B$21=1,VLOOKUP($D40,'36 Options - Outlays in $'!$A$8:$AK$87,1+H$6,FALSE),""),"")</f>
        <v/>
      </c>
      <c r="I40" s="21" t="str">
        <f>IF(D40&gt;='Social Security Calculator'!$G$8,IF('Social Security Calculator'!$B$22=1,VLOOKUP($D40,'36 Options - Outlays in $'!$A$8:$AK$87,1+I$6,FALSE),""),"")</f>
        <v/>
      </c>
      <c r="J40" s="21" t="str">
        <f>IF(D40&gt;='Social Security Calculator'!$G$8,IF('Social Security Calculator'!$B$23=1,VLOOKUP($D40,'36 Options - Outlays in $'!$A$8:$AK$87,1+J$6,FALSE),""),"")</f>
        <v/>
      </c>
      <c r="K40" s="21" t="str">
        <f>IF(D40&gt;='Social Security Calculator'!$G$8,IF('Social Security Calculator'!$B$25=1,VLOOKUP($D40,'36 Options - Outlays in $'!$A$8:$AK$87,1+K$6,FALSE),""),"")</f>
        <v/>
      </c>
      <c r="L40" s="21" t="str">
        <f>IF(D40&gt;='Social Security Calculator'!$G$8,IF('Social Security Calculator'!$B$26=1,VLOOKUP($D40,'36 Options - Outlays in $'!$A$8:$AK$87,1+L$6,FALSE),""),"")</f>
        <v/>
      </c>
      <c r="M40" s="21" t="str">
        <f>IF(D40&gt;='Social Security Calculator'!$G$8,IF('Social Security Calculator'!$B$27=1,VLOOKUP($D40,'36 Options - Outlays in $'!$A$8:$AK$87,1+M$6,FALSE),""),"")</f>
        <v/>
      </c>
      <c r="N40" s="21" t="str">
        <f>IF(D40&gt;='Social Security Calculator'!$G$8,IF('Social Security Calculator'!$B$28=1,VLOOKUP($D40,'36 Options - Outlays in $'!$A$8:$AK$87,1+N$6,FALSE),""),"")</f>
        <v/>
      </c>
      <c r="O40" s="21" t="str">
        <f>IF(D40&gt;='Social Security Calculator'!$G$8,IF('Social Security Calculator'!$B$31=1,VLOOKUP($D40,'36 Options - Outlays in $'!$A$8:$AK$87,1+O$6,FALSE),""),"")</f>
        <v/>
      </c>
      <c r="P40" s="21" t="str">
        <f>IF(D40&gt;='Social Security Calculator'!$G$8,IF('Social Security Calculator'!$B$32=1,VLOOKUP($D40,'36 Options - Outlays in $'!$A$8:$AK$87,1+P$6,FALSE),""),"")</f>
        <v/>
      </c>
      <c r="Q40" s="21" t="str">
        <f>IF(D40&gt;='Social Security Calculator'!$G$8,IF('Social Security Calculator'!$B$33=1,VLOOKUP($D40,'36 Options - Outlays in $'!$A$8:$AK$87,1+Q$6,FALSE),""),"")</f>
        <v/>
      </c>
      <c r="R40" s="21" t="str">
        <f>IF(D40&gt;='Social Security Calculator'!$G$8,IF('Social Security Calculator'!$B$35=1,VLOOKUP($D40,'36 Options - Outlays in $'!$A$8:$AK$87,1+R$6,FALSE),""),"")</f>
        <v/>
      </c>
      <c r="S40" s="21" t="str">
        <f>IF(D40&gt;='Social Security Calculator'!$G$8,IF('Social Security Calculator'!$B$36=1,VLOOKUP($D40,'36 Options - Outlays in $'!$A$8:$AK$87,1+S$6,FALSE),""),"")</f>
        <v/>
      </c>
      <c r="T40" s="21" t="str">
        <f>IF(D40&gt;='Social Security Calculator'!$G$8,IF('Social Security Calculator'!$B$37=1,VLOOKUP($D40,'36 Options - Outlays in $'!$A$8:$AK$87,1+T$6,FALSE),""),"")</f>
        <v/>
      </c>
      <c r="U40" s="21" t="str">
        <f>IF(D40&gt;='Social Security Calculator'!$G$8,IF('Social Security Calculator'!$B$39=1,VLOOKUP($D40,'36 Options - Outlays in $'!$A$8:$AK$87,1+U$6,FALSE),""),"")</f>
        <v/>
      </c>
      <c r="V40" s="21" t="str">
        <f>IF(D40&gt;='Social Security Calculator'!$G$8,IF('Social Security Calculator'!$B$40=1,VLOOKUP($D40,'36 Options - Outlays in $'!$A$8:$AK$87,1+V$6,FALSE),""),"")</f>
        <v/>
      </c>
      <c r="W40" s="21" t="str">
        <f>IF(D40&gt;='Social Security Calculator'!$G$8,IF('Social Security Calculator'!$B$41=1,VLOOKUP($D40,'36 Options - Outlays in $'!$A$8:$AK$87,1+W$6,FALSE),""),"")</f>
        <v/>
      </c>
      <c r="X40" s="21" t="str">
        <f>IF(D40&gt;='Social Security Calculator'!$G$8,IF('Social Security Calculator'!$B$42=1,VLOOKUP($D40,'36 Options - Outlays in $'!$A$8:$AK$87,1+X$6,FALSE),""),"")</f>
        <v/>
      </c>
      <c r="Y40" s="21" t="str">
        <f>IF(D40&gt;='Social Security Calculator'!$G$8,IF('Social Security Calculator'!$B$44=1,VLOOKUP($D40,'36 Options - Outlays in $'!$A$8:$AK$87,1+Y$6,FALSE),""),"")</f>
        <v/>
      </c>
      <c r="Z40" s="21" t="str">
        <f>IF(D40&gt;='Social Security Calculator'!$G$8,IF('Social Security Calculator'!$B$45=1,VLOOKUP($D40,'36 Options - Outlays in $'!$A$8:$AK$87,1+Z$6,FALSE),""),"")</f>
        <v/>
      </c>
      <c r="AA40" s="21" t="str">
        <f>IF(D40&gt;='Social Security Calculator'!$G$8,IF('Social Security Calculator'!$B$46=1,VLOOKUP($D40,'36 Options - Outlays in $'!$A$8:$AK$87,1+AA$6,FALSE),""),"")</f>
        <v/>
      </c>
      <c r="AB40" s="21" t="str">
        <f>IF(D40&gt;='Social Security Calculator'!$G$8,IF('Social Security Calculator'!$B$47=1,VLOOKUP($D40,'36 Options - Outlays in $'!$A$8:$AK$87,1+AB$6,FALSE),""),"")</f>
        <v/>
      </c>
      <c r="AC40" s="21" t="str">
        <f>IF(D40&gt;='Social Security Calculator'!$G$8,IF('Social Security Calculator'!$B$50=1,VLOOKUP($D40,'36 Options - Outlays in $'!$A$8:$AK$87,1+AC$6,FALSE),""),"")</f>
        <v/>
      </c>
      <c r="AD40" s="21" t="str">
        <f>IF(D40&gt;='Social Security Calculator'!$G$8,IF('Social Security Calculator'!$B$51=1,VLOOKUP($D40,'36 Options - Outlays in $'!$A$8:$AK$87,1+AD$6,FALSE),""),"")</f>
        <v/>
      </c>
      <c r="AE40" s="21" t="str">
        <f>IF(D40&gt;='Social Security Calculator'!$G$8,IF('Social Security Calculator'!$B$52=1,VLOOKUP($D40,'36 Options - Outlays in $'!$A$8:$AK$87,1+AE$6,FALSE),""),"")</f>
        <v/>
      </c>
      <c r="AF40" s="21" t="str">
        <f>IF(D40&gt;='Social Security Calculator'!$G$8,IF('Social Security Calculator'!$B$53=1,VLOOKUP($D40,'36 Options - Outlays in $'!$A$8:$AK$87,1+AF$6,FALSE),""),"")</f>
        <v/>
      </c>
      <c r="AG40" s="21" t="str">
        <f>IF(D40&gt;='Social Security Calculator'!$G$8,IF('Social Security Calculator'!$B$56=1,VLOOKUP($D40,'36 Options - Outlays in $'!$A$8:$AK$87,1+AG$6,FALSE),""),"")</f>
        <v/>
      </c>
      <c r="AH40" s="21" t="str">
        <f>IF(D40&gt;='Social Security Calculator'!$G$8,IF('Social Security Calculator'!$B$57=1,VLOOKUP($D40,'36 Options - Outlays in $'!$A$8:$AK$87,1+AH$6,FALSE),""),"")</f>
        <v/>
      </c>
      <c r="AI40" s="21" t="str">
        <f>IF(D40&gt;='Social Security Calculator'!$G$8,IF('Social Security Calculator'!$B$58=1,VLOOKUP($D40,'36 Options - Outlays in $'!$A$8:$AK$87,1+AI$6,FALSE),""),"")</f>
        <v/>
      </c>
      <c r="AJ40" s="21" t="str">
        <f>IF(D40&gt;='Social Security Calculator'!$G$8,IF('Social Security Calculator'!$B$60=1,VLOOKUP($D40,'36 Options - Outlays in $'!$A$8:$AK$87,1+AJ$6,FALSE),""),"")</f>
        <v/>
      </c>
      <c r="AK40" s="21" t="str">
        <f>IF(D40&gt;='Social Security Calculator'!$G$8,IF('Social Security Calculator'!$B$63=1,VLOOKUP($D40,'36 Options - Outlays in $'!$A$8:$AK$87,1+AK$6,FALSE),""),"")</f>
        <v/>
      </c>
      <c r="AL40" s="21" t="str">
        <f>IF(D40&gt;='Social Security Calculator'!$G$8,IF('Social Security Calculator'!$B$65=1,VLOOKUP($D40,'36 Options - Outlays in $'!$A$8:$AK$87,1+AL$6,FALSE),""),"")</f>
        <v/>
      </c>
      <c r="AM40" s="21" t="str">
        <f>IF(D40&gt;='Social Security Calculator'!$G$8,IF('Social Security Calculator'!$B$66=1,VLOOKUP($D40,'36 Options - Outlays in $'!$A$8:$AK$87,1+AM$6,FALSE),""),"")</f>
        <v/>
      </c>
      <c r="AN40" s="21" t="str">
        <f>IF(D40&gt;='Social Security Calculator'!$G$8,IF('Social Security Calculator'!$B$67=1,VLOOKUP($D40,'36 Options - Outlays in $'!$A$8:$AK$87,1+AN$6,FALSE),""),"")</f>
        <v/>
      </c>
    </row>
    <row r="41" spans="1:40" x14ac:dyDescent="0.2">
      <c r="A41">
        <v>2053</v>
      </c>
      <c r="B41">
        <f t="shared" si="1"/>
        <v>0</v>
      </c>
      <c r="D41">
        <v>2053</v>
      </c>
      <c r="E41" s="21" t="str">
        <f>IF(D41&gt;='Social Security Calculator'!$G$8,IF('Social Security Calculator'!$B$17=1,VLOOKUP($D41,'36 Options - Outlays in $'!$A$8:$AK$87,1+E$6,FALSE),""),"")</f>
        <v/>
      </c>
      <c r="F41" s="21" t="str">
        <f>IF(D41&gt;='Social Security Calculator'!$G$8,IF('Social Security Calculator'!$B$18=1,VLOOKUP($D41,'36 Options - Outlays in $'!$A$8:$AK$87,1+F$6,FALSE),""),"")</f>
        <v/>
      </c>
      <c r="G41" s="21" t="str">
        <f>IF(D41&gt;='Social Security Calculator'!$G$8,IF('Social Security Calculator'!$B$19=1,VLOOKUP($D41,'36 Options - Outlays in $'!$A$8:$AK$87,1+G$6,FALSE),""),"")</f>
        <v/>
      </c>
      <c r="H41" s="21" t="str">
        <f>IF(D41&gt;='Social Security Calculator'!$G$8,IF('Social Security Calculator'!$B$21=1,VLOOKUP($D41,'36 Options - Outlays in $'!$A$8:$AK$87,1+H$6,FALSE),""),"")</f>
        <v/>
      </c>
      <c r="I41" s="21" t="str">
        <f>IF(D41&gt;='Social Security Calculator'!$G$8,IF('Social Security Calculator'!$B$22=1,VLOOKUP($D41,'36 Options - Outlays in $'!$A$8:$AK$87,1+I$6,FALSE),""),"")</f>
        <v/>
      </c>
      <c r="J41" s="21" t="str">
        <f>IF(D41&gt;='Social Security Calculator'!$G$8,IF('Social Security Calculator'!$B$23=1,VLOOKUP($D41,'36 Options - Outlays in $'!$A$8:$AK$87,1+J$6,FALSE),""),"")</f>
        <v/>
      </c>
      <c r="K41" s="21" t="str">
        <f>IF(D41&gt;='Social Security Calculator'!$G$8,IF('Social Security Calculator'!$B$25=1,VLOOKUP($D41,'36 Options - Outlays in $'!$A$8:$AK$87,1+K$6,FALSE),""),"")</f>
        <v/>
      </c>
      <c r="L41" s="21" t="str">
        <f>IF(D41&gt;='Social Security Calculator'!$G$8,IF('Social Security Calculator'!$B$26=1,VLOOKUP($D41,'36 Options - Outlays in $'!$A$8:$AK$87,1+L$6,FALSE),""),"")</f>
        <v/>
      </c>
      <c r="M41" s="21" t="str">
        <f>IF(D41&gt;='Social Security Calculator'!$G$8,IF('Social Security Calculator'!$B$27=1,VLOOKUP($D41,'36 Options - Outlays in $'!$A$8:$AK$87,1+M$6,FALSE),""),"")</f>
        <v/>
      </c>
      <c r="N41" s="21" t="str">
        <f>IF(D41&gt;='Social Security Calculator'!$G$8,IF('Social Security Calculator'!$B$28=1,VLOOKUP($D41,'36 Options - Outlays in $'!$A$8:$AK$87,1+N$6,FALSE),""),"")</f>
        <v/>
      </c>
      <c r="O41" s="21" t="str">
        <f>IF(D41&gt;='Social Security Calculator'!$G$8,IF('Social Security Calculator'!$B$31=1,VLOOKUP($D41,'36 Options - Outlays in $'!$A$8:$AK$87,1+O$6,FALSE),""),"")</f>
        <v/>
      </c>
      <c r="P41" s="21" t="str">
        <f>IF(D41&gt;='Social Security Calculator'!$G$8,IF('Social Security Calculator'!$B$32=1,VLOOKUP($D41,'36 Options - Outlays in $'!$A$8:$AK$87,1+P$6,FALSE),""),"")</f>
        <v/>
      </c>
      <c r="Q41" s="21" t="str">
        <f>IF(D41&gt;='Social Security Calculator'!$G$8,IF('Social Security Calculator'!$B$33=1,VLOOKUP($D41,'36 Options - Outlays in $'!$A$8:$AK$87,1+Q$6,FALSE),""),"")</f>
        <v/>
      </c>
      <c r="R41" s="21" t="str">
        <f>IF(D41&gt;='Social Security Calculator'!$G$8,IF('Social Security Calculator'!$B$35=1,VLOOKUP($D41,'36 Options - Outlays in $'!$A$8:$AK$87,1+R$6,FALSE),""),"")</f>
        <v/>
      </c>
      <c r="S41" s="21" t="str">
        <f>IF(D41&gt;='Social Security Calculator'!$G$8,IF('Social Security Calculator'!$B$36=1,VLOOKUP($D41,'36 Options - Outlays in $'!$A$8:$AK$87,1+S$6,FALSE),""),"")</f>
        <v/>
      </c>
      <c r="T41" s="21" t="str">
        <f>IF(D41&gt;='Social Security Calculator'!$G$8,IF('Social Security Calculator'!$B$37=1,VLOOKUP($D41,'36 Options - Outlays in $'!$A$8:$AK$87,1+T$6,FALSE),""),"")</f>
        <v/>
      </c>
      <c r="U41" s="21" t="str">
        <f>IF(D41&gt;='Social Security Calculator'!$G$8,IF('Social Security Calculator'!$B$39=1,VLOOKUP($D41,'36 Options - Outlays in $'!$A$8:$AK$87,1+U$6,FALSE),""),"")</f>
        <v/>
      </c>
      <c r="V41" s="21" t="str">
        <f>IF(D41&gt;='Social Security Calculator'!$G$8,IF('Social Security Calculator'!$B$40=1,VLOOKUP($D41,'36 Options - Outlays in $'!$A$8:$AK$87,1+V$6,FALSE),""),"")</f>
        <v/>
      </c>
      <c r="W41" s="21" t="str">
        <f>IF(D41&gt;='Social Security Calculator'!$G$8,IF('Social Security Calculator'!$B$41=1,VLOOKUP($D41,'36 Options - Outlays in $'!$A$8:$AK$87,1+W$6,FALSE),""),"")</f>
        <v/>
      </c>
      <c r="X41" s="21" t="str">
        <f>IF(D41&gt;='Social Security Calculator'!$G$8,IF('Social Security Calculator'!$B$42=1,VLOOKUP($D41,'36 Options - Outlays in $'!$A$8:$AK$87,1+X$6,FALSE),""),"")</f>
        <v/>
      </c>
      <c r="Y41" s="21" t="str">
        <f>IF(D41&gt;='Social Security Calculator'!$G$8,IF('Social Security Calculator'!$B$44=1,VLOOKUP($D41,'36 Options - Outlays in $'!$A$8:$AK$87,1+Y$6,FALSE),""),"")</f>
        <v/>
      </c>
      <c r="Z41" s="21" t="str">
        <f>IF(D41&gt;='Social Security Calculator'!$G$8,IF('Social Security Calculator'!$B$45=1,VLOOKUP($D41,'36 Options - Outlays in $'!$A$8:$AK$87,1+Z$6,FALSE),""),"")</f>
        <v/>
      </c>
      <c r="AA41" s="21" t="str">
        <f>IF(D41&gt;='Social Security Calculator'!$G$8,IF('Social Security Calculator'!$B$46=1,VLOOKUP($D41,'36 Options - Outlays in $'!$A$8:$AK$87,1+AA$6,FALSE),""),"")</f>
        <v/>
      </c>
      <c r="AB41" s="21" t="str">
        <f>IF(D41&gt;='Social Security Calculator'!$G$8,IF('Social Security Calculator'!$B$47=1,VLOOKUP($D41,'36 Options - Outlays in $'!$A$8:$AK$87,1+AB$6,FALSE),""),"")</f>
        <v/>
      </c>
      <c r="AC41" s="21" t="str">
        <f>IF(D41&gt;='Social Security Calculator'!$G$8,IF('Social Security Calculator'!$B$50=1,VLOOKUP($D41,'36 Options - Outlays in $'!$A$8:$AK$87,1+AC$6,FALSE),""),"")</f>
        <v/>
      </c>
      <c r="AD41" s="21" t="str">
        <f>IF(D41&gt;='Social Security Calculator'!$G$8,IF('Social Security Calculator'!$B$51=1,VLOOKUP($D41,'36 Options - Outlays in $'!$A$8:$AK$87,1+AD$6,FALSE),""),"")</f>
        <v/>
      </c>
      <c r="AE41" s="21" t="str">
        <f>IF(D41&gt;='Social Security Calculator'!$G$8,IF('Social Security Calculator'!$B$52=1,VLOOKUP($D41,'36 Options - Outlays in $'!$A$8:$AK$87,1+AE$6,FALSE),""),"")</f>
        <v/>
      </c>
      <c r="AF41" s="21" t="str">
        <f>IF(D41&gt;='Social Security Calculator'!$G$8,IF('Social Security Calculator'!$B$53=1,VLOOKUP($D41,'36 Options - Outlays in $'!$A$8:$AK$87,1+AF$6,FALSE),""),"")</f>
        <v/>
      </c>
      <c r="AG41" s="21" t="str">
        <f>IF(D41&gt;='Social Security Calculator'!$G$8,IF('Social Security Calculator'!$B$56=1,VLOOKUP($D41,'36 Options - Outlays in $'!$A$8:$AK$87,1+AG$6,FALSE),""),"")</f>
        <v/>
      </c>
      <c r="AH41" s="21" t="str">
        <f>IF(D41&gt;='Social Security Calculator'!$G$8,IF('Social Security Calculator'!$B$57=1,VLOOKUP($D41,'36 Options - Outlays in $'!$A$8:$AK$87,1+AH$6,FALSE),""),"")</f>
        <v/>
      </c>
      <c r="AI41" s="21" t="str">
        <f>IF(D41&gt;='Social Security Calculator'!$G$8,IF('Social Security Calculator'!$B$58=1,VLOOKUP($D41,'36 Options - Outlays in $'!$A$8:$AK$87,1+AI$6,FALSE),""),"")</f>
        <v/>
      </c>
      <c r="AJ41" s="21" t="str">
        <f>IF(D41&gt;='Social Security Calculator'!$G$8,IF('Social Security Calculator'!$B$60=1,VLOOKUP($D41,'36 Options - Outlays in $'!$A$8:$AK$87,1+AJ$6,FALSE),""),"")</f>
        <v/>
      </c>
      <c r="AK41" s="21" t="str">
        <f>IF(D41&gt;='Social Security Calculator'!$G$8,IF('Social Security Calculator'!$B$63=1,VLOOKUP($D41,'36 Options - Outlays in $'!$A$8:$AK$87,1+AK$6,FALSE),""),"")</f>
        <v/>
      </c>
      <c r="AL41" s="21" t="str">
        <f>IF(D41&gt;='Social Security Calculator'!$G$8,IF('Social Security Calculator'!$B$65=1,VLOOKUP($D41,'36 Options - Outlays in $'!$A$8:$AK$87,1+AL$6,FALSE),""),"")</f>
        <v/>
      </c>
      <c r="AM41" s="21" t="str">
        <f>IF(D41&gt;='Social Security Calculator'!$G$8,IF('Social Security Calculator'!$B$66=1,VLOOKUP($D41,'36 Options - Outlays in $'!$A$8:$AK$87,1+AM$6,FALSE),""),"")</f>
        <v/>
      </c>
      <c r="AN41" s="21" t="str">
        <f>IF(D41&gt;='Social Security Calculator'!$G$8,IF('Social Security Calculator'!$B$67=1,VLOOKUP($D41,'36 Options - Outlays in $'!$A$8:$AK$87,1+AN$6,FALSE),""),"")</f>
        <v/>
      </c>
    </row>
    <row r="42" spans="1:40" x14ac:dyDescent="0.2">
      <c r="A42">
        <v>2054</v>
      </c>
      <c r="B42">
        <f t="shared" si="1"/>
        <v>0</v>
      </c>
      <c r="D42">
        <v>2054</v>
      </c>
      <c r="E42" s="21" t="str">
        <f>IF(D42&gt;='Social Security Calculator'!$G$8,IF('Social Security Calculator'!$B$17=1,VLOOKUP($D42,'36 Options - Outlays in $'!$A$8:$AK$87,1+E$6,FALSE),""),"")</f>
        <v/>
      </c>
      <c r="F42" s="21" t="str">
        <f>IF(D42&gt;='Social Security Calculator'!$G$8,IF('Social Security Calculator'!$B$18=1,VLOOKUP($D42,'36 Options - Outlays in $'!$A$8:$AK$87,1+F$6,FALSE),""),"")</f>
        <v/>
      </c>
      <c r="G42" s="21" t="str">
        <f>IF(D42&gt;='Social Security Calculator'!$G$8,IF('Social Security Calculator'!$B$19=1,VLOOKUP($D42,'36 Options - Outlays in $'!$A$8:$AK$87,1+G$6,FALSE),""),"")</f>
        <v/>
      </c>
      <c r="H42" s="21" t="str">
        <f>IF(D42&gt;='Social Security Calculator'!$G$8,IF('Social Security Calculator'!$B$21=1,VLOOKUP($D42,'36 Options - Outlays in $'!$A$8:$AK$87,1+H$6,FALSE),""),"")</f>
        <v/>
      </c>
      <c r="I42" s="21" t="str">
        <f>IF(D42&gt;='Social Security Calculator'!$G$8,IF('Social Security Calculator'!$B$22=1,VLOOKUP($D42,'36 Options - Outlays in $'!$A$8:$AK$87,1+I$6,FALSE),""),"")</f>
        <v/>
      </c>
      <c r="J42" s="21" t="str">
        <f>IF(D42&gt;='Social Security Calculator'!$G$8,IF('Social Security Calculator'!$B$23=1,VLOOKUP($D42,'36 Options - Outlays in $'!$A$8:$AK$87,1+J$6,FALSE),""),"")</f>
        <v/>
      </c>
      <c r="K42" s="21" t="str">
        <f>IF(D42&gt;='Social Security Calculator'!$G$8,IF('Social Security Calculator'!$B$25=1,VLOOKUP($D42,'36 Options - Outlays in $'!$A$8:$AK$87,1+K$6,FALSE),""),"")</f>
        <v/>
      </c>
      <c r="L42" s="21" t="str">
        <f>IF(D42&gt;='Social Security Calculator'!$G$8,IF('Social Security Calculator'!$B$26=1,VLOOKUP($D42,'36 Options - Outlays in $'!$A$8:$AK$87,1+L$6,FALSE),""),"")</f>
        <v/>
      </c>
      <c r="M42" s="21" t="str">
        <f>IF(D42&gt;='Social Security Calculator'!$G$8,IF('Social Security Calculator'!$B$27=1,VLOOKUP($D42,'36 Options - Outlays in $'!$A$8:$AK$87,1+M$6,FALSE),""),"")</f>
        <v/>
      </c>
      <c r="N42" s="21" t="str">
        <f>IF(D42&gt;='Social Security Calculator'!$G$8,IF('Social Security Calculator'!$B$28=1,VLOOKUP($D42,'36 Options - Outlays in $'!$A$8:$AK$87,1+N$6,FALSE),""),"")</f>
        <v/>
      </c>
      <c r="O42" s="21" t="str">
        <f>IF(D42&gt;='Social Security Calculator'!$G$8,IF('Social Security Calculator'!$B$31=1,VLOOKUP($D42,'36 Options - Outlays in $'!$A$8:$AK$87,1+O$6,FALSE),""),"")</f>
        <v/>
      </c>
      <c r="P42" s="21" t="str">
        <f>IF(D42&gt;='Social Security Calculator'!$G$8,IF('Social Security Calculator'!$B$32=1,VLOOKUP($D42,'36 Options - Outlays in $'!$A$8:$AK$87,1+P$6,FALSE),""),"")</f>
        <v/>
      </c>
      <c r="Q42" s="21" t="str">
        <f>IF(D42&gt;='Social Security Calculator'!$G$8,IF('Social Security Calculator'!$B$33=1,VLOOKUP($D42,'36 Options - Outlays in $'!$A$8:$AK$87,1+Q$6,FALSE),""),"")</f>
        <v/>
      </c>
      <c r="R42" s="21" t="str">
        <f>IF(D42&gt;='Social Security Calculator'!$G$8,IF('Social Security Calculator'!$B$35=1,VLOOKUP($D42,'36 Options - Outlays in $'!$A$8:$AK$87,1+R$6,FALSE),""),"")</f>
        <v/>
      </c>
      <c r="S42" s="21" t="str">
        <f>IF(D42&gt;='Social Security Calculator'!$G$8,IF('Social Security Calculator'!$B$36=1,VLOOKUP($D42,'36 Options - Outlays in $'!$A$8:$AK$87,1+S$6,FALSE),""),"")</f>
        <v/>
      </c>
      <c r="T42" s="21" t="str">
        <f>IF(D42&gt;='Social Security Calculator'!$G$8,IF('Social Security Calculator'!$B$37=1,VLOOKUP($D42,'36 Options - Outlays in $'!$A$8:$AK$87,1+T$6,FALSE),""),"")</f>
        <v/>
      </c>
      <c r="U42" s="21" t="str">
        <f>IF(D42&gt;='Social Security Calculator'!$G$8,IF('Social Security Calculator'!$B$39=1,VLOOKUP($D42,'36 Options - Outlays in $'!$A$8:$AK$87,1+U$6,FALSE),""),"")</f>
        <v/>
      </c>
      <c r="V42" s="21" t="str">
        <f>IF(D42&gt;='Social Security Calculator'!$G$8,IF('Social Security Calculator'!$B$40=1,VLOOKUP($D42,'36 Options - Outlays in $'!$A$8:$AK$87,1+V$6,FALSE),""),"")</f>
        <v/>
      </c>
      <c r="W42" s="21" t="str">
        <f>IF(D42&gt;='Social Security Calculator'!$G$8,IF('Social Security Calculator'!$B$41=1,VLOOKUP($D42,'36 Options - Outlays in $'!$A$8:$AK$87,1+W$6,FALSE),""),"")</f>
        <v/>
      </c>
      <c r="X42" s="21" t="str">
        <f>IF(D42&gt;='Social Security Calculator'!$G$8,IF('Social Security Calculator'!$B$42=1,VLOOKUP($D42,'36 Options - Outlays in $'!$A$8:$AK$87,1+X$6,FALSE),""),"")</f>
        <v/>
      </c>
      <c r="Y42" s="21" t="str">
        <f>IF(D42&gt;='Social Security Calculator'!$G$8,IF('Social Security Calculator'!$B$44=1,VLOOKUP($D42,'36 Options - Outlays in $'!$A$8:$AK$87,1+Y$6,FALSE),""),"")</f>
        <v/>
      </c>
      <c r="Z42" s="21" t="str">
        <f>IF(D42&gt;='Social Security Calculator'!$G$8,IF('Social Security Calculator'!$B$45=1,VLOOKUP($D42,'36 Options - Outlays in $'!$A$8:$AK$87,1+Z$6,FALSE),""),"")</f>
        <v/>
      </c>
      <c r="AA42" s="21" t="str">
        <f>IF(D42&gt;='Social Security Calculator'!$G$8,IF('Social Security Calculator'!$B$46=1,VLOOKUP($D42,'36 Options - Outlays in $'!$A$8:$AK$87,1+AA$6,FALSE),""),"")</f>
        <v/>
      </c>
      <c r="AB42" s="21" t="str">
        <f>IF(D42&gt;='Social Security Calculator'!$G$8,IF('Social Security Calculator'!$B$47=1,VLOOKUP($D42,'36 Options - Outlays in $'!$A$8:$AK$87,1+AB$6,FALSE),""),"")</f>
        <v/>
      </c>
      <c r="AC42" s="21" t="str">
        <f>IF(D42&gt;='Social Security Calculator'!$G$8,IF('Social Security Calculator'!$B$50=1,VLOOKUP($D42,'36 Options - Outlays in $'!$A$8:$AK$87,1+AC$6,FALSE),""),"")</f>
        <v/>
      </c>
      <c r="AD42" s="21" t="str">
        <f>IF(D42&gt;='Social Security Calculator'!$G$8,IF('Social Security Calculator'!$B$51=1,VLOOKUP($D42,'36 Options - Outlays in $'!$A$8:$AK$87,1+AD$6,FALSE),""),"")</f>
        <v/>
      </c>
      <c r="AE42" s="21" t="str">
        <f>IF(D42&gt;='Social Security Calculator'!$G$8,IF('Social Security Calculator'!$B$52=1,VLOOKUP($D42,'36 Options - Outlays in $'!$A$8:$AK$87,1+AE$6,FALSE),""),"")</f>
        <v/>
      </c>
      <c r="AF42" s="21" t="str">
        <f>IF(D42&gt;='Social Security Calculator'!$G$8,IF('Social Security Calculator'!$B$53=1,VLOOKUP($D42,'36 Options - Outlays in $'!$A$8:$AK$87,1+AF$6,FALSE),""),"")</f>
        <v/>
      </c>
      <c r="AG42" s="21" t="str">
        <f>IF(D42&gt;='Social Security Calculator'!$G$8,IF('Social Security Calculator'!$B$56=1,VLOOKUP($D42,'36 Options - Outlays in $'!$A$8:$AK$87,1+AG$6,FALSE),""),"")</f>
        <v/>
      </c>
      <c r="AH42" s="21" t="str">
        <f>IF(D42&gt;='Social Security Calculator'!$G$8,IF('Social Security Calculator'!$B$57=1,VLOOKUP($D42,'36 Options - Outlays in $'!$A$8:$AK$87,1+AH$6,FALSE),""),"")</f>
        <v/>
      </c>
      <c r="AI42" s="21" t="str">
        <f>IF(D42&gt;='Social Security Calculator'!$G$8,IF('Social Security Calculator'!$B$58=1,VLOOKUP($D42,'36 Options - Outlays in $'!$A$8:$AK$87,1+AI$6,FALSE),""),"")</f>
        <v/>
      </c>
      <c r="AJ42" s="21" t="str">
        <f>IF(D42&gt;='Social Security Calculator'!$G$8,IF('Social Security Calculator'!$B$60=1,VLOOKUP($D42,'36 Options - Outlays in $'!$A$8:$AK$87,1+AJ$6,FALSE),""),"")</f>
        <v/>
      </c>
      <c r="AK42" s="21" t="str">
        <f>IF(D42&gt;='Social Security Calculator'!$G$8,IF('Social Security Calculator'!$B$63=1,VLOOKUP($D42,'36 Options - Outlays in $'!$A$8:$AK$87,1+AK$6,FALSE),""),"")</f>
        <v/>
      </c>
      <c r="AL42" s="21" t="str">
        <f>IF(D42&gt;='Social Security Calculator'!$G$8,IF('Social Security Calculator'!$B$65=1,VLOOKUP($D42,'36 Options - Outlays in $'!$A$8:$AK$87,1+AL$6,FALSE),""),"")</f>
        <v/>
      </c>
      <c r="AM42" s="21" t="str">
        <f>IF(D42&gt;='Social Security Calculator'!$G$8,IF('Social Security Calculator'!$B$66=1,VLOOKUP($D42,'36 Options - Outlays in $'!$A$8:$AK$87,1+AM$6,FALSE),""),"")</f>
        <v/>
      </c>
      <c r="AN42" s="21" t="str">
        <f>IF(D42&gt;='Social Security Calculator'!$G$8,IF('Social Security Calculator'!$B$67=1,VLOOKUP($D42,'36 Options - Outlays in $'!$A$8:$AK$87,1+AN$6,FALSE),""),"")</f>
        <v/>
      </c>
    </row>
    <row r="43" spans="1:40" x14ac:dyDescent="0.2">
      <c r="A43">
        <v>2055</v>
      </c>
      <c r="B43">
        <f t="shared" si="1"/>
        <v>0</v>
      </c>
      <c r="D43">
        <v>2055</v>
      </c>
      <c r="E43" s="21" t="str">
        <f>IF(D43&gt;='Social Security Calculator'!$G$8,IF('Social Security Calculator'!$B$17=1,VLOOKUP($D43,'36 Options - Outlays in $'!$A$8:$AK$87,1+E$6,FALSE),""),"")</f>
        <v/>
      </c>
      <c r="F43" s="21" t="str">
        <f>IF(D43&gt;='Social Security Calculator'!$G$8,IF('Social Security Calculator'!$B$18=1,VLOOKUP($D43,'36 Options - Outlays in $'!$A$8:$AK$87,1+F$6,FALSE),""),"")</f>
        <v/>
      </c>
      <c r="G43" s="21" t="str">
        <f>IF(D43&gt;='Social Security Calculator'!$G$8,IF('Social Security Calculator'!$B$19=1,VLOOKUP($D43,'36 Options - Outlays in $'!$A$8:$AK$87,1+G$6,FALSE),""),"")</f>
        <v/>
      </c>
      <c r="H43" s="21" t="str">
        <f>IF(D43&gt;='Social Security Calculator'!$G$8,IF('Social Security Calculator'!$B$21=1,VLOOKUP($D43,'36 Options - Outlays in $'!$A$8:$AK$87,1+H$6,FALSE),""),"")</f>
        <v/>
      </c>
      <c r="I43" s="21" t="str">
        <f>IF(D43&gt;='Social Security Calculator'!$G$8,IF('Social Security Calculator'!$B$22=1,VLOOKUP($D43,'36 Options - Outlays in $'!$A$8:$AK$87,1+I$6,FALSE),""),"")</f>
        <v/>
      </c>
      <c r="J43" s="21" t="str">
        <f>IF(D43&gt;='Social Security Calculator'!$G$8,IF('Social Security Calculator'!$B$23=1,VLOOKUP($D43,'36 Options - Outlays in $'!$A$8:$AK$87,1+J$6,FALSE),""),"")</f>
        <v/>
      </c>
      <c r="K43" s="21" t="str">
        <f>IF(D43&gt;='Social Security Calculator'!$G$8,IF('Social Security Calculator'!$B$25=1,VLOOKUP($D43,'36 Options - Outlays in $'!$A$8:$AK$87,1+K$6,FALSE),""),"")</f>
        <v/>
      </c>
      <c r="L43" s="21" t="str">
        <f>IF(D43&gt;='Social Security Calculator'!$G$8,IF('Social Security Calculator'!$B$26=1,VLOOKUP($D43,'36 Options - Outlays in $'!$A$8:$AK$87,1+L$6,FALSE),""),"")</f>
        <v/>
      </c>
      <c r="M43" s="21" t="str">
        <f>IF(D43&gt;='Social Security Calculator'!$G$8,IF('Social Security Calculator'!$B$27=1,VLOOKUP($D43,'36 Options - Outlays in $'!$A$8:$AK$87,1+M$6,FALSE),""),"")</f>
        <v/>
      </c>
      <c r="N43" s="21" t="str">
        <f>IF(D43&gt;='Social Security Calculator'!$G$8,IF('Social Security Calculator'!$B$28=1,VLOOKUP($D43,'36 Options - Outlays in $'!$A$8:$AK$87,1+N$6,FALSE),""),"")</f>
        <v/>
      </c>
      <c r="O43" s="21" t="str">
        <f>IF(D43&gt;='Social Security Calculator'!$G$8,IF('Social Security Calculator'!$B$31=1,VLOOKUP($D43,'36 Options - Outlays in $'!$A$8:$AK$87,1+O$6,FALSE),""),"")</f>
        <v/>
      </c>
      <c r="P43" s="21" t="str">
        <f>IF(D43&gt;='Social Security Calculator'!$G$8,IF('Social Security Calculator'!$B$32=1,VLOOKUP($D43,'36 Options - Outlays in $'!$A$8:$AK$87,1+P$6,FALSE),""),"")</f>
        <v/>
      </c>
      <c r="Q43" s="21" t="str">
        <f>IF(D43&gt;='Social Security Calculator'!$G$8,IF('Social Security Calculator'!$B$33=1,VLOOKUP($D43,'36 Options - Outlays in $'!$A$8:$AK$87,1+Q$6,FALSE),""),"")</f>
        <v/>
      </c>
      <c r="R43" s="21" t="str">
        <f>IF(D43&gt;='Social Security Calculator'!$G$8,IF('Social Security Calculator'!$B$35=1,VLOOKUP($D43,'36 Options - Outlays in $'!$A$8:$AK$87,1+R$6,FALSE),""),"")</f>
        <v/>
      </c>
      <c r="S43" s="21" t="str">
        <f>IF(D43&gt;='Social Security Calculator'!$G$8,IF('Social Security Calculator'!$B$36=1,VLOOKUP($D43,'36 Options - Outlays in $'!$A$8:$AK$87,1+S$6,FALSE),""),"")</f>
        <v/>
      </c>
      <c r="T43" s="21" t="str">
        <f>IF(D43&gt;='Social Security Calculator'!$G$8,IF('Social Security Calculator'!$B$37=1,VLOOKUP($D43,'36 Options - Outlays in $'!$A$8:$AK$87,1+T$6,FALSE),""),"")</f>
        <v/>
      </c>
      <c r="U43" s="21" t="str">
        <f>IF(D43&gt;='Social Security Calculator'!$G$8,IF('Social Security Calculator'!$B$39=1,VLOOKUP($D43,'36 Options - Outlays in $'!$A$8:$AK$87,1+U$6,FALSE),""),"")</f>
        <v/>
      </c>
      <c r="V43" s="21" t="str">
        <f>IF(D43&gt;='Social Security Calculator'!$G$8,IF('Social Security Calculator'!$B$40=1,VLOOKUP($D43,'36 Options - Outlays in $'!$A$8:$AK$87,1+V$6,FALSE),""),"")</f>
        <v/>
      </c>
      <c r="W43" s="21" t="str">
        <f>IF(D43&gt;='Social Security Calculator'!$G$8,IF('Social Security Calculator'!$B$41=1,VLOOKUP($D43,'36 Options - Outlays in $'!$A$8:$AK$87,1+W$6,FALSE),""),"")</f>
        <v/>
      </c>
      <c r="X43" s="21" t="str">
        <f>IF(D43&gt;='Social Security Calculator'!$G$8,IF('Social Security Calculator'!$B$42=1,VLOOKUP($D43,'36 Options - Outlays in $'!$A$8:$AK$87,1+X$6,FALSE),""),"")</f>
        <v/>
      </c>
      <c r="Y43" s="21" t="str">
        <f>IF(D43&gt;='Social Security Calculator'!$G$8,IF('Social Security Calculator'!$B$44=1,VLOOKUP($D43,'36 Options - Outlays in $'!$A$8:$AK$87,1+Y$6,FALSE),""),"")</f>
        <v/>
      </c>
      <c r="Z43" s="21" t="str">
        <f>IF(D43&gt;='Social Security Calculator'!$G$8,IF('Social Security Calculator'!$B$45=1,VLOOKUP($D43,'36 Options - Outlays in $'!$A$8:$AK$87,1+Z$6,FALSE),""),"")</f>
        <v/>
      </c>
      <c r="AA43" s="21" t="str">
        <f>IF(D43&gt;='Social Security Calculator'!$G$8,IF('Social Security Calculator'!$B$46=1,VLOOKUP($D43,'36 Options - Outlays in $'!$A$8:$AK$87,1+AA$6,FALSE),""),"")</f>
        <v/>
      </c>
      <c r="AB43" s="21" t="str">
        <f>IF(D43&gt;='Social Security Calculator'!$G$8,IF('Social Security Calculator'!$B$47=1,VLOOKUP($D43,'36 Options - Outlays in $'!$A$8:$AK$87,1+AB$6,FALSE),""),"")</f>
        <v/>
      </c>
      <c r="AC43" s="21" t="str">
        <f>IF(D43&gt;='Social Security Calculator'!$G$8,IF('Social Security Calculator'!$B$50=1,VLOOKUP($D43,'36 Options - Outlays in $'!$A$8:$AK$87,1+AC$6,FALSE),""),"")</f>
        <v/>
      </c>
      <c r="AD43" s="21" t="str">
        <f>IF(D43&gt;='Social Security Calculator'!$G$8,IF('Social Security Calculator'!$B$51=1,VLOOKUP($D43,'36 Options - Outlays in $'!$A$8:$AK$87,1+AD$6,FALSE),""),"")</f>
        <v/>
      </c>
      <c r="AE43" s="21" t="str">
        <f>IF(D43&gt;='Social Security Calculator'!$G$8,IF('Social Security Calculator'!$B$52=1,VLOOKUP($D43,'36 Options - Outlays in $'!$A$8:$AK$87,1+AE$6,FALSE),""),"")</f>
        <v/>
      </c>
      <c r="AF43" s="21" t="str">
        <f>IF(D43&gt;='Social Security Calculator'!$G$8,IF('Social Security Calculator'!$B$53=1,VLOOKUP($D43,'36 Options - Outlays in $'!$A$8:$AK$87,1+AF$6,FALSE),""),"")</f>
        <v/>
      </c>
      <c r="AG43" s="21" t="str">
        <f>IF(D43&gt;='Social Security Calculator'!$G$8,IF('Social Security Calculator'!$B$56=1,VLOOKUP($D43,'36 Options - Outlays in $'!$A$8:$AK$87,1+AG$6,FALSE),""),"")</f>
        <v/>
      </c>
      <c r="AH43" s="21" t="str">
        <f>IF(D43&gt;='Social Security Calculator'!$G$8,IF('Social Security Calculator'!$B$57=1,VLOOKUP($D43,'36 Options - Outlays in $'!$A$8:$AK$87,1+AH$6,FALSE),""),"")</f>
        <v/>
      </c>
      <c r="AI43" s="21" t="str">
        <f>IF(D43&gt;='Social Security Calculator'!$G$8,IF('Social Security Calculator'!$B$58=1,VLOOKUP($D43,'36 Options - Outlays in $'!$A$8:$AK$87,1+AI$6,FALSE),""),"")</f>
        <v/>
      </c>
      <c r="AJ43" s="21" t="str">
        <f>IF(D43&gt;='Social Security Calculator'!$G$8,IF('Social Security Calculator'!$B$60=1,VLOOKUP($D43,'36 Options - Outlays in $'!$A$8:$AK$87,1+AJ$6,FALSE),""),"")</f>
        <v/>
      </c>
      <c r="AK43" s="21" t="str">
        <f>IF(D43&gt;='Social Security Calculator'!$G$8,IF('Social Security Calculator'!$B$63=1,VLOOKUP($D43,'36 Options - Outlays in $'!$A$8:$AK$87,1+AK$6,FALSE),""),"")</f>
        <v/>
      </c>
      <c r="AL43" s="21" t="str">
        <f>IF(D43&gt;='Social Security Calculator'!$G$8,IF('Social Security Calculator'!$B$65=1,VLOOKUP($D43,'36 Options - Outlays in $'!$A$8:$AK$87,1+AL$6,FALSE),""),"")</f>
        <v/>
      </c>
      <c r="AM43" s="21" t="str">
        <f>IF(D43&gt;='Social Security Calculator'!$G$8,IF('Social Security Calculator'!$B$66=1,VLOOKUP($D43,'36 Options - Outlays in $'!$A$8:$AK$87,1+AM$6,FALSE),""),"")</f>
        <v/>
      </c>
      <c r="AN43" s="21" t="str">
        <f>IF(D43&gt;='Social Security Calculator'!$G$8,IF('Social Security Calculator'!$B$67=1,VLOOKUP($D43,'36 Options - Outlays in $'!$A$8:$AK$87,1+AN$6,FALSE),""),"")</f>
        <v/>
      </c>
    </row>
    <row r="44" spans="1:40" x14ac:dyDescent="0.2">
      <c r="A44">
        <v>2056</v>
      </c>
      <c r="B44">
        <f t="shared" si="1"/>
        <v>0</v>
      </c>
      <c r="D44">
        <v>2056</v>
      </c>
      <c r="E44" s="21" t="str">
        <f>IF(D44&gt;='Social Security Calculator'!$G$8,IF('Social Security Calculator'!$B$17=1,VLOOKUP($D44,'36 Options - Outlays in $'!$A$8:$AK$87,1+E$6,FALSE),""),"")</f>
        <v/>
      </c>
      <c r="F44" s="21" t="str">
        <f>IF(D44&gt;='Social Security Calculator'!$G$8,IF('Social Security Calculator'!$B$18=1,VLOOKUP($D44,'36 Options - Outlays in $'!$A$8:$AK$87,1+F$6,FALSE),""),"")</f>
        <v/>
      </c>
      <c r="G44" s="21" t="str">
        <f>IF(D44&gt;='Social Security Calculator'!$G$8,IF('Social Security Calculator'!$B$19=1,VLOOKUP($D44,'36 Options - Outlays in $'!$A$8:$AK$87,1+G$6,FALSE),""),"")</f>
        <v/>
      </c>
      <c r="H44" s="21" t="str">
        <f>IF(D44&gt;='Social Security Calculator'!$G$8,IF('Social Security Calculator'!$B$21=1,VLOOKUP($D44,'36 Options - Outlays in $'!$A$8:$AK$87,1+H$6,FALSE),""),"")</f>
        <v/>
      </c>
      <c r="I44" s="21" t="str">
        <f>IF(D44&gt;='Social Security Calculator'!$G$8,IF('Social Security Calculator'!$B$22=1,VLOOKUP($D44,'36 Options - Outlays in $'!$A$8:$AK$87,1+I$6,FALSE),""),"")</f>
        <v/>
      </c>
      <c r="J44" s="21" t="str">
        <f>IF(D44&gt;='Social Security Calculator'!$G$8,IF('Social Security Calculator'!$B$23=1,VLOOKUP($D44,'36 Options - Outlays in $'!$A$8:$AK$87,1+J$6,FALSE),""),"")</f>
        <v/>
      </c>
      <c r="K44" s="21" t="str">
        <f>IF(D44&gt;='Social Security Calculator'!$G$8,IF('Social Security Calculator'!$B$25=1,VLOOKUP($D44,'36 Options - Outlays in $'!$A$8:$AK$87,1+K$6,FALSE),""),"")</f>
        <v/>
      </c>
      <c r="L44" s="21" t="str">
        <f>IF(D44&gt;='Social Security Calculator'!$G$8,IF('Social Security Calculator'!$B$26=1,VLOOKUP($D44,'36 Options - Outlays in $'!$A$8:$AK$87,1+L$6,FALSE),""),"")</f>
        <v/>
      </c>
      <c r="M44" s="21" t="str">
        <f>IF(D44&gt;='Social Security Calculator'!$G$8,IF('Social Security Calculator'!$B$27=1,VLOOKUP($D44,'36 Options - Outlays in $'!$A$8:$AK$87,1+M$6,FALSE),""),"")</f>
        <v/>
      </c>
      <c r="N44" s="21" t="str">
        <f>IF(D44&gt;='Social Security Calculator'!$G$8,IF('Social Security Calculator'!$B$28=1,VLOOKUP($D44,'36 Options - Outlays in $'!$A$8:$AK$87,1+N$6,FALSE),""),"")</f>
        <v/>
      </c>
      <c r="O44" s="21" t="str">
        <f>IF(D44&gt;='Social Security Calculator'!$G$8,IF('Social Security Calculator'!$B$31=1,VLOOKUP($D44,'36 Options - Outlays in $'!$A$8:$AK$87,1+O$6,FALSE),""),"")</f>
        <v/>
      </c>
      <c r="P44" s="21" t="str">
        <f>IF(D44&gt;='Social Security Calculator'!$G$8,IF('Social Security Calculator'!$B$32=1,VLOOKUP($D44,'36 Options - Outlays in $'!$A$8:$AK$87,1+P$6,FALSE),""),"")</f>
        <v/>
      </c>
      <c r="Q44" s="21" t="str">
        <f>IF(D44&gt;='Social Security Calculator'!$G$8,IF('Social Security Calculator'!$B$33=1,VLOOKUP($D44,'36 Options - Outlays in $'!$A$8:$AK$87,1+Q$6,FALSE),""),"")</f>
        <v/>
      </c>
      <c r="R44" s="21" t="str">
        <f>IF(D44&gt;='Social Security Calculator'!$G$8,IF('Social Security Calculator'!$B$35=1,VLOOKUP($D44,'36 Options - Outlays in $'!$A$8:$AK$87,1+R$6,FALSE),""),"")</f>
        <v/>
      </c>
      <c r="S44" s="21" t="str">
        <f>IF(D44&gt;='Social Security Calculator'!$G$8,IF('Social Security Calculator'!$B$36=1,VLOOKUP($D44,'36 Options - Outlays in $'!$A$8:$AK$87,1+S$6,FALSE),""),"")</f>
        <v/>
      </c>
      <c r="T44" s="21" t="str">
        <f>IF(D44&gt;='Social Security Calculator'!$G$8,IF('Social Security Calculator'!$B$37=1,VLOOKUP($D44,'36 Options - Outlays in $'!$A$8:$AK$87,1+T$6,FALSE),""),"")</f>
        <v/>
      </c>
      <c r="U44" s="21" t="str">
        <f>IF(D44&gt;='Social Security Calculator'!$G$8,IF('Social Security Calculator'!$B$39=1,VLOOKUP($D44,'36 Options - Outlays in $'!$A$8:$AK$87,1+U$6,FALSE),""),"")</f>
        <v/>
      </c>
      <c r="V44" s="21" t="str">
        <f>IF(D44&gt;='Social Security Calculator'!$G$8,IF('Social Security Calculator'!$B$40=1,VLOOKUP($D44,'36 Options - Outlays in $'!$A$8:$AK$87,1+V$6,FALSE),""),"")</f>
        <v/>
      </c>
      <c r="W44" s="21" t="str">
        <f>IF(D44&gt;='Social Security Calculator'!$G$8,IF('Social Security Calculator'!$B$41=1,VLOOKUP($D44,'36 Options - Outlays in $'!$A$8:$AK$87,1+W$6,FALSE),""),"")</f>
        <v/>
      </c>
      <c r="X44" s="21" t="str">
        <f>IF(D44&gt;='Social Security Calculator'!$G$8,IF('Social Security Calculator'!$B$42=1,VLOOKUP($D44,'36 Options - Outlays in $'!$A$8:$AK$87,1+X$6,FALSE),""),"")</f>
        <v/>
      </c>
      <c r="Y44" s="21" t="str">
        <f>IF(D44&gt;='Social Security Calculator'!$G$8,IF('Social Security Calculator'!$B$44=1,VLOOKUP($D44,'36 Options - Outlays in $'!$A$8:$AK$87,1+Y$6,FALSE),""),"")</f>
        <v/>
      </c>
      <c r="Z44" s="21" t="str">
        <f>IF(D44&gt;='Social Security Calculator'!$G$8,IF('Social Security Calculator'!$B$45=1,VLOOKUP($D44,'36 Options - Outlays in $'!$A$8:$AK$87,1+Z$6,FALSE),""),"")</f>
        <v/>
      </c>
      <c r="AA44" s="21" t="str">
        <f>IF(D44&gt;='Social Security Calculator'!$G$8,IF('Social Security Calculator'!$B$46=1,VLOOKUP($D44,'36 Options - Outlays in $'!$A$8:$AK$87,1+AA$6,FALSE),""),"")</f>
        <v/>
      </c>
      <c r="AB44" s="21" t="str">
        <f>IF(D44&gt;='Social Security Calculator'!$G$8,IF('Social Security Calculator'!$B$47=1,VLOOKUP($D44,'36 Options - Outlays in $'!$A$8:$AK$87,1+AB$6,FALSE),""),"")</f>
        <v/>
      </c>
      <c r="AC44" s="21" t="str">
        <f>IF(D44&gt;='Social Security Calculator'!$G$8,IF('Social Security Calculator'!$B$50=1,VLOOKUP($D44,'36 Options - Outlays in $'!$A$8:$AK$87,1+AC$6,FALSE),""),"")</f>
        <v/>
      </c>
      <c r="AD44" s="21" t="str">
        <f>IF(D44&gt;='Social Security Calculator'!$G$8,IF('Social Security Calculator'!$B$51=1,VLOOKUP($D44,'36 Options - Outlays in $'!$A$8:$AK$87,1+AD$6,FALSE),""),"")</f>
        <v/>
      </c>
      <c r="AE44" s="21" t="str">
        <f>IF(D44&gt;='Social Security Calculator'!$G$8,IF('Social Security Calculator'!$B$52=1,VLOOKUP($D44,'36 Options - Outlays in $'!$A$8:$AK$87,1+AE$6,FALSE),""),"")</f>
        <v/>
      </c>
      <c r="AF44" s="21" t="str">
        <f>IF(D44&gt;='Social Security Calculator'!$G$8,IF('Social Security Calculator'!$B$53=1,VLOOKUP($D44,'36 Options - Outlays in $'!$A$8:$AK$87,1+AF$6,FALSE),""),"")</f>
        <v/>
      </c>
      <c r="AG44" s="21" t="str">
        <f>IF(D44&gt;='Social Security Calculator'!$G$8,IF('Social Security Calculator'!$B$56=1,VLOOKUP($D44,'36 Options - Outlays in $'!$A$8:$AK$87,1+AG$6,FALSE),""),"")</f>
        <v/>
      </c>
      <c r="AH44" s="21" t="str">
        <f>IF(D44&gt;='Social Security Calculator'!$G$8,IF('Social Security Calculator'!$B$57=1,VLOOKUP($D44,'36 Options - Outlays in $'!$A$8:$AK$87,1+AH$6,FALSE),""),"")</f>
        <v/>
      </c>
      <c r="AI44" s="21" t="str">
        <f>IF(D44&gt;='Social Security Calculator'!$G$8,IF('Social Security Calculator'!$B$58=1,VLOOKUP($D44,'36 Options - Outlays in $'!$A$8:$AK$87,1+AI$6,FALSE),""),"")</f>
        <v/>
      </c>
      <c r="AJ44" s="21" t="str">
        <f>IF(D44&gt;='Social Security Calculator'!$G$8,IF('Social Security Calculator'!$B$60=1,VLOOKUP($D44,'36 Options - Outlays in $'!$A$8:$AK$87,1+AJ$6,FALSE),""),"")</f>
        <v/>
      </c>
      <c r="AK44" s="21" t="str">
        <f>IF(D44&gt;='Social Security Calculator'!$G$8,IF('Social Security Calculator'!$B$63=1,VLOOKUP($D44,'36 Options - Outlays in $'!$A$8:$AK$87,1+AK$6,FALSE),""),"")</f>
        <v/>
      </c>
      <c r="AL44" s="21" t="str">
        <f>IF(D44&gt;='Social Security Calculator'!$G$8,IF('Social Security Calculator'!$B$65=1,VLOOKUP($D44,'36 Options - Outlays in $'!$A$8:$AK$87,1+AL$6,FALSE),""),"")</f>
        <v/>
      </c>
      <c r="AM44" s="21" t="str">
        <f>IF(D44&gt;='Social Security Calculator'!$G$8,IF('Social Security Calculator'!$B$66=1,VLOOKUP($D44,'36 Options - Outlays in $'!$A$8:$AK$87,1+AM$6,FALSE),""),"")</f>
        <v/>
      </c>
      <c r="AN44" s="21" t="str">
        <f>IF(D44&gt;='Social Security Calculator'!$G$8,IF('Social Security Calculator'!$B$67=1,VLOOKUP($D44,'36 Options - Outlays in $'!$A$8:$AK$87,1+AN$6,FALSE),""),"")</f>
        <v/>
      </c>
    </row>
    <row r="45" spans="1:40" x14ac:dyDescent="0.2">
      <c r="A45">
        <v>2057</v>
      </c>
      <c r="B45">
        <f t="shared" si="1"/>
        <v>0</v>
      </c>
      <c r="D45">
        <v>2057</v>
      </c>
      <c r="E45" s="21" t="str">
        <f>IF(D45&gt;='Social Security Calculator'!$G$8,IF('Social Security Calculator'!$B$17=1,VLOOKUP($D45,'36 Options - Outlays in $'!$A$8:$AK$87,1+E$6,FALSE),""),"")</f>
        <v/>
      </c>
      <c r="F45" s="21" t="str">
        <f>IF(D45&gt;='Social Security Calculator'!$G$8,IF('Social Security Calculator'!$B$18=1,VLOOKUP($D45,'36 Options - Outlays in $'!$A$8:$AK$87,1+F$6,FALSE),""),"")</f>
        <v/>
      </c>
      <c r="G45" s="21" t="str">
        <f>IF(D45&gt;='Social Security Calculator'!$G$8,IF('Social Security Calculator'!$B$19=1,VLOOKUP($D45,'36 Options - Outlays in $'!$A$8:$AK$87,1+G$6,FALSE),""),"")</f>
        <v/>
      </c>
      <c r="H45" s="21" t="str">
        <f>IF(D45&gt;='Social Security Calculator'!$G$8,IF('Social Security Calculator'!$B$21=1,VLOOKUP($D45,'36 Options - Outlays in $'!$A$8:$AK$87,1+H$6,FALSE),""),"")</f>
        <v/>
      </c>
      <c r="I45" s="21" t="str">
        <f>IF(D45&gt;='Social Security Calculator'!$G$8,IF('Social Security Calculator'!$B$22=1,VLOOKUP($D45,'36 Options - Outlays in $'!$A$8:$AK$87,1+I$6,FALSE),""),"")</f>
        <v/>
      </c>
      <c r="J45" s="21" t="str">
        <f>IF(D45&gt;='Social Security Calculator'!$G$8,IF('Social Security Calculator'!$B$23=1,VLOOKUP($D45,'36 Options - Outlays in $'!$A$8:$AK$87,1+J$6,FALSE),""),"")</f>
        <v/>
      </c>
      <c r="K45" s="21" t="str">
        <f>IF(D45&gt;='Social Security Calculator'!$G$8,IF('Social Security Calculator'!$B$25=1,VLOOKUP($D45,'36 Options - Outlays in $'!$A$8:$AK$87,1+K$6,FALSE),""),"")</f>
        <v/>
      </c>
      <c r="L45" s="21" t="str">
        <f>IF(D45&gt;='Social Security Calculator'!$G$8,IF('Social Security Calculator'!$B$26=1,VLOOKUP($D45,'36 Options - Outlays in $'!$A$8:$AK$87,1+L$6,FALSE),""),"")</f>
        <v/>
      </c>
      <c r="M45" s="21" t="str">
        <f>IF(D45&gt;='Social Security Calculator'!$G$8,IF('Social Security Calculator'!$B$27=1,VLOOKUP($D45,'36 Options - Outlays in $'!$A$8:$AK$87,1+M$6,FALSE),""),"")</f>
        <v/>
      </c>
      <c r="N45" s="21" t="str">
        <f>IF(D45&gt;='Social Security Calculator'!$G$8,IF('Social Security Calculator'!$B$28=1,VLOOKUP($D45,'36 Options - Outlays in $'!$A$8:$AK$87,1+N$6,FALSE),""),"")</f>
        <v/>
      </c>
      <c r="O45" s="21" t="str">
        <f>IF(D45&gt;='Social Security Calculator'!$G$8,IF('Social Security Calculator'!$B$31=1,VLOOKUP($D45,'36 Options - Outlays in $'!$A$8:$AK$87,1+O$6,FALSE),""),"")</f>
        <v/>
      </c>
      <c r="P45" s="21" t="str">
        <f>IF(D45&gt;='Social Security Calculator'!$G$8,IF('Social Security Calculator'!$B$32=1,VLOOKUP($D45,'36 Options - Outlays in $'!$A$8:$AK$87,1+P$6,FALSE),""),"")</f>
        <v/>
      </c>
      <c r="Q45" s="21" t="str">
        <f>IF(D45&gt;='Social Security Calculator'!$G$8,IF('Social Security Calculator'!$B$33=1,VLOOKUP($D45,'36 Options - Outlays in $'!$A$8:$AK$87,1+Q$6,FALSE),""),"")</f>
        <v/>
      </c>
      <c r="R45" s="21" t="str">
        <f>IF(D45&gt;='Social Security Calculator'!$G$8,IF('Social Security Calculator'!$B$35=1,VLOOKUP($D45,'36 Options - Outlays in $'!$A$8:$AK$87,1+R$6,FALSE),""),"")</f>
        <v/>
      </c>
      <c r="S45" s="21" t="str">
        <f>IF(D45&gt;='Social Security Calculator'!$G$8,IF('Social Security Calculator'!$B$36=1,VLOOKUP($D45,'36 Options - Outlays in $'!$A$8:$AK$87,1+S$6,FALSE),""),"")</f>
        <v/>
      </c>
      <c r="T45" s="21" t="str">
        <f>IF(D45&gt;='Social Security Calculator'!$G$8,IF('Social Security Calculator'!$B$37=1,VLOOKUP($D45,'36 Options - Outlays in $'!$A$8:$AK$87,1+T$6,FALSE),""),"")</f>
        <v/>
      </c>
      <c r="U45" s="21" t="str">
        <f>IF(D45&gt;='Social Security Calculator'!$G$8,IF('Social Security Calculator'!$B$39=1,VLOOKUP($D45,'36 Options - Outlays in $'!$A$8:$AK$87,1+U$6,FALSE),""),"")</f>
        <v/>
      </c>
      <c r="V45" s="21" t="str">
        <f>IF(D45&gt;='Social Security Calculator'!$G$8,IF('Social Security Calculator'!$B$40=1,VLOOKUP($D45,'36 Options - Outlays in $'!$A$8:$AK$87,1+V$6,FALSE),""),"")</f>
        <v/>
      </c>
      <c r="W45" s="21" t="str">
        <f>IF(D45&gt;='Social Security Calculator'!$G$8,IF('Social Security Calculator'!$B$41=1,VLOOKUP($D45,'36 Options - Outlays in $'!$A$8:$AK$87,1+W$6,FALSE),""),"")</f>
        <v/>
      </c>
      <c r="X45" s="21" t="str">
        <f>IF(D45&gt;='Social Security Calculator'!$G$8,IF('Social Security Calculator'!$B$42=1,VLOOKUP($D45,'36 Options - Outlays in $'!$A$8:$AK$87,1+X$6,FALSE),""),"")</f>
        <v/>
      </c>
      <c r="Y45" s="21" t="str">
        <f>IF(D45&gt;='Social Security Calculator'!$G$8,IF('Social Security Calculator'!$B$44=1,VLOOKUP($D45,'36 Options - Outlays in $'!$A$8:$AK$87,1+Y$6,FALSE),""),"")</f>
        <v/>
      </c>
      <c r="Z45" s="21" t="str">
        <f>IF(D45&gt;='Social Security Calculator'!$G$8,IF('Social Security Calculator'!$B$45=1,VLOOKUP($D45,'36 Options - Outlays in $'!$A$8:$AK$87,1+Z$6,FALSE),""),"")</f>
        <v/>
      </c>
      <c r="AA45" s="21" t="str">
        <f>IF(D45&gt;='Social Security Calculator'!$G$8,IF('Social Security Calculator'!$B$46=1,VLOOKUP($D45,'36 Options - Outlays in $'!$A$8:$AK$87,1+AA$6,FALSE),""),"")</f>
        <v/>
      </c>
      <c r="AB45" s="21" t="str">
        <f>IF(D45&gt;='Social Security Calculator'!$G$8,IF('Social Security Calculator'!$B$47=1,VLOOKUP($D45,'36 Options - Outlays in $'!$A$8:$AK$87,1+AB$6,FALSE),""),"")</f>
        <v/>
      </c>
      <c r="AC45" s="21" t="str">
        <f>IF(D45&gt;='Social Security Calculator'!$G$8,IF('Social Security Calculator'!$B$50=1,VLOOKUP($D45,'36 Options - Outlays in $'!$A$8:$AK$87,1+AC$6,FALSE),""),"")</f>
        <v/>
      </c>
      <c r="AD45" s="21" t="str">
        <f>IF(D45&gt;='Social Security Calculator'!$G$8,IF('Social Security Calculator'!$B$51=1,VLOOKUP($D45,'36 Options - Outlays in $'!$A$8:$AK$87,1+AD$6,FALSE),""),"")</f>
        <v/>
      </c>
      <c r="AE45" s="21" t="str">
        <f>IF(D45&gt;='Social Security Calculator'!$G$8,IF('Social Security Calculator'!$B$52=1,VLOOKUP($D45,'36 Options - Outlays in $'!$A$8:$AK$87,1+AE$6,FALSE),""),"")</f>
        <v/>
      </c>
      <c r="AF45" s="21" t="str">
        <f>IF(D45&gt;='Social Security Calculator'!$G$8,IF('Social Security Calculator'!$B$53=1,VLOOKUP($D45,'36 Options - Outlays in $'!$A$8:$AK$87,1+AF$6,FALSE),""),"")</f>
        <v/>
      </c>
      <c r="AG45" s="21" t="str">
        <f>IF(D45&gt;='Social Security Calculator'!$G$8,IF('Social Security Calculator'!$B$56=1,VLOOKUP($D45,'36 Options - Outlays in $'!$A$8:$AK$87,1+AG$6,FALSE),""),"")</f>
        <v/>
      </c>
      <c r="AH45" s="21" t="str">
        <f>IF(D45&gt;='Social Security Calculator'!$G$8,IF('Social Security Calculator'!$B$57=1,VLOOKUP($D45,'36 Options - Outlays in $'!$A$8:$AK$87,1+AH$6,FALSE),""),"")</f>
        <v/>
      </c>
      <c r="AI45" s="21" t="str">
        <f>IF(D45&gt;='Social Security Calculator'!$G$8,IF('Social Security Calculator'!$B$58=1,VLOOKUP($D45,'36 Options - Outlays in $'!$A$8:$AK$87,1+AI$6,FALSE),""),"")</f>
        <v/>
      </c>
      <c r="AJ45" s="21" t="str">
        <f>IF(D45&gt;='Social Security Calculator'!$G$8,IF('Social Security Calculator'!$B$60=1,VLOOKUP($D45,'36 Options - Outlays in $'!$A$8:$AK$87,1+AJ$6,FALSE),""),"")</f>
        <v/>
      </c>
      <c r="AK45" s="21" t="str">
        <f>IF(D45&gt;='Social Security Calculator'!$G$8,IF('Social Security Calculator'!$B$63=1,VLOOKUP($D45,'36 Options - Outlays in $'!$A$8:$AK$87,1+AK$6,FALSE),""),"")</f>
        <v/>
      </c>
      <c r="AL45" s="21" t="str">
        <f>IF(D45&gt;='Social Security Calculator'!$G$8,IF('Social Security Calculator'!$B$65=1,VLOOKUP($D45,'36 Options - Outlays in $'!$A$8:$AK$87,1+AL$6,FALSE),""),"")</f>
        <v/>
      </c>
      <c r="AM45" s="21" t="str">
        <f>IF(D45&gt;='Social Security Calculator'!$G$8,IF('Social Security Calculator'!$B$66=1,VLOOKUP($D45,'36 Options - Outlays in $'!$A$8:$AK$87,1+AM$6,FALSE),""),"")</f>
        <v/>
      </c>
      <c r="AN45" s="21" t="str">
        <f>IF(D45&gt;='Social Security Calculator'!$G$8,IF('Social Security Calculator'!$B$67=1,VLOOKUP($D45,'36 Options - Outlays in $'!$A$8:$AK$87,1+AN$6,FALSE),""),"")</f>
        <v/>
      </c>
    </row>
    <row r="46" spans="1:40" x14ac:dyDescent="0.2">
      <c r="A46">
        <v>2058</v>
      </c>
      <c r="B46">
        <f t="shared" si="1"/>
        <v>0</v>
      </c>
      <c r="D46">
        <v>2058</v>
      </c>
      <c r="E46" s="21" t="str">
        <f>IF(D46&gt;='Social Security Calculator'!$G$8,IF('Social Security Calculator'!$B$17=1,VLOOKUP($D46,'36 Options - Outlays in $'!$A$8:$AK$87,1+E$6,FALSE),""),"")</f>
        <v/>
      </c>
      <c r="F46" s="21" t="str">
        <f>IF(D46&gt;='Social Security Calculator'!$G$8,IF('Social Security Calculator'!$B$18=1,VLOOKUP($D46,'36 Options - Outlays in $'!$A$8:$AK$87,1+F$6,FALSE),""),"")</f>
        <v/>
      </c>
      <c r="G46" s="21" t="str">
        <f>IF(D46&gt;='Social Security Calculator'!$G$8,IF('Social Security Calculator'!$B$19=1,VLOOKUP($D46,'36 Options - Outlays in $'!$A$8:$AK$87,1+G$6,FALSE),""),"")</f>
        <v/>
      </c>
      <c r="H46" s="21" t="str">
        <f>IF(D46&gt;='Social Security Calculator'!$G$8,IF('Social Security Calculator'!$B$21=1,VLOOKUP($D46,'36 Options - Outlays in $'!$A$8:$AK$87,1+H$6,FALSE),""),"")</f>
        <v/>
      </c>
      <c r="I46" s="21" t="str">
        <f>IF(D46&gt;='Social Security Calculator'!$G$8,IF('Social Security Calculator'!$B$22=1,VLOOKUP($D46,'36 Options - Outlays in $'!$A$8:$AK$87,1+I$6,FALSE),""),"")</f>
        <v/>
      </c>
      <c r="J46" s="21" t="str">
        <f>IF(D46&gt;='Social Security Calculator'!$G$8,IF('Social Security Calculator'!$B$23=1,VLOOKUP($D46,'36 Options - Outlays in $'!$A$8:$AK$87,1+J$6,FALSE),""),"")</f>
        <v/>
      </c>
      <c r="K46" s="21" t="str">
        <f>IF(D46&gt;='Social Security Calculator'!$G$8,IF('Social Security Calculator'!$B$25=1,VLOOKUP($D46,'36 Options - Outlays in $'!$A$8:$AK$87,1+K$6,FALSE),""),"")</f>
        <v/>
      </c>
      <c r="L46" s="21" t="str">
        <f>IF(D46&gt;='Social Security Calculator'!$G$8,IF('Social Security Calculator'!$B$26=1,VLOOKUP($D46,'36 Options - Outlays in $'!$A$8:$AK$87,1+L$6,FALSE),""),"")</f>
        <v/>
      </c>
      <c r="M46" s="21" t="str">
        <f>IF(D46&gt;='Social Security Calculator'!$G$8,IF('Social Security Calculator'!$B$27=1,VLOOKUP($D46,'36 Options - Outlays in $'!$A$8:$AK$87,1+M$6,FALSE),""),"")</f>
        <v/>
      </c>
      <c r="N46" s="21" t="str">
        <f>IF(D46&gt;='Social Security Calculator'!$G$8,IF('Social Security Calculator'!$B$28=1,VLOOKUP($D46,'36 Options - Outlays in $'!$A$8:$AK$87,1+N$6,FALSE),""),"")</f>
        <v/>
      </c>
      <c r="O46" s="21" t="str">
        <f>IF(D46&gt;='Social Security Calculator'!$G$8,IF('Social Security Calculator'!$B$31=1,VLOOKUP($D46,'36 Options - Outlays in $'!$A$8:$AK$87,1+O$6,FALSE),""),"")</f>
        <v/>
      </c>
      <c r="P46" s="21" t="str">
        <f>IF(D46&gt;='Social Security Calculator'!$G$8,IF('Social Security Calculator'!$B$32=1,VLOOKUP($D46,'36 Options - Outlays in $'!$A$8:$AK$87,1+P$6,FALSE),""),"")</f>
        <v/>
      </c>
      <c r="Q46" s="21" t="str">
        <f>IF(D46&gt;='Social Security Calculator'!$G$8,IF('Social Security Calculator'!$B$33=1,VLOOKUP($D46,'36 Options - Outlays in $'!$A$8:$AK$87,1+Q$6,FALSE),""),"")</f>
        <v/>
      </c>
      <c r="R46" s="21" t="str">
        <f>IF(D46&gt;='Social Security Calculator'!$G$8,IF('Social Security Calculator'!$B$35=1,VLOOKUP($D46,'36 Options - Outlays in $'!$A$8:$AK$87,1+R$6,FALSE),""),"")</f>
        <v/>
      </c>
      <c r="S46" s="21" t="str">
        <f>IF(D46&gt;='Social Security Calculator'!$G$8,IF('Social Security Calculator'!$B$36=1,VLOOKUP($D46,'36 Options - Outlays in $'!$A$8:$AK$87,1+S$6,FALSE),""),"")</f>
        <v/>
      </c>
      <c r="T46" s="21" t="str">
        <f>IF(D46&gt;='Social Security Calculator'!$G$8,IF('Social Security Calculator'!$B$37=1,VLOOKUP($D46,'36 Options - Outlays in $'!$A$8:$AK$87,1+T$6,FALSE),""),"")</f>
        <v/>
      </c>
      <c r="U46" s="21" t="str">
        <f>IF(D46&gt;='Social Security Calculator'!$G$8,IF('Social Security Calculator'!$B$39=1,VLOOKUP($D46,'36 Options - Outlays in $'!$A$8:$AK$87,1+U$6,FALSE),""),"")</f>
        <v/>
      </c>
      <c r="V46" s="21" t="str">
        <f>IF(D46&gt;='Social Security Calculator'!$G$8,IF('Social Security Calculator'!$B$40=1,VLOOKUP($D46,'36 Options - Outlays in $'!$A$8:$AK$87,1+V$6,FALSE),""),"")</f>
        <v/>
      </c>
      <c r="W46" s="21" t="str">
        <f>IF(D46&gt;='Social Security Calculator'!$G$8,IF('Social Security Calculator'!$B$41=1,VLOOKUP($D46,'36 Options - Outlays in $'!$A$8:$AK$87,1+W$6,FALSE),""),"")</f>
        <v/>
      </c>
      <c r="X46" s="21" t="str">
        <f>IF(D46&gt;='Social Security Calculator'!$G$8,IF('Social Security Calculator'!$B$42=1,VLOOKUP($D46,'36 Options - Outlays in $'!$A$8:$AK$87,1+X$6,FALSE),""),"")</f>
        <v/>
      </c>
      <c r="Y46" s="21" t="str">
        <f>IF(D46&gt;='Social Security Calculator'!$G$8,IF('Social Security Calculator'!$B$44=1,VLOOKUP($D46,'36 Options - Outlays in $'!$A$8:$AK$87,1+Y$6,FALSE),""),"")</f>
        <v/>
      </c>
      <c r="Z46" s="21" t="str">
        <f>IF(D46&gt;='Social Security Calculator'!$G$8,IF('Social Security Calculator'!$B$45=1,VLOOKUP($D46,'36 Options - Outlays in $'!$A$8:$AK$87,1+Z$6,FALSE),""),"")</f>
        <v/>
      </c>
      <c r="AA46" s="21" t="str">
        <f>IF(D46&gt;='Social Security Calculator'!$G$8,IF('Social Security Calculator'!$B$46=1,VLOOKUP($D46,'36 Options - Outlays in $'!$A$8:$AK$87,1+AA$6,FALSE),""),"")</f>
        <v/>
      </c>
      <c r="AB46" s="21" t="str">
        <f>IF(D46&gt;='Social Security Calculator'!$G$8,IF('Social Security Calculator'!$B$47=1,VLOOKUP($D46,'36 Options - Outlays in $'!$A$8:$AK$87,1+AB$6,FALSE),""),"")</f>
        <v/>
      </c>
      <c r="AC46" s="21" t="str">
        <f>IF(D46&gt;='Social Security Calculator'!$G$8,IF('Social Security Calculator'!$B$50=1,VLOOKUP($D46,'36 Options - Outlays in $'!$A$8:$AK$87,1+AC$6,FALSE),""),"")</f>
        <v/>
      </c>
      <c r="AD46" s="21" t="str">
        <f>IF(D46&gt;='Social Security Calculator'!$G$8,IF('Social Security Calculator'!$B$51=1,VLOOKUP($D46,'36 Options - Outlays in $'!$A$8:$AK$87,1+AD$6,FALSE),""),"")</f>
        <v/>
      </c>
      <c r="AE46" s="21" t="str">
        <f>IF(D46&gt;='Social Security Calculator'!$G$8,IF('Social Security Calculator'!$B$52=1,VLOOKUP($D46,'36 Options - Outlays in $'!$A$8:$AK$87,1+AE$6,FALSE),""),"")</f>
        <v/>
      </c>
      <c r="AF46" s="21" t="str">
        <f>IF(D46&gt;='Social Security Calculator'!$G$8,IF('Social Security Calculator'!$B$53=1,VLOOKUP($D46,'36 Options - Outlays in $'!$A$8:$AK$87,1+AF$6,FALSE),""),"")</f>
        <v/>
      </c>
      <c r="AG46" s="21" t="str">
        <f>IF(D46&gt;='Social Security Calculator'!$G$8,IF('Social Security Calculator'!$B$56=1,VLOOKUP($D46,'36 Options - Outlays in $'!$A$8:$AK$87,1+AG$6,FALSE),""),"")</f>
        <v/>
      </c>
      <c r="AH46" s="21" t="str">
        <f>IF(D46&gt;='Social Security Calculator'!$G$8,IF('Social Security Calculator'!$B$57=1,VLOOKUP($D46,'36 Options - Outlays in $'!$A$8:$AK$87,1+AH$6,FALSE),""),"")</f>
        <v/>
      </c>
      <c r="AI46" s="21" t="str">
        <f>IF(D46&gt;='Social Security Calculator'!$G$8,IF('Social Security Calculator'!$B$58=1,VLOOKUP($D46,'36 Options - Outlays in $'!$A$8:$AK$87,1+AI$6,FALSE),""),"")</f>
        <v/>
      </c>
      <c r="AJ46" s="21" t="str">
        <f>IF(D46&gt;='Social Security Calculator'!$G$8,IF('Social Security Calculator'!$B$60=1,VLOOKUP($D46,'36 Options - Outlays in $'!$A$8:$AK$87,1+AJ$6,FALSE),""),"")</f>
        <v/>
      </c>
      <c r="AK46" s="21" t="str">
        <f>IF(D46&gt;='Social Security Calculator'!$G$8,IF('Social Security Calculator'!$B$63=1,VLOOKUP($D46,'36 Options - Outlays in $'!$A$8:$AK$87,1+AK$6,FALSE),""),"")</f>
        <v/>
      </c>
      <c r="AL46" s="21" t="str">
        <f>IF(D46&gt;='Social Security Calculator'!$G$8,IF('Social Security Calculator'!$B$65=1,VLOOKUP($D46,'36 Options - Outlays in $'!$A$8:$AK$87,1+AL$6,FALSE),""),"")</f>
        <v/>
      </c>
      <c r="AM46" s="21" t="str">
        <f>IF(D46&gt;='Social Security Calculator'!$G$8,IF('Social Security Calculator'!$B$66=1,VLOOKUP($D46,'36 Options - Outlays in $'!$A$8:$AK$87,1+AM$6,FALSE),""),"")</f>
        <v/>
      </c>
      <c r="AN46" s="21" t="str">
        <f>IF(D46&gt;='Social Security Calculator'!$G$8,IF('Social Security Calculator'!$B$67=1,VLOOKUP($D46,'36 Options - Outlays in $'!$A$8:$AK$87,1+AN$6,FALSE),""),"")</f>
        <v/>
      </c>
    </row>
    <row r="47" spans="1:40" x14ac:dyDescent="0.2">
      <c r="A47">
        <v>2059</v>
      </c>
      <c r="B47">
        <f t="shared" si="1"/>
        <v>0</v>
      </c>
      <c r="D47">
        <v>2059</v>
      </c>
      <c r="E47" s="21" t="str">
        <f>IF(D47&gt;='Social Security Calculator'!$G$8,IF('Social Security Calculator'!$B$17=1,VLOOKUP($D47,'36 Options - Outlays in $'!$A$8:$AK$87,1+E$6,FALSE),""),"")</f>
        <v/>
      </c>
      <c r="F47" s="21" t="str">
        <f>IF(D47&gt;='Social Security Calculator'!$G$8,IF('Social Security Calculator'!$B$18=1,VLOOKUP($D47,'36 Options - Outlays in $'!$A$8:$AK$87,1+F$6,FALSE),""),"")</f>
        <v/>
      </c>
      <c r="G47" s="21" t="str">
        <f>IF(D47&gt;='Social Security Calculator'!$G$8,IF('Social Security Calculator'!$B$19=1,VLOOKUP($D47,'36 Options - Outlays in $'!$A$8:$AK$87,1+G$6,FALSE),""),"")</f>
        <v/>
      </c>
      <c r="H47" s="21" t="str">
        <f>IF(D47&gt;='Social Security Calculator'!$G$8,IF('Social Security Calculator'!$B$21=1,VLOOKUP($D47,'36 Options - Outlays in $'!$A$8:$AK$87,1+H$6,FALSE),""),"")</f>
        <v/>
      </c>
      <c r="I47" s="21" t="str">
        <f>IF(D47&gt;='Social Security Calculator'!$G$8,IF('Social Security Calculator'!$B$22=1,VLOOKUP($D47,'36 Options - Outlays in $'!$A$8:$AK$87,1+I$6,FALSE),""),"")</f>
        <v/>
      </c>
      <c r="J47" s="21" t="str">
        <f>IF(D47&gt;='Social Security Calculator'!$G$8,IF('Social Security Calculator'!$B$23=1,VLOOKUP($D47,'36 Options - Outlays in $'!$A$8:$AK$87,1+J$6,FALSE),""),"")</f>
        <v/>
      </c>
      <c r="K47" s="21" t="str">
        <f>IF(D47&gt;='Social Security Calculator'!$G$8,IF('Social Security Calculator'!$B$25=1,VLOOKUP($D47,'36 Options - Outlays in $'!$A$8:$AK$87,1+K$6,FALSE),""),"")</f>
        <v/>
      </c>
      <c r="L47" s="21" t="str">
        <f>IF(D47&gt;='Social Security Calculator'!$G$8,IF('Social Security Calculator'!$B$26=1,VLOOKUP($D47,'36 Options - Outlays in $'!$A$8:$AK$87,1+L$6,FALSE),""),"")</f>
        <v/>
      </c>
      <c r="M47" s="21" t="str">
        <f>IF(D47&gt;='Social Security Calculator'!$G$8,IF('Social Security Calculator'!$B$27=1,VLOOKUP($D47,'36 Options - Outlays in $'!$A$8:$AK$87,1+M$6,FALSE),""),"")</f>
        <v/>
      </c>
      <c r="N47" s="21" t="str">
        <f>IF(D47&gt;='Social Security Calculator'!$G$8,IF('Social Security Calculator'!$B$28=1,VLOOKUP($D47,'36 Options - Outlays in $'!$A$8:$AK$87,1+N$6,FALSE),""),"")</f>
        <v/>
      </c>
      <c r="O47" s="21" t="str">
        <f>IF(D47&gt;='Social Security Calculator'!$G$8,IF('Social Security Calculator'!$B$31=1,VLOOKUP($D47,'36 Options - Outlays in $'!$A$8:$AK$87,1+O$6,FALSE),""),"")</f>
        <v/>
      </c>
      <c r="P47" s="21" t="str">
        <f>IF(D47&gt;='Social Security Calculator'!$G$8,IF('Social Security Calculator'!$B$32=1,VLOOKUP($D47,'36 Options - Outlays in $'!$A$8:$AK$87,1+P$6,FALSE),""),"")</f>
        <v/>
      </c>
      <c r="Q47" s="21" t="str">
        <f>IF(D47&gt;='Social Security Calculator'!$G$8,IF('Social Security Calculator'!$B$33=1,VLOOKUP($D47,'36 Options - Outlays in $'!$A$8:$AK$87,1+Q$6,FALSE),""),"")</f>
        <v/>
      </c>
      <c r="R47" s="21" t="str">
        <f>IF(D47&gt;='Social Security Calculator'!$G$8,IF('Social Security Calculator'!$B$35=1,VLOOKUP($D47,'36 Options - Outlays in $'!$A$8:$AK$87,1+R$6,FALSE),""),"")</f>
        <v/>
      </c>
      <c r="S47" s="21" t="str">
        <f>IF(D47&gt;='Social Security Calculator'!$G$8,IF('Social Security Calculator'!$B$36=1,VLOOKUP($D47,'36 Options - Outlays in $'!$A$8:$AK$87,1+S$6,FALSE),""),"")</f>
        <v/>
      </c>
      <c r="T47" s="21" t="str">
        <f>IF(D47&gt;='Social Security Calculator'!$G$8,IF('Social Security Calculator'!$B$37=1,VLOOKUP($D47,'36 Options - Outlays in $'!$A$8:$AK$87,1+T$6,FALSE),""),"")</f>
        <v/>
      </c>
      <c r="U47" s="21" t="str">
        <f>IF(D47&gt;='Social Security Calculator'!$G$8,IF('Social Security Calculator'!$B$39=1,VLOOKUP($D47,'36 Options - Outlays in $'!$A$8:$AK$87,1+U$6,FALSE),""),"")</f>
        <v/>
      </c>
      <c r="V47" s="21" t="str">
        <f>IF(D47&gt;='Social Security Calculator'!$G$8,IF('Social Security Calculator'!$B$40=1,VLOOKUP($D47,'36 Options - Outlays in $'!$A$8:$AK$87,1+V$6,FALSE),""),"")</f>
        <v/>
      </c>
      <c r="W47" s="21" t="str">
        <f>IF(D47&gt;='Social Security Calculator'!$G$8,IF('Social Security Calculator'!$B$41=1,VLOOKUP($D47,'36 Options - Outlays in $'!$A$8:$AK$87,1+W$6,FALSE),""),"")</f>
        <v/>
      </c>
      <c r="X47" s="21" t="str">
        <f>IF(D47&gt;='Social Security Calculator'!$G$8,IF('Social Security Calculator'!$B$42=1,VLOOKUP($D47,'36 Options - Outlays in $'!$A$8:$AK$87,1+X$6,FALSE),""),"")</f>
        <v/>
      </c>
      <c r="Y47" s="21" t="str">
        <f>IF(D47&gt;='Social Security Calculator'!$G$8,IF('Social Security Calculator'!$B$44=1,VLOOKUP($D47,'36 Options - Outlays in $'!$A$8:$AK$87,1+Y$6,FALSE),""),"")</f>
        <v/>
      </c>
      <c r="Z47" s="21" t="str">
        <f>IF(D47&gt;='Social Security Calculator'!$G$8,IF('Social Security Calculator'!$B$45=1,VLOOKUP($D47,'36 Options - Outlays in $'!$A$8:$AK$87,1+Z$6,FALSE),""),"")</f>
        <v/>
      </c>
      <c r="AA47" s="21" t="str">
        <f>IF(D47&gt;='Social Security Calculator'!$G$8,IF('Social Security Calculator'!$B$46=1,VLOOKUP($D47,'36 Options - Outlays in $'!$A$8:$AK$87,1+AA$6,FALSE),""),"")</f>
        <v/>
      </c>
      <c r="AB47" s="21" t="str">
        <f>IF(D47&gt;='Social Security Calculator'!$G$8,IF('Social Security Calculator'!$B$47=1,VLOOKUP($D47,'36 Options - Outlays in $'!$A$8:$AK$87,1+AB$6,FALSE),""),"")</f>
        <v/>
      </c>
      <c r="AC47" s="21" t="str">
        <f>IF(D47&gt;='Social Security Calculator'!$G$8,IF('Social Security Calculator'!$B$50=1,VLOOKUP($D47,'36 Options - Outlays in $'!$A$8:$AK$87,1+AC$6,FALSE),""),"")</f>
        <v/>
      </c>
      <c r="AD47" s="21" t="str">
        <f>IF(D47&gt;='Social Security Calculator'!$G$8,IF('Social Security Calculator'!$B$51=1,VLOOKUP($D47,'36 Options - Outlays in $'!$A$8:$AK$87,1+AD$6,FALSE),""),"")</f>
        <v/>
      </c>
      <c r="AE47" s="21" t="str">
        <f>IF(D47&gt;='Social Security Calculator'!$G$8,IF('Social Security Calculator'!$B$52=1,VLOOKUP($D47,'36 Options - Outlays in $'!$A$8:$AK$87,1+AE$6,FALSE),""),"")</f>
        <v/>
      </c>
      <c r="AF47" s="21" t="str">
        <f>IF(D47&gt;='Social Security Calculator'!$G$8,IF('Social Security Calculator'!$B$53=1,VLOOKUP($D47,'36 Options - Outlays in $'!$A$8:$AK$87,1+AF$6,FALSE),""),"")</f>
        <v/>
      </c>
      <c r="AG47" s="21" t="str">
        <f>IF(D47&gt;='Social Security Calculator'!$G$8,IF('Social Security Calculator'!$B$56=1,VLOOKUP($D47,'36 Options - Outlays in $'!$A$8:$AK$87,1+AG$6,FALSE),""),"")</f>
        <v/>
      </c>
      <c r="AH47" s="21" t="str">
        <f>IF(D47&gt;='Social Security Calculator'!$G$8,IF('Social Security Calculator'!$B$57=1,VLOOKUP($D47,'36 Options - Outlays in $'!$A$8:$AK$87,1+AH$6,FALSE),""),"")</f>
        <v/>
      </c>
      <c r="AI47" s="21" t="str">
        <f>IF(D47&gt;='Social Security Calculator'!$G$8,IF('Social Security Calculator'!$B$58=1,VLOOKUP($D47,'36 Options - Outlays in $'!$A$8:$AK$87,1+AI$6,FALSE),""),"")</f>
        <v/>
      </c>
      <c r="AJ47" s="21" t="str">
        <f>IF(D47&gt;='Social Security Calculator'!$G$8,IF('Social Security Calculator'!$B$60=1,VLOOKUP($D47,'36 Options - Outlays in $'!$A$8:$AK$87,1+AJ$6,FALSE),""),"")</f>
        <v/>
      </c>
      <c r="AK47" s="21" t="str">
        <f>IF(D47&gt;='Social Security Calculator'!$G$8,IF('Social Security Calculator'!$B$63=1,VLOOKUP($D47,'36 Options - Outlays in $'!$A$8:$AK$87,1+AK$6,FALSE),""),"")</f>
        <v/>
      </c>
      <c r="AL47" s="21" t="str">
        <f>IF(D47&gt;='Social Security Calculator'!$G$8,IF('Social Security Calculator'!$B$65=1,VLOOKUP($D47,'36 Options - Outlays in $'!$A$8:$AK$87,1+AL$6,FALSE),""),"")</f>
        <v/>
      </c>
      <c r="AM47" s="21" t="str">
        <f>IF(D47&gt;='Social Security Calculator'!$G$8,IF('Social Security Calculator'!$B$66=1,VLOOKUP($D47,'36 Options - Outlays in $'!$A$8:$AK$87,1+AM$6,FALSE),""),"")</f>
        <v/>
      </c>
      <c r="AN47" s="21" t="str">
        <f>IF(D47&gt;='Social Security Calculator'!$G$8,IF('Social Security Calculator'!$B$67=1,VLOOKUP($D47,'36 Options - Outlays in $'!$A$8:$AK$87,1+AN$6,FALSE),""),"")</f>
        <v/>
      </c>
    </row>
    <row r="48" spans="1:40" x14ac:dyDescent="0.2">
      <c r="A48">
        <v>2060</v>
      </c>
      <c r="B48">
        <f t="shared" si="1"/>
        <v>0</v>
      </c>
      <c r="D48">
        <v>2060</v>
      </c>
      <c r="E48" s="21" t="str">
        <f>IF(D48&gt;='Social Security Calculator'!$G$8,IF('Social Security Calculator'!$B$17=1,VLOOKUP($D48,'36 Options - Outlays in $'!$A$8:$AK$87,1+E$6,FALSE),""),"")</f>
        <v/>
      </c>
      <c r="F48" s="21" t="str">
        <f>IF(D48&gt;='Social Security Calculator'!$G$8,IF('Social Security Calculator'!$B$18=1,VLOOKUP($D48,'36 Options - Outlays in $'!$A$8:$AK$87,1+F$6,FALSE),""),"")</f>
        <v/>
      </c>
      <c r="G48" s="21" t="str">
        <f>IF(D48&gt;='Social Security Calculator'!$G$8,IF('Social Security Calculator'!$B$19=1,VLOOKUP($D48,'36 Options - Outlays in $'!$A$8:$AK$87,1+G$6,FALSE),""),"")</f>
        <v/>
      </c>
      <c r="H48" s="21" t="str">
        <f>IF(D48&gt;='Social Security Calculator'!$G$8,IF('Social Security Calculator'!$B$21=1,VLOOKUP($D48,'36 Options - Outlays in $'!$A$8:$AK$87,1+H$6,FALSE),""),"")</f>
        <v/>
      </c>
      <c r="I48" s="21" t="str">
        <f>IF(D48&gt;='Social Security Calculator'!$G$8,IF('Social Security Calculator'!$B$22=1,VLOOKUP($D48,'36 Options - Outlays in $'!$A$8:$AK$87,1+I$6,FALSE),""),"")</f>
        <v/>
      </c>
      <c r="J48" s="21" t="str">
        <f>IF(D48&gt;='Social Security Calculator'!$G$8,IF('Social Security Calculator'!$B$23=1,VLOOKUP($D48,'36 Options - Outlays in $'!$A$8:$AK$87,1+J$6,FALSE),""),"")</f>
        <v/>
      </c>
      <c r="K48" s="21" t="str">
        <f>IF(D48&gt;='Social Security Calculator'!$G$8,IF('Social Security Calculator'!$B$25=1,VLOOKUP($D48,'36 Options - Outlays in $'!$A$8:$AK$87,1+K$6,FALSE),""),"")</f>
        <v/>
      </c>
      <c r="L48" s="21" t="str">
        <f>IF(D48&gt;='Social Security Calculator'!$G$8,IF('Social Security Calculator'!$B$26=1,VLOOKUP($D48,'36 Options - Outlays in $'!$A$8:$AK$87,1+L$6,FALSE),""),"")</f>
        <v/>
      </c>
      <c r="M48" s="21" t="str">
        <f>IF(D48&gt;='Social Security Calculator'!$G$8,IF('Social Security Calculator'!$B$27=1,VLOOKUP($D48,'36 Options - Outlays in $'!$A$8:$AK$87,1+M$6,FALSE),""),"")</f>
        <v/>
      </c>
      <c r="N48" s="21" t="str">
        <f>IF(D48&gt;='Social Security Calculator'!$G$8,IF('Social Security Calculator'!$B$28=1,VLOOKUP($D48,'36 Options - Outlays in $'!$A$8:$AK$87,1+N$6,FALSE),""),"")</f>
        <v/>
      </c>
      <c r="O48" s="21" t="str">
        <f>IF(D48&gt;='Social Security Calculator'!$G$8,IF('Social Security Calculator'!$B$31=1,VLOOKUP($D48,'36 Options - Outlays in $'!$A$8:$AK$87,1+O$6,FALSE),""),"")</f>
        <v/>
      </c>
      <c r="P48" s="21" t="str">
        <f>IF(D48&gt;='Social Security Calculator'!$G$8,IF('Social Security Calculator'!$B$32=1,VLOOKUP($D48,'36 Options - Outlays in $'!$A$8:$AK$87,1+P$6,FALSE),""),"")</f>
        <v/>
      </c>
      <c r="Q48" s="21" t="str">
        <f>IF(D48&gt;='Social Security Calculator'!$G$8,IF('Social Security Calculator'!$B$33=1,VLOOKUP($D48,'36 Options - Outlays in $'!$A$8:$AK$87,1+Q$6,FALSE),""),"")</f>
        <v/>
      </c>
      <c r="R48" s="21" t="str">
        <f>IF(D48&gt;='Social Security Calculator'!$G$8,IF('Social Security Calculator'!$B$35=1,VLOOKUP($D48,'36 Options - Outlays in $'!$A$8:$AK$87,1+R$6,FALSE),""),"")</f>
        <v/>
      </c>
      <c r="S48" s="21" t="str">
        <f>IF(D48&gt;='Social Security Calculator'!$G$8,IF('Social Security Calculator'!$B$36=1,VLOOKUP($D48,'36 Options - Outlays in $'!$A$8:$AK$87,1+S$6,FALSE),""),"")</f>
        <v/>
      </c>
      <c r="T48" s="21" t="str">
        <f>IF(D48&gt;='Social Security Calculator'!$G$8,IF('Social Security Calculator'!$B$37=1,VLOOKUP($D48,'36 Options - Outlays in $'!$A$8:$AK$87,1+T$6,FALSE),""),"")</f>
        <v/>
      </c>
      <c r="U48" s="21" t="str">
        <f>IF(D48&gt;='Social Security Calculator'!$G$8,IF('Social Security Calculator'!$B$39=1,VLOOKUP($D48,'36 Options - Outlays in $'!$A$8:$AK$87,1+U$6,FALSE),""),"")</f>
        <v/>
      </c>
      <c r="V48" s="21" t="str">
        <f>IF(D48&gt;='Social Security Calculator'!$G$8,IF('Social Security Calculator'!$B$40=1,VLOOKUP($D48,'36 Options - Outlays in $'!$A$8:$AK$87,1+V$6,FALSE),""),"")</f>
        <v/>
      </c>
      <c r="W48" s="21" t="str">
        <f>IF(D48&gt;='Social Security Calculator'!$G$8,IF('Social Security Calculator'!$B$41=1,VLOOKUP($D48,'36 Options - Outlays in $'!$A$8:$AK$87,1+W$6,FALSE),""),"")</f>
        <v/>
      </c>
      <c r="X48" s="21" t="str">
        <f>IF(D48&gt;='Social Security Calculator'!$G$8,IF('Social Security Calculator'!$B$42=1,VLOOKUP($D48,'36 Options - Outlays in $'!$A$8:$AK$87,1+X$6,FALSE),""),"")</f>
        <v/>
      </c>
      <c r="Y48" s="21" t="str">
        <f>IF(D48&gt;='Social Security Calculator'!$G$8,IF('Social Security Calculator'!$B$44=1,VLOOKUP($D48,'36 Options - Outlays in $'!$A$8:$AK$87,1+Y$6,FALSE),""),"")</f>
        <v/>
      </c>
      <c r="Z48" s="21" t="str">
        <f>IF(D48&gt;='Social Security Calculator'!$G$8,IF('Social Security Calculator'!$B$45=1,VLOOKUP($D48,'36 Options - Outlays in $'!$A$8:$AK$87,1+Z$6,FALSE),""),"")</f>
        <v/>
      </c>
      <c r="AA48" s="21" t="str">
        <f>IF(D48&gt;='Social Security Calculator'!$G$8,IF('Social Security Calculator'!$B$46=1,VLOOKUP($D48,'36 Options - Outlays in $'!$A$8:$AK$87,1+AA$6,FALSE),""),"")</f>
        <v/>
      </c>
      <c r="AB48" s="21" t="str">
        <f>IF(D48&gt;='Social Security Calculator'!$G$8,IF('Social Security Calculator'!$B$47=1,VLOOKUP($D48,'36 Options - Outlays in $'!$A$8:$AK$87,1+AB$6,FALSE),""),"")</f>
        <v/>
      </c>
      <c r="AC48" s="21" t="str">
        <f>IF(D48&gt;='Social Security Calculator'!$G$8,IF('Social Security Calculator'!$B$50=1,VLOOKUP($D48,'36 Options - Outlays in $'!$A$8:$AK$87,1+AC$6,FALSE),""),"")</f>
        <v/>
      </c>
      <c r="AD48" s="21" t="str">
        <f>IF(D48&gt;='Social Security Calculator'!$G$8,IF('Social Security Calculator'!$B$51=1,VLOOKUP($D48,'36 Options - Outlays in $'!$A$8:$AK$87,1+AD$6,FALSE),""),"")</f>
        <v/>
      </c>
      <c r="AE48" s="21" t="str">
        <f>IF(D48&gt;='Social Security Calculator'!$G$8,IF('Social Security Calculator'!$B$52=1,VLOOKUP($D48,'36 Options - Outlays in $'!$A$8:$AK$87,1+AE$6,FALSE),""),"")</f>
        <v/>
      </c>
      <c r="AF48" s="21" t="str">
        <f>IF(D48&gt;='Social Security Calculator'!$G$8,IF('Social Security Calculator'!$B$53=1,VLOOKUP($D48,'36 Options - Outlays in $'!$A$8:$AK$87,1+AF$6,FALSE),""),"")</f>
        <v/>
      </c>
      <c r="AG48" s="21" t="str">
        <f>IF(D48&gt;='Social Security Calculator'!$G$8,IF('Social Security Calculator'!$B$56=1,VLOOKUP($D48,'36 Options - Outlays in $'!$A$8:$AK$87,1+AG$6,FALSE),""),"")</f>
        <v/>
      </c>
      <c r="AH48" s="21" t="str">
        <f>IF(D48&gt;='Social Security Calculator'!$G$8,IF('Social Security Calculator'!$B$57=1,VLOOKUP($D48,'36 Options - Outlays in $'!$A$8:$AK$87,1+AH$6,FALSE),""),"")</f>
        <v/>
      </c>
      <c r="AI48" s="21" t="str">
        <f>IF(D48&gt;='Social Security Calculator'!$G$8,IF('Social Security Calculator'!$B$58=1,VLOOKUP($D48,'36 Options - Outlays in $'!$A$8:$AK$87,1+AI$6,FALSE),""),"")</f>
        <v/>
      </c>
      <c r="AJ48" s="21" t="str">
        <f>IF(D48&gt;='Social Security Calculator'!$G$8,IF('Social Security Calculator'!$B$60=1,VLOOKUP($D48,'36 Options - Outlays in $'!$A$8:$AK$87,1+AJ$6,FALSE),""),"")</f>
        <v/>
      </c>
      <c r="AK48" s="21" t="str">
        <f>IF(D48&gt;='Social Security Calculator'!$G$8,IF('Social Security Calculator'!$B$63=1,VLOOKUP($D48,'36 Options - Outlays in $'!$A$8:$AK$87,1+AK$6,FALSE),""),"")</f>
        <v/>
      </c>
      <c r="AL48" s="21" t="str">
        <f>IF(D48&gt;='Social Security Calculator'!$G$8,IF('Social Security Calculator'!$B$65=1,VLOOKUP($D48,'36 Options - Outlays in $'!$A$8:$AK$87,1+AL$6,FALSE),""),"")</f>
        <v/>
      </c>
      <c r="AM48" s="21" t="str">
        <f>IF(D48&gt;='Social Security Calculator'!$G$8,IF('Social Security Calculator'!$B$66=1,VLOOKUP($D48,'36 Options - Outlays in $'!$A$8:$AK$87,1+AM$6,FALSE),""),"")</f>
        <v/>
      </c>
      <c r="AN48" s="21" t="str">
        <f>IF(D48&gt;='Social Security Calculator'!$G$8,IF('Social Security Calculator'!$B$67=1,VLOOKUP($D48,'36 Options - Outlays in $'!$A$8:$AK$87,1+AN$6,FALSE),""),"")</f>
        <v/>
      </c>
    </row>
    <row r="49" spans="1:40" x14ac:dyDescent="0.2">
      <c r="A49">
        <v>2061</v>
      </c>
      <c r="B49">
        <f t="shared" si="1"/>
        <v>0</v>
      </c>
      <c r="D49">
        <v>2061</v>
      </c>
      <c r="E49" s="21" t="str">
        <f>IF(D49&gt;='Social Security Calculator'!$G$8,IF('Social Security Calculator'!$B$17=1,VLOOKUP($D49,'36 Options - Outlays in $'!$A$8:$AK$87,1+E$6,FALSE),""),"")</f>
        <v/>
      </c>
      <c r="F49" s="21" t="str">
        <f>IF(D49&gt;='Social Security Calculator'!$G$8,IF('Social Security Calculator'!$B$18=1,VLOOKUP($D49,'36 Options - Outlays in $'!$A$8:$AK$87,1+F$6,FALSE),""),"")</f>
        <v/>
      </c>
      <c r="G49" s="21" t="str">
        <f>IF(D49&gt;='Social Security Calculator'!$G$8,IF('Social Security Calculator'!$B$19=1,VLOOKUP($D49,'36 Options - Outlays in $'!$A$8:$AK$87,1+G$6,FALSE),""),"")</f>
        <v/>
      </c>
      <c r="H49" s="21" t="str">
        <f>IF(D49&gt;='Social Security Calculator'!$G$8,IF('Social Security Calculator'!$B$21=1,VLOOKUP($D49,'36 Options - Outlays in $'!$A$8:$AK$87,1+H$6,FALSE),""),"")</f>
        <v/>
      </c>
      <c r="I49" s="21" t="str">
        <f>IF(D49&gt;='Social Security Calculator'!$G$8,IF('Social Security Calculator'!$B$22=1,VLOOKUP($D49,'36 Options - Outlays in $'!$A$8:$AK$87,1+I$6,FALSE),""),"")</f>
        <v/>
      </c>
      <c r="J49" s="21" t="str">
        <f>IF(D49&gt;='Social Security Calculator'!$G$8,IF('Social Security Calculator'!$B$23=1,VLOOKUP($D49,'36 Options - Outlays in $'!$A$8:$AK$87,1+J$6,FALSE),""),"")</f>
        <v/>
      </c>
      <c r="K49" s="21" t="str">
        <f>IF(D49&gt;='Social Security Calculator'!$G$8,IF('Social Security Calculator'!$B$25=1,VLOOKUP($D49,'36 Options - Outlays in $'!$A$8:$AK$87,1+K$6,FALSE),""),"")</f>
        <v/>
      </c>
      <c r="L49" s="21" t="str">
        <f>IF(D49&gt;='Social Security Calculator'!$G$8,IF('Social Security Calculator'!$B$26=1,VLOOKUP($D49,'36 Options - Outlays in $'!$A$8:$AK$87,1+L$6,FALSE),""),"")</f>
        <v/>
      </c>
      <c r="M49" s="21" t="str">
        <f>IF(D49&gt;='Social Security Calculator'!$G$8,IF('Social Security Calculator'!$B$27=1,VLOOKUP($D49,'36 Options - Outlays in $'!$A$8:$AK$87,1+M$6,FALSE),""),"")</f>
        <v/>
      </c>
      <c r="N49" s="21" t="str">
        <f>IF(D49&gt;='Social Security Calculator'!$G$8,IF('Social Security Calculator'!$B$28=1,VLOOKUP($D49,'36 Options - Outlays in $'!$A$8:$AK$87,1+N$6,FALSE),""),"")</f>
        <v/>
      </c>
      <c r="O49" s="21" t="str">
        <f>IF(D49&gt;='Social Security Calculator'!$G$8,IF('Social Security Calculator'!$B$31=1,VLOOKUP($D49,'36 Options - Outlays in $'!$A$8:$AK$87,1+O$6,FALSE),""),"")</f>
        <v/>
      </c>
      <c r="P49" s="21" t="str">
        <f>IF(D49&gt;='Social Security Calculator'!$G$8,IF('Social Security Calculator'!$B$32=1,VLOOKUP($D49,'36 Options - Outlays in $'!$A$8:$AK$87,1+P$6,FALSE),""),"")</f>
        <v/>
      </c>
      <c r="Q49" s="21" t="str">
        <f>IF(D49&gt;='Social Security Calculator'!$G$8,IF('Social Security Calculator'!$B$33=1,VLOOKUP($D49,'36 Options - Outlays in $'!$A$8:$AK$87,1+Q$6,FALSE),""),"")</f>
        <v/>
      </c>
      <c r="R49" s="21" t="str">
        <f>IF(D49&gt;='Social Security Calculator'!$G$8,IF('Social Security Calculator'!$B$35=1,VLOOKUP($D49,'36 Options - Outlays in $'!$A$8:$AK$87,1+R$6,FALSE),""),"")</f>
        <v/>
      </c>
      <c r="S49" s="21" t="str">
        <f>IF(D49&gt;='Social Security Calculator'!$G$8,IF('Social Security Calculator'!$B$36=1,VLOOKUP($D49,'36 Options - Outlays in $'!$A$8:$AK$87,1+S$6,FALSE),""),"")</f>
        <v/>
      </c>
      <c r="T49" s="21" t="str">
        <f>IF(D49&gt;='Social Security Calculator'!$G$8,IF('Social Security Calculator'!$B$37=1,VLOOKUP($D49,'36 Options - Outlays in $'!$A$8:$AK$87,1+T$6,FALSE),""),"")</f>
        <v/>
      </c>
      <c r="U49" s="21" t="str">
        <f>IF(D49&gt;='Social Security Calculator'!$G$8,IF('Social Security Calculator'!$B$39=1,VLOOKUP($D49,'36 Options - Outlays in $'!$A$8:$AK$87,1+U$6,FALSE),""),"")</f>
        <v/>
      </c>
      <c r="V49" s="21" t="str">
        <f>IF(D49&gt;='Social Security Calculator'!$G$8,IF('Social Security Calculator'!$B$40=1,VLOOKUP($D49,'36 Options - Outlays in $'!$A$8:$AK$87,1+V$6,FALSE),""),"")</f>
        <v/>
      </c>
      <c r="W49" s="21" t="str">
        <f>IF(D49&gt;='Social Security Calculator'!$G$8,IF('Social Security Calculator'!$B$41=1,VLOOKUP($D49,'36 Options - Outlays in $'!$A$8:$AK$87,1+W$6,FALSE),""),"")</f>
        <v/>
      </c>
      <c r="X49" s="21" t="str">
        <f>IF(D49&gt;='Social Security Calculator'!$G$8,IF('Social Security Calculator'!$B$42=1,VLOOKUP($D49,'36 Options - Outlays in $'!$A$8:$AK$87,1+X$6,FALSE),""),"")</f>
        <v/>
      </c>
      <c r="Y49" s="21" t="str">
        <f>IF(D49&gt;='Social Security Calculator'!$G$8,IF('Social Security Calculator'!$B$44=1,VLOOKUP($D49,'36 Options - Outlays in $'!$A$8:$AK$87,1+Y$6,FALSE),""),"")</f>
        <v/>
      </c>
      <c r="Z49" s="21" t="str">
        <f>IF(D49&gt;='Social Security Calculator'!$G$8,IF('Social Security Calculator'!$B$45=1,VLOOKUP($D49,'36 Options - Outlays in $'!$A$8:$AK$87,1+Z$6,FALSE),""),"")</f>
        <v/>
      </c>
      <c r="AA49" s="21" t="str">
        <f>IF(D49&gt;='Social Security Calculator'!$G$8,IF('Social Security Calculator'!$B$46=1,VLOOKUP($D49,'36 Options - Outlays in $'!$A$8:$AK$87,1+AA$6,FALSE),""),"")</f>
        <v/>
      </c>
      <c r="AB49" s="21" t="str">
        <f>IF(D49&gt;='Social Security Calculator'!$G$8,IF('Social Security Calculator'!$B$47=1,VLOOKUP($D49,'36 Options - Outlays in $'!$A$8:$AK$87,1+AB$6,FALSE),""),"")</f>
        <v/>
      </c>
      <c r="AC49" s="21" t="str">
        <f>IF(D49&gt;='Social Security Calculator'!$G$8,IF('Social Security Calculator'!$B$50=1,VLOOKUP($D49,'36 Options - Outlays in $'!$A$8:$AK$87,1+AC$6,FALSE),""),"")</f>
        <v/>
      </c>
      <c r="AD49" s="21" t="str">
        <f>IF(D49&gt;='Social Security Calculator'!$G$8,IF('Social Security Calculator'!$B$51=1,VLOOKUP($D49,'36 Options - Outlays in $'!$A$8:$AK$87,1+AD$6,FALSE),""),"")</f>
        <v/>
      </c>
      <c r="AE49" s="21" t="str">
        <f>IF(D49&gt;='Social Security Calculator'!$G$8,IF('Social Security Calculator'!$B$52=1,VLOOKUP($D49,'36 Options - Outlays in $'!$A$8:$AK$87,1+AE$6,FALSE),""),"")</f>
        <v/>
      </c>
      <c r="AF49" s="21" t="str">
        <f>IF(D49&gt;='Social Security Calculator'!$G$8,IF('Social Security Calculator'!$B$53=1,VLOOKUP($D49,'36 Options - Outlays in $'!$A$8:$AK$87,1+AF$6,FALSE),""),"")</f>
        <v/>
      </c>
      <c r="AG49" s="21" t="str">
        <f>IF(D49&gt;='Social Security Calculator'!$G$8,IF('Social Security Calculator'!$B$56=1,VLOOKUP($D49,'36 Options - Outlays in $'!$A$8:$AK$87,1+AG$6,FALSE),""),"")</f>
        <v/>
      </c>
      <c r="AH49" s="21" t="str">
        <f>IF(D49&gt;='Social Security Calculator'!$G$8,IF('Social Security Calculator'!$B$57=1,VLOOKUP($D49,'36 Options - Outlays in $'!$A$8:$AK$87,1+AH$6,FALSE),""),"")</f>
        <v/>
      </c>
      <c r="AI49" s="21" t="str">
        <f>IF(D49&gt;='Social Security Calculator'!$G$8,IF('Social Security Calculator'!$B$58=1,VLOOKUP($D49,'36 Options - Outlays in $'!$A$8:$AK$87,1+AI$6,FALSE),""),"")</f>
        <v/>
      </c>
      <c r="AJ49" s="21" t="str">
        <f>IF(D49&gt;='Social Security Calculator'!$G$8,IF('Social Security Calculator'!$B$60=1,VLOOKUP($D49,'36 Options - Outlays in $'!$A$8:$AK$87,1+AJ$6,FALSE),""),"")</f>
        <v/>
      </c>
      <c r="AK49" s="21" t="str">
        <f>IF(D49&gt;='Social Security Calculator'!$G$8,IF('Social Security Calculator'!$B$63=1,VLOOKUP($D49,'36 Options - Outlays in $'!$A$8:$AK$87,1+AK$6,FALSE),""),"")</f>
        <v/>
      </c>
      <c r="AL49" s="21" t="str">
        <f>IF(D49&gt;='Social Security Calculator'!$G$8,IF('Social Security Calculator'!$B$65=1,VLOOKUP($D49,'36 Options - Outlays in $'!$A$8:$AK$87,1+AL$6,FALSE),""),"")</f>
        <v/>
      </c>
      <c r="AM49" s="21" t="str">
        <f>IF(D49&gt;='Social Security Calculator'!$G$8,IF('Social Security Calculator'!$B$66=1,VLOOKUP($D49,'36 Options - Outlays in $'!$A$8:$AK$87,1+AM$6,FALSE),""),"")</f>
        <v/>
      </c>
      <c r="AN49" s="21" t="str">
        <f>IF(D49&gt;='Social Security Calculator'!$G$8,IF('Social Security Calculator'!$B$67=1,VLOOKUP($D49,'36 Options - Outlays in $'!$A$8:$AK$87,1+AN$6,FALSE),""),"")</f>
        <v/>
      </c>
    </row>
    <row r="50" spans="1:40" x14ac:dyDescent="0.2">
      <c r="A50">
        <v>2062</v>
      </c>
      <c r="B50">
        <f t="shared" si="1"/>
        <v>0</v>
      </c>
      <c r="D50">
        <v>2062</v>
      </c>
      <c r="E50" s="21" t="str">
        <f>IF(D50&gt;='Social Security Calculator'!$G$8,IF('Social Security Calculator'!$B$17=1,VLOOKUP($D50,'36 Options - Outlays in $'!$A$8:$AK$87,1+E$6,FALSE),""),"")</f>
        <v/>
      </c>
      <c r="F50" s="21" t="str">
        <f>IF(D50&gt;='Social Security Calculator'!$G$8,IF('Social Security Calculator'!$B$18=1,VLOOKUP($D50,'36 Options - Outlays in $'!$A$8:$AK$87,1+F$6,FALSE),""),"")</f>
        <v/>
      </c>
      <c r="G50" s="21" t="str">
        <f>IF(D50&gt;='Social Security Calculator'!$G$8,IF('Social Security Calculator'!$B$19=1,VLOOKUP($D50,'36 Options - Outlays in $'!$A$8:$AK$87,1+G$6,FALSE),""),"")</f>
        <v/>
      </c>
      <c r="H50" s="21" t="str">
        <f>IF(D50&gt;='Social Security Calculator'!$G$8,IF('Social Security Calculator'!$B$21=1,VLOOKUP($D50,'36 Options - Outlays in $'!$A$8:$AK$87,1+H$6,FALSE),""),"")</f>
        <v/>
      </c>
      <c r="I50" s="21" t="str">
        <f>IF(D50&gt;='Social Security Calculator'!$G$8,IF('Social Security Calculator'!$B$22=1,VLOOKUP($D50,'36 Options - Outlays in $'!$A$8:$AK$87,1+I$6,FALSE),""),"")</f>
        <v/>
      </c>
      <c r="J50" s="21" t="str">
        <f>IF(D50&gt;='Social Security Calculator'!$G$8,IF('Social Security Calculator'!$B$23=1,VLOOKUP($D50,'36 Options - Outlays in $'!$A$8:$AK$87,1+J$6,FALSE),""),"")</f>
        <v/>
      </c>
      <c r="K50" s="21" t="str">
        <f>IF(D50&gt;='Social Security Calculator'!$G$8,IF('Social Security Calculator'!$B$25=1,VLOOKUP($D50,'36 Options - Outlays in $'!$A$8:$AK$87,1+K$6,FALSE),""),"")</f>
        <v/>
      </c>
      <c r="L50" s="21" t="str">
        <f>IF(D50&gt;='Social Security Calculator'!$G$8,IF('Social Security Calculator'!$B$26=1,VLOOKUP($D50,'36 Options - Outlays in $'!$A$8:$AK$87,1+L$6,FALSE),""),"")</f>
        <v/>
      </c>
      <c r="M50" s="21" t="str">
        <f>IF(D50&gt;='Social Security Calculator'!$G$8,IF('Social Security Calculator'!$B$27=1,VLOOKUP($D50,'36 Options - Outlays in $'!$A$8:$AK$87,1+M$6,FALSE),""),"")</f>
        <v/>
      </c>
      <c r="N50" s="21" t="str">
        <f>IF(D50&gt;='Social Security Calculator'!$G$8,IF('Social Security Calculator'!$B$28=1,VLOOKUP($D50,'36 Options - Outlays in $'!$A$8:$AK$87,1+N$6,FALSE),""),"")</f>
        <v/>
      </c>
      <c r="O50" s="21" t="str">
        <f>IF(D50&gt;='Social Security Calculator'!$G$8,IF('Social Security Calculator'!$B$31=1,VLOOKUP($D50,'36 Options - Outlays in $'!$A$8:$AK$87,1+O$6,FALSE),""),"")</f>
        <v/>
      </c>
      <c r="P50" s="21" t="str">
        <f>IF(D50&gt;='Social Security Calculator'!$G$8,IF('Social Security Calculator'!$B$32=1,VLOOKUP($D50,'36 Options - Outlays in $'!$A$8:$AK$87,1+P$6,FALSE),""),"")</f>
        <v/>
      </c>
      <c r="Q50" s="21" t="str">
        <f>IF(D50&gt;='Social Security Calculator'!$G$8,IF('Social Security Calculator'!$B$33=1,VLOOKUP($D50,'36 Options - Outlays in $'!$A$8:$AK$87,1+Q$6,FALSE),""),"")</f>
        <v/>
      </c>
      <c r="R50" s="21" t="str">
        <f>IF(D50&gt;='Social Security Calculator'!$G$8,IF('Social Security Calculator'!$B$35=1,VLOOKUP($D50,'36 Options - Outlays in $'!$A$8:$AK$87,1+R$6,FALSE),""),"")</f>
        <v/>
      </c>
      <c r="S50" s="21" t="str">
        <f>IF(D50&gt;='Social Security Calculator'!$G$8,IF('Social Security Calculator'!$B$36=1,VLOOKUP($D50,'36 Options - Outlays in $'!$A$8:$AK$87,1+S$6,FALSE),""),"")</f>
        <v/>
      </c>
      <c r="T50" s="21" t="str">
        <f>IF(D50&gt;='Social Security Calculator'!$G$8,IF('Social Security Calculator'!$B$37=1,VLOOKUP($D50,'36 Options - Outlays in $'!$A$8:$AK$87,1+T$6,FALSE),""),"")</f>
        <v/>
      </c>
      <c r="U50" s="21" t="str">
        <f>IF(D50&gt;='Social Security Calculator'!$G$8,IF('Social Security Calculator'!$B$39=1,VLOOKUP($D50,'36 Options - Outlays in $'!$A$8:$AK$87,1+U$6,FALSE),""),"")</f>
        <v/>
      </c>
      <c r="V50" s="21" t="str">
        <f>IF(D50&gt;='Social Security Calculator'!$G$8,IF('Social Security Calculator'!$B$40=1,VLOOKUP($D50,'36 Options - Outlays in $'!$A$8:$AK$87,1+V$6,FALSE),""),"")</f>
        <v/>
      </c>
      <c r="W50" s="21" t="str">
        <f>IF(D50&gt;='Social Security Calculator'!$G$8,IF('Social Security Calculator'!$B$41=1,VLOOKUP($D50,'36 Options - Outlays in $'!$A$8:$AK$87,1+W$6,FALSE),""),"")</f>
        <v/>
      </c>
      <c r="X50" s="21" t="str">
        <f>IF(D50&gt;='Social Security Calculator'!$G$8,IF('Social Security Calculator'!$B$42=1,VLOOKUP($D50,'36 Options - Outlays in $'!$A$8:$AK$87,1+X$6,FALSE),""),"")</f>
        <v/>
      </c>
      <c r="Y50" s="21" t="str">
        <f>IF(D50&gt;='Social Security Calculator'!$G$8,IF('Social Security Calculator'!$B$44=1,VLOOKUP($D50,'36 Options - Outlays in $'!$A$8:$AK$87,1+Y$6,FALSE),""),"")</f>
        <v/>
      </c>
      <c r="Z50" s="21" t="str">
        <f>IF(D50&gt;='Social Security Calculator'!$G$8,IF('Social Security Calculator'!$B$45=1,VLOOKUP($D50,'36 Options - Outlays in $'!$A$8:$AK$87,1+Z$6,FALSE),""),"")</f>
        <v/>
      </c>
      <c r="AA50" s="21" t="str">
        <f>IF(D50&gt;='Social Security Calculator'!$G$8,IF('Social Security Calculator'!$B$46=1,VLOOKUP($D50,'36 Options - Outlays in $'!$A$8:$AK$87,1+AA$6,FALSE),""),"")</f>
        <v/>
      </c>
      <c r="AB50" s="21" t="str">
        <f>IF(D50&gt;='Social Security Calculator'!$G$8,IF('Social Security Calculator'!$B$47=1,VLOOKUP($D50,'36 Options - Outlays in $'!$A$8:$AK$87,1+AB$6,FALSE),""),"")</f>
        <v/>
      </c>
      <c r="AC50" s="21" t="str">
        <f>IF(D50&gt;='Social Security Calculator'!$G$8,IF('Social Security Calculator'!$B$50=1,VLOOKUP($D50,'36 Options - Outlays in $'!$A$8:$AK$87,1+AC$6,FALSE),""),"")</f>
        <v/>
      </c>
      <c r="AD50" s="21" t="str">
        <f>IF(D50&gt;='Social Security Calculator'!$G$8,IF('Social Security Calculator'!$B$51=1,VLOOKUP($D50,'36 Options - Outlays in $'!$A$8:$AK$87,1+AD$6,FALSE),""),"")</f>
        <v/>
      </c>
      <c r="AE50" s="21" t="str">
        <f>IF(D50&gt;='Social Security Calculator'!$G$8,IF('Social Security Calculator'!$B$52=1,VLOOKUP($D50,'36 Options - Outlays in $'!$A$8:$AK$87,1+AE$6,FALSE),""),"")</f>
        <v/>
      </c>
      <c r="AF50" s="21" t="str">
        <f>IF(D50&gt;='Social Security Calculator'!$G$8,IF('Social Security Calculator'!$B$53=1,VLOOKUP($D50,'36 Options - Outlays in $'!$A$8:$AK$87,1+AF$6,FALSE),""),"")</f>
        <v/>
      </c>
      <c r="AG50" s="21" t="str">
        <f>IF(D50&gt;='Social Security Calculator'!$G$8,IF('Social Security Calculator'!$B$56=1,VLOOKUP($D50,'36 Options - Outlays in $'!$A$8:$AK$87,1+AG$6,FALSE),""),"")</f>
        <v/>
      </c>
      <c r="AH50" s="21" t="str">
        <f>IF(D50&gt;='Social Security Calculator'!$G$8,IF('Social Security Calculator'!$B$57=1,VLOOKUP($D50,'36 Options - Outlays in $'!$A$8:$AK$87,1+AH$6,FALSE),""),"")</f>
        <v/>
      </c>
      <c r="AI50" s="21" t="str">
        <f>IF(D50&gt;='Social Security Calculator'!$G$8,IF('Social Security Calculator'!$B$58=1,VLOOKUP($D50,'36 Options - Outlays in $'!$A$8:$AK$87,1+AI$6,FALSE),""),"")</f>
        <v/>
      </c>
      <c r="AJ50" s="21" t="str">
        <f>IF(D50&gt;='Social Security Calculator'!$G$8,IF('Social Security Calculator'!$B$60=1,VLOOKUP($D50,'36 Options - Outlays in $'!$A$8:$AK$87,1+AJ$6,FALSE),""),"")</f>
        <v/>
      </c>
      <c r="AK50" s="21" t="str">
        <f>IF(D50&gt;='Social Security Calculator'!$G$8,IF('Social Security Calculator'!$B$63=1,VLOOKUP($D50,'36 Options - Outlays in $'!$A$8:$AK$87,1+AK$6,FALSE),""),"")</f>
        <v/>
      </c>
      <c r="AL50" s="21" t="str">
        <f>IF(D50&gt;='Social Security Calculator'!$G$8,IF('Social Security Calculator'!$B$65=1,VLOOKUP($D50,'36 Options - Outlays in $'!$A$8:$AK$87,1+AL$6,FALSE),""),"")</f>
        <v/>
      </c>
      <c r="AM50" s="21" t="str">
        <f>IF(D50&gt;='Social Security Calculator'!$G$8,IF('Social Security Calculator'!$B$66=1,VLOOKUP($D50,'36 Options - Outlays in $'!$A$8:$AK$87,1+AM$6,FALSE),""),"")</f>
        <v/>
      </c>
      <c r="AN50" s="21" t="str">
        <f>IF(D50&gt;='Social Security Calculator'!$G$8,IF('Social Security Calculator'!$B$67=1,VLOOKUP($D50,'36 Options - Outlays in $'!$A$8:$AK$87,1+AN$6,FALSE),""),"")</f>
        <v/>
      </c>
    </row>
    <row r="51" spans="1:40" x14ac:dyDescent="0.2">
      <c r="A51">
        <v>2063</v>
      </c>
      <c r="B51">
        <f t="shared" si="1"/>
        <v>0</v>
      </c>
      <c r="D51">
        <v>2063</v>
      </c>
      <c r="E51" s="21" t="str">
        <f>IF(D51&gt;='Social Security Calculator'!$G$8,IF('Social Security Calculator'!$B$17=1,VLOOKUP($D51,'36 Options - Outlays in $'!$A$8:$AK$87,1+E$6,FALSE),""),"")</f>
        <v/>
      </c>
      <c r="F51" s="21" t="str">
        <f>IF(D51&gt;='Social Security Calculator'!$G$8,IF('Social Security Calculator'!$B$18=1,VLOOKUP($D51,'36 Options - Outlays in $'!$A$8:$AK$87,1+F$6,FALSE),""),"")</f>
        <v/>
      </c>
      <c r="G51" s="21" t="str">
        <f>IF(D51&gt;='Social Security Calculator'!$G$8,IF('Social Security Calculator'!$B$19=1,VLOOKUP($D51,'36 Options - Outlays in $'!$A$8:$AK$87,1+G$6,FALSE),""),"")</f>
        <v/>
      </c>
      <c r="H51" s="21" t="str">
        <f>IF(D51&gt;='Social Security Calculator'!$G$8,IF('Social Security Calculator'!$B$21=1,VLOOKUP($D51,'36 Options - Outlays in $'!$A$8:$AK$87,1+H$6,FALSE),""),"")</f>
        <v/>
      </c>
      <c r="I51" s="21" t="str">
        <f>IF(D51&gt;='Social Security Calculator'!$G$8,IF('Social Security Calculator'!$B$22=1,VLOOKUP($D51,'36 Options - Outlays in $'!$A$8:$AK$87,1+I$6,FALSE),""),"")</f>
        <v/>
      </c>
      <c r="J51" s="21" t="str">
        <f>IF(D51&gt;='Social Security Calculator'!$G$8,IF('Social Security Calculator'!$B$23=1,VLOOKUP($D51,'36 Options - Outlays in $'!$A$8:$AK$87,1+J$6,FALSE),""),"")</f>
        <v/>
      </c>
      <c r="K51" s="21" t="str">
        <f>IF(D51&gt;='Social Security Calculator'!$G$8,IF('Social Security Calculator'!$B$25=1,VLOOKUP($D51,'36 Options - Outlays in $'!$A$8:$AK$87,1+K$6,FALSE),""),"")</f>
        <v/>
      </c>
      <c r="L51" s="21" t="str">
        <f>IF(D51&gt;='Social Security Calculator'!$G$8,IF('Social Security Calculator'!$B$26=1,VLOOKUP($D51,'36 Options - Outlays in $'!$A$8:$AK$87,1+L$6,FALSE),""),"")</f>
        <v/>
      </c>
      <c r="M51" s="21" t="str">
        <f>IF(D51&gt;='Social Security Calculator'!$G$8,IF('Social Security Calculator'!$B$27=1,VLOOKUP($D51,'36 Options - Outlays in $'!$A$8:$AK$87,1+M$6,FALSE),""),"")</f>
        <v/>
      </c>
      <c r="N51" s="21" t="str">
        <f>IF(D51&gt;='Social Security Calculator'!$G$8,IF('Social Security Calculator'!$B$28=1,VLOOKUP($D51,'36 Options - Outlays in $'!$A$8:$AK$87,1+N$6,FALSE),""),"")</f>
        <v/>
      </c>
      <c r="O51" s="21" t="str">
        <f>IF(D51&gt;='Social Security Calculator'!$G$8,IF('Social Security Calculator'!$B$31=1,VLOOKUP($D51,'36 Options - Outlays in $'!$A$8:$AK$87,1+O$6,FALSE),""),"")</f>
        <v/>
      </c>
      <c r="P51" s="21" t="str">
        <f>IF(D51&gt;='Social Security Calculator'!$G$8,IF('Social Security Calculator'!$B$32=1,VLOOKUP($D51,'36 Options - Outlays in $'!$A$8:$AK$87,1+P$6,FALSE),""),"")</f>
        <v/>
      </c>
      <c r="Q51" s="21" t="str">
        <f>IF(D51&gt;='Social Security Calculator'!$G$8,IF('Social Security Calculator'!$B$33=1,VLOOKUP($D51,'36 Options - Outlays in $'!$A$8:$AK$87,1+Q$6,FALSE),""),"")</f>
        <v/>
      </c>
      <c r="R51" s="21" t="str">
        <f>IF(D51&gt;='Social Security Calculator'!$G$8,IF('Social Security Calculator'!$B$35=1,VLOOKUP($D51,'36 Options - Outlays in $'!$A$8:$AK$87,1+R$6,FALSE),""),"")</f>
        <v/>
      </c>
      <c r="S51" s="21" t="str">
        <f>IF(D51&gt;='Social Security Calculator'!$G$8,IF('Social Security Calculator'!$B$36=1,VLOOKUP($D51,'36 Options - Outlays in $'!$A$8:$AK$87,1+S$6,FALSE),""),"")</f>
        <v/>
      </c>
      <c r="T51" s="21" t="str">
        <f>IF(D51&gt;='Social Security Calculator'!$G$8,IF('Social Security Calculator'!$B$37=1,VLOOKUP($D51,'36 Options - Outlays in $'!$A$8:$AK$87,1+T$6,FALSE),""),"")</f>
        <v/>
      </c>
      <c r="U51" s="21" t="str">
        <f>IF(D51&gt;='Social Security Calculator'!$G$8,IF('Social Security Calculator'!$B$39=1,VLOOKUP($D51,'36 Options - Outlays in $'!$A$8:$AK$87,1+U$6,FALSE),""),"")</f>
        <v/>
      </c>
      <c r="V51" s="21" t="str">
        <f>IF(D51&gt;='Social Security Calculator'!$G$8,IF('Social Security Calculator'!$B$40=1,VLOOKUP($D51,'36 Options - Outlays in $'!$A$8:$AK$87,1+V$6,FALSE),""),"")</f>
        <v/>
      </c>
      <c r="W51" s="21" t="str">
        <f>IF(D51&gt;='Social Security Calculator'!$G$8,IF('Social Security Calculator'!$B$41=1,VLOOKUP($D51,'36 Options - Outlays in $'!$A$8:$AK$87,1+W$6,FALSE),""),"")</f>
        <v/>
      </c>
      <c r="X51" s="21" t="str">
        <f>IF(D51&gt;='Social Security Calculator'!$G$8,IF('Social Security Calculator'!$B$42=1,VLOOKUP($D51,'36 Options - Outlays in $'!$A$8:$AK$87,1+X$6,FALSE),""),"")</f>
        <v/>
      </c>
      <c r="Y51" s="21" t="str">
        <f>IF(D51&gt;='Social Security Calculator'!$G$8,IF('Social Security Calculator'!$B$44=1,VLOOKUP($D51,'36 Options - Outlays in $'!$A$8:$AK$87,1+Y$6,FALSE),""),"")</f>
        <v/>
      </c>
      <c r="Z51" s="21" t="str">
        <f>IF(D51&gt;='Social Security Calculator'!$G$8,IF('Social Security Calculator'!$B$45=1,VLOOKUP($D51,'36 Options - Outlays in $'!$A$8:$AK$87,1+Z$6,FALSE),""),"")</f>
        <v/>
      </c>
      <c r="AA51" s="21" t="str">
        <f>IF(D51&gt;='Social Security Calculator'!$G$8,IF('Social Security Calculator'!$B$46=1,VLOOKUP($D51,'36 Options - Outlays in $'!$A$8:$AK$87,1+AA$6,FALSE),""),"")</f>
        <v/>
      </c>
      <c r="AB51" s="21" t="str">
        <f>IF(D51&gt;='Social Security Calculator'!$G$8,IF('Social Security Calculator'!$B$47=1,VLOOKUP($D51,'36 Options - Outlays in $'!$A$8:$AK$87,1+AB$6,FALSE),""),"")</f>
        <v/>
      </c>
      <c r="AC51" s="21" t="str">
        <f>IF(D51&gt;='Social Security Calculator'!$G$8,IF('Social Security Calculator'!$B$50=1,VLOOKUP($D51,'36 Options - Outlays in $'!$A$8:$AK$87,1+AC$6,FALSE),""),"")</f>
        <v/>
      </c>
      <c r="AD51" s="21" t="str">
        <f>IF(D51&gt;='Social Security Calculator'!$G$8,IF('Social Security Calculator'!$B$51=1,VLOOKUP($D51,'36 Options - Outlays in $'!$A$8:$AK$87,1+AD$6,FALSE),""),"")</f>
        <v/>
      </c>
      <c r="AE51" s="21" t="str">
        <f>IF(D51&gt;='Social Security Calculator'!$G$8,IF('Social Security Calculator'!$B$52=1,VLOOKUP($D51,'36 Options - Outlays in $'!$A$8:$AK$87,1+AE$6,FALSE),""),"")</f>
        <v/>
      </c>
      <c r="AF51" s="21" t="str">
        <f>IF(D51&gt;='Social Security Calculator'!$G$8,IF('Social Security Calculator'!$B$53=1,VLOOKUP($D51,'36 Options - Outlays in $'!$A$8:$AK$87,1+AF$6,FALSE),""),"")</f>
        <v/>
      </c>
      <c r="AG51" s="21" t="str">
        <f>IF(D51&gt;='Social Security Calculator'!$G$8,IF('Social Security Calculator'!$B$56=1,VLOOKUP($D51,'36 Options - Outlays in $'!$A$8:$AK$87,1+AG$6,FALSE),""),"")</f>
        <v/>
      </c>
      <c r="AH51" s="21" t="str">
        <f>IF(D51&gt;='Social Security Calculator'!$G$8,IF('Social Security Calculator'!$B$57=1,VLOOKUP($D51,'36 Options - Outlays in $'!$A$8:$AK$87,1+AH$6,FALSE),""),"")</f>
        <v/>
      </c>
      <c r="AI51" s="21" t="str">
        <f>IF(D51&gt;='Social Security Calculator'!$G$8,IF('Social Security Calculator'!$B$58=1,VLOOKUP($D51,'36 Options - Outlays in $'!$A$8:$AK$87,1+AI$6,FALSE),""),"")</f>
        <v/>
      </c>
      <c r="AJ51" s="21" t="str">
        <f>IF(D51&gt;='Social Security Calculator'!$G$8,IF('Social Security Calculator'!$B$60=1,VLOOKUP($D51,'36 Options - Outlays in $'!$A$8:$AK$87,1+AJ$6,FALSE),""),"")</f>
        <v/>
      </c>
      <c r="AK51" s="21" t="str">
        <f>IF(D51&gt;='Social Security Calculator'!$G$8,IF('Social Security Calculator'!$B$63=1,VLOOKUP($D51,'36 Options - Outlays in $'!$A$8:$AK$87,1+AK$6,FALSE),""),"")</f>
        <v/>
      </c>
      <c r="AL51" s="21" t="str">
        <f>IF(D51&gt;='Social Security Calculator'!$G$8,IF('Social Security Calculator'!$B$65=1,VLOOKUP($D51,'36 Options - Outlays in $'!$A$8:$AK$87,1+AL$6,FALSE),""),"")</f>
        <v/>
      </c>
      <c r="AM51" s="21" t="str">
        <f>IF(D51&gt;='Social Security Calculator'!$G$8,IF('Social Security Calculator'!$B$66=1,VLOOKUP($D51,'36 Options - Outlays in $'!$A$8:$AK$87,1+AM$6,FALSE),""),"")</f>
        <v/>
      </c>
      <c r="AN51" s="21" t="str">
        <f>IF(D51&gt;='Social Security Calculator'!$G$8,IF('Social Security Calculator'!$B$67=1,VLOOKUP($D51,'36 Options - Outlays in $'!$A$8:$AK$87,1+AN$6,FALSE),""),"")</f>
        <v/>
      </c>
    </row>
    <row r="52" spans="1:40" x14ac:dyDescent="0.2">
      <c r="A52">
        <v>2064</v>
      </c>
      <c r="B52">
        <f t="shared" si="1"/>
        <v>0</v>
      </c>
      <c r="D52">
        <v>2064</v>
      </c>
      <c r="E52" s="21" t="str">
        <f>IF(D52&gt;='Social Security Calculator'!$G$8,IF('Social Security Calculator'!$B$17=1,VLOOKUP($D52,'36 Options - Outlays in $'!$A$8:$AK$87,1+E$6,FALSE),""),"")</f>
        <v/>
      </c>
      <c r="F52" s="21" t="str">
        <f>IF(D52&gt;='Social Security Calculator'!$G$8,IF('Social Security Calculator'!$B$18=1,VLOOKUP($D52,'36 Options - Outlays in $'!$A$8:$AK$87,1+F$6,FALSE),""),"")</f>
        <v/>
      </c>
      <c r="G52" s="21" t="str">
        <f>IF(D52&gt;='Social Security Calculator'!$G$8,IF('Social Security Calculator'!$B$19=1,VLOOKUP($D52,'36 Options - Outlays in $'!$A$8:$AK$87,1+G$6,FALSE),""),"")</f>
        <v/>
      </c>
      <c r="H52" s="21" t="str">
        <f>IF(D52&gt;='Social Security Calculator'!$G$8,IF('Social Security Calculator'!$B$21=1,VLOOKUP($D52,'36 Options - Outlays in $'!$A$8:$AK$87,1+H$6,FALSE),""),"")</f>
        <v/>
      </c>
      <c r="I52" s="21" t="str">
        <f>IF(D52&gt;='Social Security Calculator'!$G$8,IF('Social Security Calculator'!$B$22=1,VLOOKUP($D52,'36 Options - Outlays in $'!$A$8:$AK$87,1+I$6,FALSE),""),"")</f>
        <v/>
      </c>
      <c r="J52" s="21" t="str">
        <f>IF(D52&gt;='Social Security Calculator'!$G$8,IF('Social Security Calculator'!$B$23=1,VLOOKUP($D52,'36 Options - Outlays in $'!$A$8:$AK$87,1+J$6,FALSE),""),"")</f>
        <v/>
      </c>
      <c r="K52" s="21" t="str">
        <f>IF(D52&gt;='Social Security Calculator'!$G$8,IF('Social Security Calculator'!$B$25=1,VLOOKUP($D52,'36 Options - Outlays in $'!$A$8:$AK$87,1+K$6,FALSE),""),"")</f>
        <v/>
      </c>
      <c r="L52" s="21" t="str">
        <f>IF(D52&gt;='Social Security Calculator'!$G$8,IF('Social Security Calculator'!$B$26=1,VLOOKUP($D52,'36 Options - Outlays in $'!$A$8:$AK$87,1+L$6,FALSE),""),"")</f>
        <v/>
      </c>
      <c r="M52" s="21" t="str">
        <f>IF(D52&gt;='Social Security Calculator'!$G$8,IF('Social Security Calculator'!$B$27=1,VLOOKUP($D52,'36 Options - Outlays in $'!$A$8:$AK$87,1+M$6,FALSE),""),"")</f>
        <v/>
      </c>
      <c r="N52" s="21" t="str">
        <f>IF(D52&gt;='Social Security Calculator'!$G$8,IF('Social Security Calculator'!$B$28=1,VLOOKUP($D52,'36 Options - Outlays in $'!$A$8:$AK$87,1+N$6,FALSE),""),"")</f>
        <v/>
      </c>
      <c r="O52" s="21" t="str">
        <f>IF(D52&gt;='Social Security Calculator'!$G$8,IF('Social Security Calculator'!$B$31=1,VLOOKUP($D52,'36 Options - Outlays in $'!$A$8:$AK$87,1+O$6,FALSE),""),"")</f>
        <v/>
      </c>
      <c r="P52" s="21" t="str">
        <f>IF(D52&gt;='Social Security Calculator'!$G$8,IF('Social Security Calculator'!$B$32=1,VLOOKUP($D52,'36 Options - Outlays in $'!$A$8:$AK$87,1+P$6,FALSE),""),"")</f>
        <v/>
      </c>
      <c r="Q52" s="21" t="str">
        <f>IF(D52&gt;='Social Security Calculator'!$G$8,IF('Social Security Calculator'!$B$33=1,VLOOKUP($D52,'36 Options - Outlays in $'!$A$8:$AK$87,1+Q$6,FALSE),""),"")</f>
        <v/>
      </c>
      <c r="R52" s="21" t="str">
        <f>IF(D52&gt;='Social Security Calculator'!$G$8,IF('Social Security Calculator'!$B$35=1,VLOOKUP($D52,'36 Options - Outlays in $'!$A$8:$AK$87,1+R$6,FALSE),""),"")</f>
        <v/>
      </c>
      <c r="S52" s="21" t="str">
        <f>IF(D52&gt;='Social Security Calculator'!$G$8,IF('Social Security Calculator'!$B$36=1,VLOOKUP($D52,'36 Options - Outlays in $'!$A$8:$AK$87,1+S$6,FALSE),""),"")</f>
        <v/>
      </c>
      <c r="T52" s="21" t="str">
        <f>IF(D52&gt;='Social Security Calculator'!$G$8,IF('Social Security Calculator'!$B$37=1,VLOOKUP($D52,'36 Options - Outlays in $'!$A$8:$AK$87,1+T$6,FALSE),""),"")</f>
        <v/>
      </c>
      <c r="U52" s="21" t="str">
        <f>IF(D52&gt;='Social Security Calculator'!$G$8,IF('Social Security Calculator'!$B$39=1,VLOOKUP($D52,'36 Options - Outlays in $'!$A$8:$AK$87,1+U$6,FALSE),""),"")</f>
        <v/>
      </c>
      <c r="V52" s="21" t="str">
        <f>IF(D52&gt;='Social Security Calculator'!$G$8,IF('Social Security Calculator'!$B$40=1,VLOOKUP($D52,'36 Options - Outlays in $'!$A$8:$AK$87,1+V$6,FALSE),""),"")</f>
        <v/>
      </c>
      <c r="W52" s="21" t="str">
        <f>IF(D52&gt;='Social Security Calculator'!$G$8,IF('Social Security Calculator'!$B$41=1,VLOOKUP($D52,'36 Options - Outlays in $'!$A$8:$AK$87,1+W$6,FALSE),""),"")</f>
        <v/>
      </c>
      <c r="X52" s="21" t="str">
        <f>IF(D52&gt;='Social Security Calculator'!$G$8,IF('Social Security Calculator'!$B$42=1,VLOOKUP($D52,'36 Options - Outlays in $'!$A$8:$AK$87,1+X$6,FALSE),""),"")</f>
        <v/>
      </c>
      <c r="Y52" s="21" t="str">
        <f>IF(D52&gt;='Social Security Calculator'!$G$8,IF('Social Security Calculator'!$B$44=1,VLOOKUP($D52,'36 Options - Outlays in $'!$A$8:$AK$87,1+Y$6,FALSE),""),"")</f>
        <v/>
      </c>
      <c r="Z52" s="21" t="str">
        <f>IF(D52&gt;='Social Security Calculator'!$G$8,IF('Social Security Calculator'!$B$45=1,VLOOKUP($D52,'36 Options - Outlays in $'!$A$8:$AK$87,1+Z$6,FALSE),""),"")</f>
        <v/>
      </c>
      <c r="AA52" s="21" t="str">
        <f>IF(D52&gt;='Social Security Calculator'!$G$8,IF('Social Security Calculator'!$B$46=1,VLOOKUP($D52,'36 Options - Outlays in $'!$A$8:$AK$87,1+AA$6,FALSE),""),"")</f>
        <v/>
      </c>
      <c r="AB52" s="21" t="str">
        <f>IF(D52&gt;='Social Security Calculator'!$G$8,IF('Social Security Calculator'!$B$47=1,VLOOKUP($D52,'36 Options - Outlays in $'!$A$8:$AK$87,1+AB$6,FALSE),""),"")</f>
        <v/>
      </c>
      <c r="AC52" s="21" t="str">
        <f>IF(D52&gt;='Social Security Calculator'!$G$8,IF('Social Security Calculator'!$B$50=1,VLOOKUP($D52,'36 Options - Outlays in $'!$A$8:$AK$87,1+AC$6,FALSE),""),"")</f>
        <v/>
      </c>
      <c r="AD52" s="21" t="str">
        <f>IF(D52&gt;='Social Security Calculator'!$G$8,IF('Social Security Calculator'!$B$51=1,VLOOKUP($D52,'36 Options - Outlays in $'!$A$8:$AK$87,1+AD$6,FALSE),""),"")</f>
        <v/>
      </c>
      <c r="AE52" s="21" t="str">
        <f>IF(D52&gt;='Social Security Calculator'!$G$8,IF('Social Security Calculator'!$B$52=1,VLOOKUP($D52,'36 Options - Outlays in $'!$A$8:$AK$87,1+AE$6,FALSE),""),"")</f>
        <v/>
      </c>
      <c r="AF52" s="21" t="str">
        <f>IF(D52&gt;='Social Security Calculator'!$G$8,IF('Social Security Calculator'!$B$53=1,VLOOKUP($D52,'36 Options - Outlays in $'!$A$8:$AK$87,1+AF$6,FALSE),""),"")</f>
        <v/>
      </c>
      <c r="AG52" s="21" t="str">
        <f>IF(D52&gt;='Social Security Calculator'!$G$8,IF('Social Security Calculator'!$B$56=1,VLOOKUP($D52,'36 Options - Outlays in $'!$A$8:$AK$87,1+AG$6,FALSE),""),"")</f>
        <v/>
      </c>
      <c r="AH52" s="21" t="str">
        <f>IF(D52&gt;='Social Security Calculator'!$G$8,IF('Social Security Calculator'!$B$57=1,VLOOKUP($D52,'36 Options - Outlays in $'!$A$8:$AK$87,1+AH$6,FALSE),""),"")</f>
        <v/>
      </c>
      <c r="AI52" s="21" t="str">
        <f>IF(D52&gt;='Social Security Calculator'!$G$8,IF('Social Security Calculator'!$B$58=1,VLOOKUP($D52,'36 Options - Outlays in $'!$A$8:$AK$87,1+AI$6,FALSE),""),"")</f>
        <v/>
      </c>
      <c r="AJ52" s="21" t="str">
        <f>IF(D52&gt;='Social Security Calculator'!$G$8,IF('Social Security Calculator'!$B$60=1,VLOOKUP($D52,'36 Options - Outlays in $'!$A$8:$AK$87,1+AJ$6,FALSE),""),"")</f>
        <v/>
      </c>
      <c r="AK52" s="21" t="str">
        <f>IF(D52&gt;='Social Security Calculator'!$G$8,IF('Social Security Calculator'!$B$63=1,VLOOKUP($D52,'36 Options - Outlays in $'!$A$8:$AK$87,1+AK$6,FALSE),""),"")</f>
        <v/>
      </c>
      <c r="AL52" s="21" t="str">
        <f>IF(D52&gt;='Social Security Calculator'!$G$8,IF('Social Security Calculator'!$B$65=1,VLOOKUP($D52,'36 Options - Outlays in $'!$A$8:$AK$87,1+AL$6,FALSE),""),"")</f>
        <v/>
      </c>
      <c r="AM52" s="21" t="str">
        <f>IF(D52&gt;='Social Security Calculator'!$G$8,IF('Social Security Calculator'!$B$66=1,VLOOKUP($D52,'36 Options - Outlays in $'!$A$8:$AK$87,1+AM$6,FALSE),""),"")</f>
        <v/>
      </c>
      <c r="AN52" s="21" t="str">
        <f>IF(D52&gt;='Social Security Calculator'!$G$8,IF('Social Security Calculator'!$B$67=1,VLOOKUP($D52,'36 Options - Outlays in $'!$A$8:$AK$87,1+AN$6,FALSE),""),"")</f>
        <v/>
      </c>
    </row>
    <row r="53" spans="1:40" x14ac:dyDescent="0.2">
      <c r="A53">
        <v>2065</v>
      </c>
      <c r="B53">
        <f t="shared" si="1"/>
        <v>0</v>
      </c>
      <c r="D53">
        <v>2065</v>
      </c>
      <c r="E53" s="21" t="str">
        <f>IF(D53&gt;='Social Security Calculator'!$G$8,IF('Social Security Calculator'!$B$17=1,VLOOKUP($D53,'36 Options - Outlays in $'!$A$8:$AK$87,1+E$6,FALSE),""),"")</f>
        <v/>
      </c>
      <c r="F53" s="21" t="str">
        <f>IF(D53&gt;='Social Security Calculator'!$G$8,IF('Social Security Calculator'!$B$18=1,VLOOKUP($D53,'36 Options - Outlays in $'!$A$8:$AK$87,1+F$6,FALSE),""),"")</f>
        <v/>
      </c>
      <c r="G53" s="21" t="str">
        <f>IF(D53&gt;='Social Security Calculator'!$G$8,IF('Social Security Calculator'!$B$19=1,VLOOKUP($D53,'36 Options - Outlays in $'!$A$8:$AK$87,1+G$6,FALSE),""),"")</f>
        <v/>
      </c>
      <c r="H53" s="21" t="str">
        <f>IF(D53&gt;='Social Security Calculator'!$G$8,IF('Social Security Calculator'!$B$21=1,VLOOKUP($D53,'36 Options - Outlays in $'!$A$8:$AK$87,1+H$6,FALSE),""),"")</f>
        <v/>
      </c>
      <c r="I53" s="21" t="str">
        <f>IF(D53&gt;='Social Security Calculator'!$G$8,IF('Social Security Calculator'!$B$22=1,VLOOKUP($D53,'36 Options - Outlays in $'!$A$8:$AK$87,1+I$6,FALSE),""),"")</f>
        <v/>
      </c>
      <c r="J53" s="21" t="str">
        <f>IF(D53&gt;='Social Security Calculator'!$G$8,IF('Social Security Calculator'!$B$23=1,VLOOKUP($D53,'36 Options - Outlays in $'!$A$8:$AK$87,1+J$6,FALSE),""),"")</f>
        <v/>
      </c>
      <c r="K53" s="21" t="str">
        <f>IF(D53&gt;='Social Security Calculator'!$G$8,IF('Social Security Calculator'!$B$25=1,VLOOKUP($D53,'36 Options - Outlays in $'!$A$8:$AK$87,1+K$6,FALSE),""),"")</f>
        <v/>
      </c>
      <c r="L53" s="21" t="str">
        <f>IF(D53&gt;='Social Security Calculator'!$G$8,IF('Social Security Calculator'!$B$26=1,VLOOKUP($D53,'36 Options - Outlays in $'!$A$8:$AK$87,1+L$6,FALSE),""),"")</f>
        <v/>
      </c>
      <c r="M53" s="21" t="str">
        <f>IF(D53&gt;='Social Security Calculator'!$G$8,IF('Social Security Calculator'!$B$27=1,VLOOKUP($D53,'36 Options - Outlays in $'!$A$8:$AK$87,1+M$6,FALSE),""),"")</f>
        <v/>
      </c>
      <c r="N53" s="21" t="str">
        <f>IF(D53&gt;='Social Security Calculator'!$G$8,IF('Social Security Calculator'!$B$28=1,VLOOKUP($D53,'36 Options - Outlays in $'!$A$8:$AK$87,1+N$6,FALSE),""),"")</f>
        <v/>
      </c>
      <c r="O53" s="21" t="str">
        <f>IF(D53&gt;='Social Security Calculator'!$G$8,IF('Social Security Calculator'!$B$31=1,VLOOKUP($D53,'36 Options - Outlays in $'!$A$8:$AK$87,1+O$6,FALSE),""),"")</f>
        <v/>
      </c>
      <c r="P53" s="21" t="str">
        <f>IF(D53&gt;='Social Security Calculator'!$G$8,IF('Social Security Calculator'!$B$32=1,VLOOKUP($D53,'36 Options - Outlays in $'!$A$8:$AK$87,1+P$6,FALSE),""),"")</f>
        <v/>
      </c>
      <c r="Q53" s="21" t="str">
        <f>IF(D53&gt;='Social Security Calculator'!$G$8,IF('Social Security Calculator'!$B$33=1,VLOOKUP($D53,'36 Options - Outlays in $'!$A$8:$AK$87,1+Q$6,FALSE),""),"")</f>
        <v/>
      </c>
      <c r="R53" s="21" t="str">
        <f>IF(D53&gt;='Social Security Calculator'!$G$8,IF('Social Security Calculator'!$B$35=1,VLOOKUP($D53,'36 Options - Outlays in $'!$A$8:$AK$87,1+R$6,FALSE),""),"")</f>
        <v/>
      </c>
      <c r="S53" s="21" t="str">
        <f>IF(D53&gt;='Social Security Calculator'!$G$8,IF('Social Security Calculator'!$B$36=1,VLOOKUP($D53,'36 Options - Outlays in $'!$A$8:$AK$87,1+S$6,FALSE),""),"")</f>
        <v/>
      </c>
      <c r="T53" s="21" t="str">
        <f>IF(D53&gt;='Social Security Calculator'!$G$8,IF('Social Security Calculator'!$B$37=1,VLOOKUP($D53,'36 Options - Outlays in $'!$A$8:$AK$87,1+T$6,FALSE),""),"")</f>
        <v/>
      </c>
      <c r="U53" s="21" t="str">
        <f>IF(D53&gt;='Social Security Calculator'!$G$8,IF('Social Security Calculator'!$B$39=1,VLOOKUP($D53,'36 Options - Outlays in $'!$A$8:$AK$87,1+U$6,FALSE),""),"")</f>
        <v/>
      </c>
      <c r="V53" s="21" t="str">
        <f>IF(D53&gt;='Social Security Calculator'!$G$8,IF('Social Security Calculator'!$B$40=1,VLOOKUP($D53,'36 Options - Outlays in $'!$A$8:$AK$87,1+V$6,FALSE),""),"")</f>
        <v/>
      </c>
      <c r="W53" s="21" t="str">
        <f>IF(D53&gt;='Social Security Calculator'!$G$8,IF('Social Security Calculator'!$B$41=1,VLOOKUP($D53,'36 Options - Outlays in $'!$A$8:$AK$87,1+W$6,FALSE),""),"")</f>
        <v/>
      </c>
      <c r="X53" s="21" t="str">
        <f>IF(D53&gt;='Social Security Calculator'!$G$8,IF('Social Security Calculator'!$B$42=1,VLOOKUP($D53,'36 Options - Outlays in $'!$A$8:$AK$87,1+X$6,FALSE),""),"")</f>
        <v/>
      </c>
      <c r="Y53" s="21" t="str">
        <f>IF(D53&gt;='Social Security Calculator'!$G$8,IF('Social Security Calculator'!$B$44=1,VLOOKUP($D53,'36 Options - Outlays in $'!$A$8:$AK$87,1+Y$6,FALSE),""),"")</f>
        <v/>
      </c>
      <c r="Z53" s="21" t="str">
        <f>IF(D53&gt;='Social Security Calculator'!$G$8,IF('Social Security Calculator'!$B$45=1,VLOOKUP($D53,'36 Options - Outlays in $'!$A$8:$AK$87,1+Z$6,FALSE),""),"")</f>
        <v/>
      </c>
      <c r="AA53" s="21" t="str">
        <f>IF(D53&gt;='Social Security Calculator'!$G$8,IF('Social Security Calculator'!$B$46=1,VLOOKUP($D53,'36 Options - Outlays in $'!$A$8:$AK$87,1+AA$6,FALSE),""),"")</f>
        <v/>
      </c>
      <c r="AB53" s="21" t="str">
        <f>IF(D53&gt;='Social Security Calculator'!$G$8,IF('Social Security Calculator'!$B$47=1,VLOOKUP($D53,'36 Options - Outlays in $'!$A$8:$AK$87,1+AB$6,FALSE),""),"")</f>
        <v/>
      </c>
      <c r="AC53" s="21" t="str">
        <f>IF(D53&gt;='Social Security Calculator'!$G$8,IF('Social Security Calculator'!$B$50=1,VLOOKUP($D53,'36 Options - Outlays in $'!$A$8:$AK$87,1+AC$6,FALSE),""),"")</f>
        <v/>
      </c>
      <c r="AD53" s="21" t="str">
        <f>IF(D53&gt;='Social Security Calculator'!$G$8,IF('Social Security Calculator'!$B$51=1,VLOOKUP($D53,'36 Options - Outlays in $'!$A$8:$AK$87,1+AD$6,FALSE),""),"")</f>
        <v/>
      </c>
      <c r="AE53" s="21" t="str">
        <f>IF(D53&gt;='Social Security Calculator'!$G$8,IF('Social Security Calculator'!$B$52=1,VLOOKUP($D53,'36 Options - Outlays in $'!$A$8:$AK$87,1+AE$6,FALSE),""),"")</f>
        <v/>
      </c>
      <c r="AF53" s="21" t="str">
        <f>IF(D53&gt;='Social Security Calculator'!$G$8,IF('Social Security Calculator'!$B$53=1,VLOOKUP($D53,'36 Options - Outlays in $'!$A$8:$AK$87,1+AF$6,FALSE),""),"")</f>
        <v/>
      </c>
      <c r="AG53" s="21" t="str">
        <f>IF(D53&gt;='Social Security Calculator'!$G$8,IF('Social Security Calculator'!$B$56=1,VLOOKUP($D53,'36 Options - Outlays in $'!$A$8:$AK$87,1+AG$6,FALSE),""),"")</f>
        <v/>
      </c>
      <c r="AH53" s="21" t="str">
        <f>IF(D53&gt;='Social Security Calculator'!$G$8,IF('Social Security Calculator'!$B$57=1,VLOOKUP($D53,'36 Options - Outlays in $'!$A$8:$AK$87,1+AH$6,FALSE),""),"")</f>
        <v/>
      </c>
      <c r="AI53" s="21" t="str">
        <f>IF(D53&gt;='Social Security Calculator'!$G$8,IF('Social Security Calculator'!$B$58=1,VLOOKUP($D53,'36 Options - Outlays in $'!$A$8:$AK$87,1+AI$6,FALSE),""),"")</f>
        <v/>
      </c>
      <c r="AJ53" s="21" t="str">
        <f>IF(D53&gt;='Social Security Calculator'!$G$8,IF('Social Security Calculator'!$B$60=1,VLOOKUP($D53,'36 Options - Outlays in $'!$A$8:$AK$87,1+AJ$6,FALSE),""),"")</f>
        <v/>
      </c>
      <c r="AK53" s="21" t="str">
        <f>IF(D53&gt;='Social Security Calculator'!$G$8,IF('Social Security Calculator'!$B$63=1,VLOOKUP($D53,'36 Options - Outlays in $'!$A$8:$AK$87,1+AK$6,FALSE),""),"")</f>
        <v/>
      </c>
      <c r="AL53" s="21" t="str">
        <f>IF(D53&gt;='Social Security Calculator'!$G$8,IF('Social Security Calculator'!$B$65=1,VLOOKUP($D53,'36 Options - Outlays in $'!$A$8:$AK$87,1+AL$6,FALSE),""),"")</f>
        <v/>
      </c>
      <c r="AM53" s="21" t="str">
        <f>IF(D53&gt;='Social Security Calculator'!$G$8,IF('Social Security Calculator'!$B$66=1,VLOOKUP($D53,'36 Options - Outlays in $'!$A$8:$AK$87,1+AM$6,FALSE),""),"")</f>
        <v/>
      </c>
      <c r="AN53" s="21" t="str">
        <f>IF(D53&gt;='Social Security Calculator'!$G$8,IF('Social Security Calculator'!$B$67=1,VLOOKUP($D53,'36 Options - Outlays in $'!$A$8:$AK$87,1+AN$6,FALSE),""),"")</f>
        <v/>
      </c>
    </row>
    <row r="54" spans="1:40" x14ac:dyDescent="0.2">
      <c r="A54">
        <v>2066</v>
      </c>
      <c r="B54">
        <f t="shared" si="1"/>
        <v>0</v>
      </c>
      <c r="D54">
        <v>2066</v>
      </c>
      <c r="E54" s="21" t="str">
        <f>IF(D54&gt;='Social Security Calculator'!$G$8,IF('Social Security Calculator'!$B$17=1,VLOOKUP($D54,'36 Options - Outlays in $'!$A$8:$AK$87,1+E$6,FALSE),""),"")</f>
        <v/>
      </c>
      <c r="F54" s="21" t="str">
        <f>IF(D54&gt;='Social Security Calculator'!$G$8,IF('Social Security Calculator'!$B$18=1,VLOOKUP($D54,'36 Options - Outlays in $'!$A$8:$AK$87,1+F$6,FALSE),""),"")</f>
        <v/>
      </c>
      <c r="G54" s="21" t="str">
        <f>IF(D54&gt;='Social Security Calculator'!$G$8,IF('Social Security Calculator'!$B$19=1,VLOOKUP($D54,'36 Options - Outlays in $'!$A$8:$AK$87,1+G$6,FALSE),""),"")</f>
        <v/>
      </c>
      <c r="H54" s="21" t="str">
        <f>IF(D54&gt;='Social Security Calculator'!$G$8,IF('Social Security Calculator'!$B$21=1,VLOOKUP($D54,'36 Options - Outlays in $'!$A$8:$AK$87,1+H$6,FALSE),""),"")</f>
        <v/>
      </c>
      <c r="I54" s="21" t="str">
        <f>IF(D54&gt;='Social Security Calculator'!$G$8,IF('Social Security Calculator'!$B$22=1,VLOOKUP($D54,'36 Options - Outlays in $'!$A$8:$AK$87,1+I$6,FALSE),""),"")</f>
        <v/>
      </c>
      <c r="J54" s="21" t="str">
        <f>IF(D54&gt;='Social Security Calculator'!$G$8,IF('Social Security Calculator'!$B$23=1,VLOOKUP($D54,'36 Options - Outlays in $'!$A$8:$AK$87,1+J$6,FALSE),""),"")</f>
        <v/>
      </c>
      <c r="K54" s="21" t="str">
        <f>IF(D54&gt;='Social Security Calculator'!$G$8,IF('Social Security Calculator'!$B$25=1,VLOOKUP($D54,'36 Options - Outlays in $'!$A$8:$AK$87,1+K$6,FALSE),""),"")</f>
        <v/>
      </c>
      <c r="L54" s="21" t="str">
        <f>IF(D54&gt;='Social Security Calculator'!$G$8,IF('Social Security Calculator'!$B$26=1,VLOOKUP($D54,'36 Options - Outlays in $'!$A$8:$AK$87,1+L$6,FALSE),""),"")</f>
        <v/>
      </c>
      <c r="M54" s="21" t="str">
        <f>IF(D54&gt;='Social Security Calculator'!$G$8,IF('Social Security Calculator'!$B$27=1,VLOOKUP($D54,'36 Options - Outlays in $'!$A$8:$AK$87,1+M$6,FALSE),""),"")</f>
        <v/>
      </c>
      <c r="N54" s="21" t="str">
        <f>IF(D54&gt;='Social Security Calculator'!$G$8,IF('Social Security Calculator'!$B$28=1,VLOOKUP($D54,'36 Options - Outlays in $'!$A$8:$AK$87,1+N$6,FALSE),""),"")</f>
        <v/>
      </c>
      <c r="O54" s="21" t="str">
        <f>IF(D54&gt;='Social Security Calculator'!$G$8,IF('Social Security Calculator'!$B$31=1,VLOOKUP($D54,'36 Options - Outlays in $'!$A$8:$AK$87,1+O$6,FALSE),""),"")</f>
        <v/>
      </c>
      <c r="P54" s="21" t="str">
        <f>IF(D54&gt;='Social Security Calculator'!$G$8,IF('Social Security Calculator'!$B$32=1,VLOOKUP($D54,'36 Options - Outlays in $'!$A$8:$AK$87,1+P$6,FALSE),""),"")</f>
        <v/>
      </c>
      <c r="Q54" s="21" t="str">
        <f>IF(D54&gt;='Social Security Calculator'!$G$8,IF('Social Security Calculator'!$B$33=1,VLOOKUP($D54,'36 Options - Outlays in $'!$A$8:$AK$87,1+Q$6,FALSE),""),"")</f>
        <v/>
      </c>
      <c r="R54" s="21" t="str">
        <f>IF(D54&gt;='Social Security Calculator'!$G$8,IF('Social Security Calculator'!$B$35=1,VLOOKUP($D54,'36 Options - Outlays in $'!$A$8:$AK$87,1+R$6,FALSE),""),"")</f>
        <v/>
      </c>
      <c r="S54" s="21" t="str">
        <f>IF(D54&gt;='Social Security Calculator'!$G$8,IF('Social Security Calculator'!$B$36=1,VLOOKUP($D54,'36 Options - Outlays in $'!$A$8:$AK$87,1+S$6,FALSE),""),"")</f>
        <v/>
      </c>
      <c r="T54" s="21" t="str">
        <f>IF(D54&gt;='Social Security Calculator'!$G$8,IF('Social Security Calculator'!$B$37=1,VLOOKUP($D54,'36 Options - Outlays in $'!$A$8:$AK$87,1+T$6,FALSE),""),"")</f>
        <v/>
      </c>
      <c r="U54" s="21" t="str">
        <f>IF(D54&gt;='Social Security Calculator'!$G$8,IF('Social Security Calculator'!$B$39=1,VLOOKUP($D54,'36 Options - Outlays in $'!$A$8:$AK$87,1+U$6,FALSE),""),"")</f>
        <v/>
      </c>
      <c r="V54" s="21" t="str">
        <f>IF(D54&gt;='Social Security Calculator'!$G$8,IF('Social Security Calculator'!$B$40=1,VLOOKUP($D54,'36 Options - Outlays in $'!$A$8:$AK$87,1+V$6,FALSE),""),"")</f>
        <v/>
      </c>
      <c r="W54" s="21" t="str">
        <f>IF(D54&gt;='Social Security Calculator'!$G$8,IF('Social Security Calculator'!$B$41=1,VLOOKUP($D54,'36 Options - Outlays in $'!$A$8:$AK$87,1+W$6,FALSE),""),"")</f>
        <v/>
      </c>
      <c r="X54" s="21" t="str">
        <f>IF(D54&gt;='Social Security Calculator'!$G$8,IF('Social Security Calculator'!$B$42=1,VLOOKUP($D54,'36 Options - Outlays in $'!$A$8:$AK$87,1+X$6,FALSE),""),"")</f>
        <v/>
      </c>
      <c r="Y54" s="21" t="str">
        <f>IF(D54&gt;='Social Security Calculator'!$G$8,IF('Social Security Calculator'!$B$44=1,VLOOKUP($D54,'36 Options - Outlays in $'!$A$8:$AK$87,1+Y$6,FALSE),""),"")</f>
        <v/>
      </c>
      <c r="Z54" s="21" t="str">
        <f>IF(D54&gt;='Social Security Calculator'!$G$8,IF('Social Security Calculator'!$B$45=1,VLOOKUP($D54,'36 Options - Outlays in $'!$A$8:$AK$87,1+Z$6,FALSE),""),"")</f>
        <v/>
      </c>
      <c r="AA54" s="21" t="str">
        <f>IF(D54&gt;='Social Security Calculator'!$G$8,IF('Social Security Calculator'!$B$46=1,VLOOKUP($D54,'36 Options - Outlays in $'!$A$8:$AK$87,1+AA$6,FALSE),""),"")</f>
        <v/>
      </c>
      <c r="AB54" s="21" t="str">
        <f>IF(D54&gt;='Social Security Calculator'!$G$8,IF('Social Security Calculator'!$B$47=1,VLOOKUP($D54,'36 Options - Outlays in $'!$A$8:$AK$87,1+AB$6,FALSE),""),"")</f>
        <v/>
      </c>
      <c r="AC54" s="21" t="str">
        <f>IF(D54&gt;='Social Security Calculator'!$G$8,IF('Social Security Calculator'!$B$50=1,VLOOKUP($D54,'36 Options - Outlays in $'!$A$8:$AK$87,1+AC$6,FALSE),""),"")</f>
        <v/>
      </c>
      <c r="AD54" s="21" t="str">
        <f>IF(D54&gt;='Social Security Calculator'!$G$8,IF('Social Security Calculator'!$B$51=1,VLOOKUP($D54,'36 Options - Outlays in $'!$A$8:$AK$87,1+AD$6,FALSE),""),"")</f>
        <v/>
      </c>
      <c r="AE54" s="21" t="str">
        <f>IF(D54&gt;='Social Security Calculator'!$G$8,IF('Social Security Calculator'!$B$52=1,VLOOKUP($D54,'36 Options - Outlays in $'!$A$8:$AK$87,1+AE$6,FALSE),""),"")</f>
        <v/>
      </c>
      <c r="AF54" s="21" t="str">
        <f>IF(D54&gt;='Social Security Calculator'!$G$8,IF('Social Security Calculator'!$B$53=1,VLOOKUP($D54,'36 Options - Outlays in $'!$A$8:$AK$87,1+AF$6,FALSE),""),"")</f>
        <v/>
      </c>
      <c r="AG54" s="21" t="str">
        <f>IF(D54&gt;='Social Security Calculator'!$G$8,IF('Social Security Calculator'!$B$56=1,VLOOKUP($D54,'36 Options - Outlays in $'!$A$8:$AK$87,1+AG$6,FALSE),""),"")</f>
        <v/>
      </c>
      <c r="AH54" s="21" t="str">
        <f>IF(D54&gt;='Social Security Calculator'!$G$8,IF('Social Security Calculator'!$B$57=1,VLOOKUP($D54,'36 Options - Outlays in $'!$A$8:$AK$87,1+AH$6,FALSE),""),"")</f>
        <v/>
      </c>
      <c r="AI54" s="21" t="str">
        <f>IF(D54&gt;='Social Security Calculator'!$G$8,IF('Social Security Calculator'!$B$58=1,VLOOKUP($D54,'36 Options - Outlays in $'!$A$8:$AK$87,1+AI$6,FALSE),""),"")</f>
        <v/>
      </c>
      <c r="AJ54" s="21" t="str">
        <f>IF(D54&gt;='Social Security Calculator'!$G$8,IF('Social Security Calculator'!$B$60=1,VLOOKUP($D54,'36 Options - Outlays in $'!$A$8:$AK$87,1+AJ$6,FALSE),""),"")</f>
        <v/>
      </c>
      <c r="AK54" s="21" t="str">
        <f>IF(D54&gt;='Social Security Calculator'!$G$8,IF('Social Security Calculator'!$B$63=1,VLOOKUP($D54,'36 Options - Outlays in $'!$A$8:$AK$87,1+AK$6,FALSE),""),"")</f>
        <v/>
      </c>
      <c r="AL54" s="21" t="str">
        <f>IF(D54&gt;='Social Security Calculator'!$G$8,IF('Social Security Calculator'!$B$65=1,VLOOKUP($D54,'36 Options - Outlays in $'!$A$8:$AK$87,1+AL$6,FALSE),""),"")</f>
        <v/>
      </c>
      <c r="AM54" s="21" t="str">
        <f>IF(D54&gt;='Social Security Calculator'!$G$8,IF('Social Security Calculator'!$B$66=1,VLOOKUP($D54,'36 Options - Outlays in $'!$A$8:$AK$87,1+AM$6,FALSE),""),"")</f>
        <v/>
      </c>
      <c r="AN54" s="21" t="str">
        <f>IF(D54&gt;='Social Security Calculator'!$G$8,IF('Social Security Calculator'!$B$67=1,VLOOKUP($D54,'36 Options - Outlays in $'!$A$8:$AK$87,1+AN$6,FALSE),""),"")</f>
        <v/>
      </c>
    </row>
    <row r="55" spans="1:40" x14ac:dyDescent="0.2">
      <c r="A55">
        <v>2067</v>
      </c>
      <c r="B55">
        <f t="shared" si="1"/>
        <v>0</v>
      </c>
      <c r="D55">
        <v>2067</v>
      </c>
      <c r="E55" s="21" t="str">
        <f>IF(D55&gt;='Social Security Calculator'!$G$8,IF('Social Security Calculator'!$B$17=1,VLOOKUP($D55,'36 Options - Outlays in $'!$A$8:$AK$87,1+E$6,FALSE),""),"")</f>
        <v/>
      </c>
      <c r="F55" s="21" t="str">
        <f>IF(D55&gt;='Social Security Calculator'!$G$8,IF('Social Security Calculator'!$B$18=1,VLOOKUP($D55,'36 Options - Outlays in $'!$A$8:$AK$87,1+F$6,FALSE),""),"")</f>
        <v/>
      </c>
      <c r="G55" s="21" t="str">
        <f>IF(D55&gt;='Social Security Calculator'!$G$8,IF('Social Security Calculator'!$B$19=1,VLOOKUP($D55,'36 Options - Outlays in $'!$A$8:$AK$87,1+G$6,FALSE),""),"")</f>
        <v/>
      </c>
      <c r="H55" s="21" t="str">
        <f>IF(D55&gt;='Social Security Calculator'!$G$8,IF('Social Security Calculator'!$B$21=1,VLOOKUP($D55,'36 Options - Outlays in $'!$A$8:$AK$87,1+H$6,FALSE),""),"")</f>
        <v/>
      </c>
      <c r="I55" s="21" t="str">
        <f>IF(D55&gt;='Social Security Calculator'!$G$8,IF('Social Security Calculator'!$B$22=1,VLOOKUP($D55,'36 Options - Outlays in $'!$A$8:$AK$87,1+I$6,FALSE),""),"")</f>
        <v/>
      </c>
      <c r="J55" s="21" t="str">
        <f>IF(D55&gt;='Social Security Calculator'!$G$8,IF('Social Security Calculator'!$B$23=1,VLOOKUP($D55,'36 Options - Outlays in $'!$A$8:$AK$87,1+J$6,FALSE),""),"")</f>
        <v/>
      </c>
      <c r="K55" s="21" t="str">
        <f>IF(D55&gt;='Social Security Calculator'!$G$8,IF('Social Security Calculator'!$B$25=1,VLOOKUP($D55,'36 Options - Outlays in $'!$A$8:$AK$87,1+K$6,FALSE),""),"")</f>
        <v/>
      </c>
      <c r="L55" s="21" t="str">
        <f>IF(D55&gt;='Social Security Calculator'!$G$8,IF('Social Security Calculator'!$B$26=1,VLOOKUP($D55,'36 Options - Outlays in $'!$A$8:$AK$87,1+L$6,FALSE),""),"")</f>
        <v/>
      </c>
      <c r="M55" s="21" t="str">
        <f>IF(D55&gt;='Social Security Calculator'!$G$8,IF('Social Security Calculator'!$B$27=1,VLOOKUP($D55,'36 Options - Outlays in $'!$A$8:$AK$87,1+M$6,FALSE),""),"")</f>
        <v/>
      </c>
      <c r="N55" s="21" t="str">
        <f>IF(D55&gt;='Social Security Calculator'!$G$8,IF('Social Security Calculator'!$B$28=1,VLOOKUP($D55,'36 Options - Outlays in $'!$A$8:$AK$87,1+N$6,FALSE),""),"")</f>
        <v/>
      </c>
      <c r="O55" s="21" t="str">
        <f>IF(D55&gt;='Social Security Calculator'!$G$8,IF('Social Security Calculator'!$B$31=1,VLOOKUP($D55,'36 Options - Outlays in $'!$A$8:$AK$87,1+O$6,FALSE),""),"")</f>
        <v/>
      </c>
      <c r="P55" s="21" t="str">
        <f>IF(D55&gt;='Social Security Calculator'!$G$8,IF('Social Security Calculator'!$B$32=1,VLOOKUP($D55,'36 Options - Outlays in $'!$A$8:$AK$87,1+P$6,FALSE),""),"")</f>
        <v/>
      </c>
      <c r="Q55" s="21" t="str">
        <f>IF(D55&gt;='Social Security Calculator'!$G$8,IF('Social Security Calculator'!$B$33=1,VLOOKUP($D55,'36 Options - Outlays in $'!$A$8:$AK$87,1+Q$6,FALSE),""),"")</f>
        <v/>
      </c>
      <c r="R55" s="21" t="str">
        <f>IF(D55&gt;='Social Security Calculator'!$G$8,IF('Social Security Calculator'!$B$35=1,VLOOKUP($D55,'36 Options - Outlays in $'!$A$8:$AK$87,1+R$6,FALSE),""),"")</f>
        <v/>
      </c>
      <c r="S55" s="21" t="str">
        <f>IF(D55&gt;='Social Security Calculator'!$G$8,IF('Social Security Calculator'!$B$36=1,VLOOKUP($D55,'36 Options - Outlays in $'!$A$8:$AK$87,1+S$6,FALSE),""),"")</f>
        <v/>
      </c>
      <c r="T55" s="21" t="str">
        <f>IF(D55&gt;='Social Security Calculator'!$G$8,IF('Social Security Calculator'!$B$37=1,VLOOKUP($D55,'36 Options - Outlays in $'!$A$8:$AK$87,1+T$6,FALSE),""),"")</f>
        <v/>
      </c>
      <c r="U55" s="21" t="str">
        <f>IF(D55&gt;='Social Security Calculator'!$G$8,IF('Social Security Calculator'!$B$39=1,VLOOKUP($D55,'36 Options - Outlays in $'!$A$8:$AK$87,1+U$6,FALSE),""),"")</f>
        <v/>
      </c>
      <c r="V55" s="21" t="str">
        <f>IF(D55&gt;='Social Security Calculator'!$G$8,IF('Social Security Calculator'!$B$40=1,VLOOKUP($D55,'36 Options - Outlays in $'!$A$8:$AK$87,1+V$6,FALSE),""),"")</f>
        <v/>
      </c>
      <c r="W55" s="21" t="str">
        <f>IF(D55&gt;='Social Security Calculator'!$G$8,IF('Social Security Calculator'!$B$41=1,VLOOKUP($D55,'36 Options - Outlays in $'!$A$8:$AK$87,1+W$6,FALSE),""),"")</f>
        <v/>
      </c>
      <c r="X55" s="21" t="str">
        <f>IF(D55&gt;='Social Security Calculator'!$G$8,IF('Social Security Calculator'!$B$42=1,VLOOKUP($D55,'36 Options - Outlays in $'!$A$8:$AK$87,1+X$6,FALSE),""),"")</f>
        <v/>
      </c>
      <c r="Y55" s="21" t="str">
        <f>IF(D55&gt;='Social Security Calculator'!$G$8,IF('Social Security Calculator'!$B$44=1,VLOOKUP($D55,'36 Options - Outlays in $'!$A$8:$AK$87,1+Y$6,FALSE),""),"")</f>
        <v/>
      </c>
      <c r="Z55" s="21" t="str">
        <f>IF(D55&gt;='Social Security Calculator'!$G$8,IF('Social Security Calculator'!$B$45=1,VLOOKUP($D55,'36 Options - Outlays in $'!$A$8:$AK$87,1+Z$6,FALSE),""),"")</f>
        <v/>
      </c>
      <c r="AA55" s="21" t="str">
        <f>IF(D55&gt;='Social Security Calculator'!$G$8,IF('Social Security Calculator'!$B$46=1,VLOOKUP($D55,'36 Options - Outlays in $'!$A$8:$AK$87,1+AA$6,FALSE),""),"")</f>
        <v/>
      </c>
      <c r="AB55" s="21" t="str">
        <f>IF(D55&gt;='Social Security Calculator'!$G$8,IF('Social Security Calculator'!$B$47=1,VLOOKUP($D55,'36 Options - Outlays in $'!$A$8:$AK$87,1+AB$6,FALSE),""),"")</f>
        <v/>
      </c>
      <c r="AC55" s="21" t="str">
        <f>IF(D55&gt;='Social Security Calculator'!$G$8,IF('Social Security Calculator'!$B$50=1,VLOOKUP($D55,'36 Options - Outlays in $'!$A$8:$AK$87,1+AC$6,FALSE),""),"")</f>
        <v/>
      </c>
      <c r="AD55" s="21" t="str">
        <f>IF(D55&gt;='Social Security Calculator'!$G$8,IF('Social Security Calculator'!$B$51=1,VLOOKUP($D55,'36 Options - Outlays in $'!$A$8:$AK$87,1+AD$6,FALSE),""),"")</f>
        <v/>
      </c>
      <c r="AE55" s="21" t="str">
        <f>IF(D55&gt;='Social Security Calculator'!$G$8,IF('Social Security Calculator'!$B$52=1,VLOOKUP($D55,'36 Options - Outlays in $'!$A$8:$AK$87,1+AE$6,FALSE),""),"")</f>
        <v/>
      </c>
      <c r="AF55" s="21" t="str">
        <f>IF(D55&gt;='Social Security Calculator'!$G$8,IF('Social Security Calculator'!$B$53=1,VLOOKUP($D55,'36 Options - Outlays in $'!$A$8:$AK$87,1+AF$6,FALSE),""),"")</f>
        <v/>
      </c>
      <c r="AG55" s="21" t="str">
        <f>IF(D55&gt;='Social Security Calculator'!$G$8,IF('Social Security Calculator'!$B$56=1,VLOOKUP($D55,'36 Options - Outlays in $'!$A$8:$AK$87,1+AG$6,FALSE),""),"")</f>
        <v/>
      </c>
      <c r="AH55" s="21" t="str">
        <f>IF(D55&gt;='Social Security Calculator'!$G$8,IF('Social Security Calculator'!$B$57=1,VLOOKUP($D55,'36 Options - Outlays in $'!$A$8:$AK$87,1+AH$6,FALSE),""),"")</f>
        <v/>
      </c>
      <c r="AI55" s="21" t="str">
        <f>IF(D55&gt;='Social Security Calculator'!$G$8,IF('Social Security Calculator'!$B$58=1,VLOOKUP($D55,'36 Options - Outlays in $'!$A$8:$AK$87,1+AI$6,FALSE),""),"")</f>
        <v/>
      </c>
      <c r="AJ55" s="21" t="str">
        <f>IF(D55&gt;='Social Security Calculator'!$G$8,IF('Social Security Calculator'!$B$60=1,VLOOKUP($D55,'36 Options - Outlays in $'!$A$8:$AK$87,1+AJ$6,FALSE),""),"")</f>
        <v/>
      </c>
      <c r="AK55" s="21" t="str">
        <f>IF(D55&gt;='Social Security Calculator'!$G$8,IF('Social Security Calculator'!$B$63=1,VLOOKUP($D55,'36 Options - Outlays in $'!$A$8:$AK$87,1+AK$6,FALSE),""),"")</f>
        <v/>
      </c>
      <c r="AL55" s="21" t="str">
        <f>IF(D55&gt;='Social Security Calculator'!$G$8,IF('Social Security Calculator'!$B$65=1,VLOOKUP($D55,'36 Options - Outlays in $'!$A$8:$AK$87,1+AL$6,FALSE),""),"")</f>
        <v/>
      </c>
      <c r="AM55" s="21" t="str">
        <f>IF(D55&gt;='Social Security Calculator'!$G$8,IF('Social Security Calculator'!$B$66=1,VLOOKUP($D55,'36 Options - Outlays in $'!$A$8:$AK$87,1+AM$6,FALSE),""),"")</f>
        <v/>
      </c>
      <c r="AN55" s="21" t="str">
        <f>IF(D55&gt;='Social Security Calculator'!$G$8,IF('Social Security Calculator'!$B$67=1,VLOOKUP($D55,'36 Options - Outlays in $'!$A$8:$AK$87,1+AN$6,FALSE),""),"")</f>
        <v/>
      </c>
    </row>
    <row r="56" spans="1:40" x14ac:dyDescent="0.2">
      <c r="A56">
        <v>2068</v>
      </c>
      <c r="B56">
        <f t="shared" si="1"/>
        <v>0</v>
      </c>
      <c r="D56">
        <v>2068</v>
      </c>
      <c r="E56" s="21" t="str">
        <f>IF(D56&gt;='Social Security Calculator'!$G$8,IF('Social Security Calculator'!$B$17=1,VLOOKUP($D56,'36 Options - Outlays in $'!$A$8:$AK$87,1+E$6,FALSE),""),"")</f>
        <v/>
      </c>
      <c r="F56" s="21" t="str">
        <f>IF(D56&gt;='Social Security Calculator'!$G$8,IF('Social Security Calculator'!$B$18=1,VLOOKUP($D56,'36 Options - Outlays in $'!$A$8:$AK$87,1+F$6,FALSE),""),"")</f>
        <v/>
      </c>
      <c r="G56" s="21" t="str">
        <f>IF(D56&gt;='Social Security Calculator'!$G$8,IF('Social Security Calculator'!$B$19=1,VLOOKUP($D56,'36 Options - Outlays in $'!$A$8:$AK$87,1+G$6,FALSE),""),"")</f>
        <v/>
      </c>
      <c r="H56" s="21" t="str">
        <f>IF(D56&gt;='Social Security Calculator'!$G$8,IF('Social Security Calculator'!$B$21=1,VLOOKUP($D56,'36 Options - Outlays in $'!$A$8:$AK$87,1+H$6,FALSE),""),"")</f>
        <v/>
      </c>
      <c r="I56" s="21" t="str">
        <f>IF(D56&gt;='Social Security Calculator'!$G$8,IF('Social Security Calculator'!$B$22=1,VLOOKUP($D56,'36 Options - Outlays in $'!$A$8:$AK$87,1+I$6,FALSE),""),"")</f>
        <v/>
      </c>
      <c r="J56" s="21" t="str">
        <f>IF(D56&gt;='Social Security Calculator'!$G$8,IF('Social Security Calculator'!$B$23=1,VLOOKUP($D56,'36 Options - Outlays in $'!$A$8:$AK$87,1+J$6,FALSE),""),"")</f>
        <v/>
      </c>
      <c r="K56" s="21" t="str">
        <f>IF(D56&gt;='Social Security Calculator'!$G$8,IF('Social Security Calculator'!$B$25=1,VLOOKUP($D56,'36 Options - Outlays in $'!$A$8:$AK$87,1+K$6,FALSE),""),"")</f>
        <v/>
      </c>
      <c r="L56" s="21" t="str">
        <f>IF(D56&gt;='Social Security Calculator'!$G$8,IF('Social Security Calculator'!$B$26=1,VLOOKUP($D56,'36 Options - Outlays in $'!$A$8:$AK$87,1+L$6,FALSE),""),"")</f>
        <v/>
      </c>
      <c r="M56" s="21" t="str">
        <f>IF(D56&gt;='Social Security Calculator'!$G$8,IF('Social Security Calculator'!$B$27=1,VLOOKUP($D56,'36 Options - Outlays in $'!$A$8:$AK$87,1+M$6,FALSE),""),"")</f>
        <v/>
      </c>
      <c r="N56" s="21" t="str">
        <f>IF(D56&gt;='Social Security Calculator'!$G$8,IF('Social Security Calculator'!$B$28=1,VLOOKUP($D56,'36 Options - Outlays in $'!$A$8:$AK$87,1+N$6,FALSE),""),"")</f>
        <v/>
      </c>
      <c r="O56" s="21" t="str">
        <f>IF(D56&gt;='Social Security Calculator'!$G$8,IF('Social Security Calculator'!$B$31=1,VLOOKUP($D56,'36 Options - Outlays in $'!$A$8:$AK$87,1+O$6,FALSE),""),"")</f>
        <v/>
      </c>
      <c r="P56" s="21" t="str">
        <f>IF(D56&gt;='Social Security Calculator'!$G$8,IF('Social Security Calculator'!$B$32=1,VLOOKUP($D56,'36 Options - Outlays in $'!$A$8:$AK$87,1+P$6,FALSE),""),"")</f>
        <v/>
      </c>
      <c r="Q56" s="21" t="str">
        <f>IF(D56&gt;='Social Security Calculator'!$G$8,IF('Social Security Calculator'!$B$33=1,VLOOKUP($D56,'36 Options - Outlays in $'!$A$8:$AK$87,1+Q$6,FALSE),""),"")</f>
        <v/>
      </c>
      <c r="R56" s="21" t="str">
        <f>IF(D56&gt;='Social Security Calculator'!$G$8,IF('Social Security Calculator'!$B$35=1,VLOOKUP($D56,'36 Options - Outlays in $'!$A$8:$AK$87,1+R$6,FALSE),""),"")</f>
        <v/>
      </c>
      <c r="S56" s="21" t="str">
        <f>IF(D56&gt;='Social Security Calculator'!$G$8,IF('Social Security Calculator'!$B$36=1,VLOOKUP($D56,'36 Options - Outlays in $'!$A$8:$AK$87,1+S$6,FALSE),""),"")</f>
        <v/>
      </c>
      <c r="T56" s="21" t="str">
        <f>IF(D56&gt;='Social Security Calculator'!$G$8,IF('Social Security Calculator'!$B$37=1,VLOOKUP($D56,'36 Options - Outlays in $'!$A$8:$AK$87,1+T$6,FALSE),""),"")</f>
        <v/>
      </c>
      <c r="U56" s="21" t="str">
        <f>IF(D56&gt;='Social Security Calculator'!$G$8,IF('Social Security Calculator'!$B$39=1,VLOOKUP($D56,'36 Options - Outlays in $'!$A$8:$AK$87,1+U$6,FALSE),""),"")</f>
        <v/>
      </c>
      <c r="V56" s="21" t="str">
        <f>IF(D56&gt;='Social Security Calculator'!$G$8,IF('Social Security Calculator'!$B$40=1,VLOOKUP($D56,'36 Options - Outlays in $'!$A$8:$AK$87,1+V$6,FALSE),""),"")</f>
        <v/>
      </c>
      <c r="W56" s="21" t="str">
        <f>IF(D56&gt;='Social Security Calculator'!$G$8,IF('Social Security Calculator'!$B$41=1,VLOOKUP($D56,'36 Options - Outlays in $'!$A$8:$AK$87,1+W$6,FALSE),""),"")</f>
        <v/>
      </c>
      <c r="X56" s="21" t="str">
        <f>IF(D56&gt;='Social Security Calculator'!$G$8,IF('Social Security Calculator'!$B$42=1,VLOOKUP($D56,'36 Options - Outlays in $'!$A$8:$AK$87,1+X$6,FALSE),""),"")</f>
        <v/>
      </c>
      <c r="Y56" s="21" t="str">
        <f>IF(D56&gt;='Social Security Calculator'!$G$8,IF('Social Security Calculator'!$B$44=1,VLOOKUP($D56,'36 Options - Outlays in $'!$A$8:$AK$87,1+Y$6,FALSE),""),"")</f>
        <v/>
      </c>
      <c r="Z56" s="21" t="str">
        <f>IF(D56&gt;='Social Security Calculator'!$G$8,IF('Social Security Calculator'!$B$45=1,VLOOKUP($D56,'36 Options - Outlays in $'!$A$8:$AK$87,1+Z$6,FALSE),""),"")</f>
        <v/>
      </c>
      <c r="AA56" s="21" t="str">
        <f>IF(D56&gt;='Social Security Calculator'!$G$8,IF('Social Security Calculator'!$B$46=1,VLOOKUP($D56,'36 Options - Outlays in $'!$A$8:$AK$87,1+AA$6,FALSE),""),"")</f>
        <v/>
      </c>
      <c r="AB56" s="21" t="str">
        <f>IF(D56&gt;='Social Security Calculator'!$G$8,IF('Social Security Calculator'!$B$47=1,VLOOKUP($D56,'36 Options - Outlays in $'!$A$8:$AK$87,1+AB$6,FALSE),""),"")</f>
        <v/>
      </c>
      <c r="AC56" s="21" t="str">
        <f>IF(D56&gt;='Social Security Calculator'!$G$8,IF('Social Security Calculator'!$B$50=1,VLOOKUP($D56,'36 Options - Outlays in $'!$A$8:$AK$87,1+AC$6,FALSE),""),"")</f>
        <v/>
      </c>
      <c r="AD56" s="21" t="str">
        <f>IF(D56&gt;='Social Security Calculator'!$G$8,IF('Social Security Calculator'!$B$51=1,VLOOKUP($D56,'36 Options - Outlays in $'!$A$8:$AK$87,1+AD$6,FALSE),""),"")</f>
        <v/>
      </c>
      <c r="AE56" s="21" t="str">
        <f>IF(D56&gt;='Social Security Calculator'!$G$8,IF('Social Security Calculator'!$B$52=1,VLOOKUP($D56,'36 Options - Outlays in $'!$A$8:$AK$87,1+AE$6,FALSE),""),"")</f>
        <v/>
      </c>
      <c r="AF56" s="21" t="str">
        <f>IF(D56&gt;='Social Security Calculator'!$G$8,IF('Social Security Calculator'!$B$53=1,VLOOKUP($D56,'36 Options - Outlays in $'!$A$8:$AK$87,1+AF$6,FALSE),""),"")</f>
        <v/>
      </c>
      <c r="AG56" s="21" t="str">
        <f>IF(D56&gt;='Social Security Calculator'!$G$8,IF('Social Security Calculator'!$B$56=1,VLOOKUP($D56,'36 Options - Outlays in $'!$A$8:$AK$87,1+AG$6,FALSE),""),"")</f>
        <v/>
      </c>
      <c r="AH56" s="21" t="str">
        <f>IF(D56&gt;='Social Security Calculator'!$G$8,IF('Social Security Calculator'!$B$57=1,VLOOKUP($D56,'36 Options - Outlays in $'!$A$8:$AK$87,1+AH$6,FALSE),""),"")</f>
        <v/>
      </c>
      <c r="AI56" s="21" t="str">
        <f>IF(D56&gt;='Social Security Calculator'!$G$8,IF('Social Security Calculator'!$B$58=1,VLOOKUP($D56,'36 Options - Outlays in $'!$A$8:$AK$87,1+AI$6,FALSE),""),"")</f>
        <v/>
      </c>
      <c r="AJ56" s="21" t="str">
        <f>IF(D56&gt;='Social Security Calculator'!$G$8,IF('Social Security Calculator'!$B$60=1,VLOOKUP($D56,'36 Options - Outlays in $'!$A$8:$AK$87,1+AJ$6,FALSE),""),"")</f>
        <v/>
      </c>
      <c r="AK56" s="21" t="str">
        <f>IF(D56&gt;='Social Security Calculator'!$G$8,IF('Social Security Calculator'!$B$63=1,VLOOKUP($D56,'36 Options - Outlays in $'!$A$8:$AK$87,1+AK$6,FALSE),""),"")</f>
        <v/>
      </c>
      <c r="AL56" s="21" t="str">
        <f>IF(D56&gt;='Social Security Calculator'!$G$8,IF('Social Security Calculator'!$B$65=1,VLOOKUP($D56,'36 Options - Outlays in $'!$A$8:$AK$87,1+AL$6,FALSE),""),"")</f>
        <v/>
      </c>
      <c r="AM56" s="21" t="str">
        <f>IF(D56&gt;='Social Security Calculator'!$G$8,IF('Social Security Calculator'!$B$66=1,VLOOKUP($D56,'36 Options - Outlays in $'!$A$8:$AK$87,1+AM$6,FALSE),""),"")</f>
        <v/>
      </c>
      <c r="AN56" s="21" t="str">
        <f>IF(D56&gt;='Social Security Calculator'!$G$8,IF('Social Security Calculator'!$B$67=1,VLOOKUP($D56,'36 Options - Outlays in $'!$A$8:$AK$87,1+AN$6,FALSE),""),"")</f>
        <v/>
      </c>
    </row>
    <row r="57" spans="1:40" x14ac:dyDescent="0.2">
      <c r="A57">
        <v>2069</v>
      </c>
      <c r="B57">
        <f t="shared" si="1"/>
        <v>0</v>
      </c>
      <c r="D57">
        <v>2069</v>
      </c>
      <c r="E57" s="21" t="str">
        <f>IF(D57&gt;='Social Security Calculator'!$G$8,IF('Social Security Calculator'!$B$17=1,VLOOKUP($D57,'36 Options - Outlays in $'!$A$8:$AK$87,1+E$6,FALSE),""),"")</f>
        <v/>
      </c>
      <c r="F57" s="21" t="str">
        <f>IF(D57&gt;='Social Security Calculator'!$G$8,IF('Social Security Calculator'!$B$18=1,VLOOKUP($D57,'36 Options - Outlays in $'!$A$8:$AK$87,1+F$6,FALSE),""),"")</f>
        <v/>
      </c>
      <c r="G57" s="21" t="str">
        <f>IF(D57&gt;='Social Security Calculator'!$G$8,IF('Social Security Calculator'!$B$19=1,VLOOKUP($D57,'36 Options - Outlays in $'!$A$8:$AK$87,1+G$6,FALSE),""),"")</f>
        <v/>
      </c>
      <c r="H57" s="21" t="str">
        <f>IF(D57&gt;='Social Security Calculator'!$G$8,IF('Social Security Calculator'!$B$21=1,VLOOKUP($D57,'36 Options - Outlays in $'!$A$8:$AK$87,1+H$6,FALSE),""),"")</f>
        <v/>
      </c>
      <c r="I57" s="21" t="str">
        <f>IF(D57&gt;='Social Security Calculator'!$G$8,IF('Social Security Calculator'!$B$22=1,VLOOKUP($D57,'36 Options - Outlays in $'!$A$8:$AK$87,1+I$6,FALSE),""),"")</f>
        <v/>
      </c>
      <c r="J57" s="21" t="str">
        <f>IF(D57&gt;='Social Security Calculator'!$G$8,IF('Social Security Calculator'!$B$23=1,VLOOKUP($D57,'36 Options - Outlays in $'!$A$8:$AK$87,1+J$6,FALSE),""),"")</f>
        <v/>
      </c>
      <c r="K57" s="21" t="str">
        <f>IF(D57&gt;='Social Security Calculator'!$G$8,IF('Social Security Calculator'!$B$25=1,VLOOKUP($D57,'36 Options - Outlays in $'!$A$8:$AK$87,1+K$6,FALSE),""),"")</f>
        <v/>
      </c>
      <c r="L57" s="21" t="str">
        <f>IF(D57&gt;='Social Security Calculator'!$G$8,IF('Social Security Calculator'!$B$26=1,VLOOKUP($D57,'36 Options - Outlays in $'!$A$8:$AK$87,1+L$6,FALSE),""),"")</f>
        <v/>
      </c>
      <c r="M57" s="21" t="str">
        <f>IF(D57&gt;='Social Security Calculator'!$G$8,IF('Social Security Calculator'!$B$27=1,VLOOKUP($D57,'36 Options - Outlays in $'!$A$8:$AK$87,1+M$6,FALSE),""),"")</f>
        <v/>
      </c>
      <c r="N57" s="21" t="str">
        <f>IF(D57&gt;='Social Security Calculator'!$G$8,IF('Social Security Calculator'!$B$28=1,VLOOKUP($D57,'36 Options - Outlays in $'!$A$8:$AK$87,1+N$6,FALSE),""),"")</f>
        <v/>
      </c>
      <c r="O57" s="21" t="str">
        <f>IF(D57&gt;='Social Security Calculator'!$G$8,IF('Social Security Calculator'!$B$31=1,VLOOKUP($D57,'36 Options - Outlays in $'!$A$8:$AK$87,1+O$6,FALSE),""),"")</f>
        <v/>
      </c>
      <c r="P57" s="21" t="str">
        <f>IF(D57&gt;='Social Security Calculator'!$G$8,IF('Social Security Calculator'!$B$32=1,VLOOKUP($D57,'36 Options - Outlays in $'!$A$8:$AK$87,1+P$6,FALSE),""),"")</f>
        <v/>
      </c>
      <c r="Q57" s="21" t="str">
        <f>IF(D57&gt;='Social Security Calculator'!$G$8,IF('Social Security Calculator'!$B$33=1,VLOOKUP($D57,'36 Options - Outlays in $'!$A$8:$AK$87,1+Q$6,FALSE),""),"")</f>
        <v/>
      </c>
      <c r="R57" s="21" t="str">
        <f>IF(D57&gt;='Social Security Calculator'!$G$8,IF('Social Security Calculator'!$B$35=1,VLOOKUP($D57,'36 Options - Outlays in $'!$A$8:$AK$87,1+R$6,FALSE),""),"")</f>
        <v/>
      </c>
      <c r="S57" s="21" t="str">
        <f>IF(D57&gt;='Social Security Calculator'!$G$8,IF('Social Security Calculator'!$B$36=1,VLOOKUP($D57,'36 Options - Outlays in $'!$A$8:$AK$87,1+S$6,FALSE),""),"")</f>
        <v/>
      </c>
      <c r="T57" s="21" t="str">
        <f>IF(D57&gt;='Social Security Calculator'!$G$8,IF('Social Security Calculator'!$B$37=1,VLOOKUP($D57,'36 Options - Outlays in $'!$A$8:$AK$87,1+T$6,FALSE),""),"")</f>
        <v/>
      </c>
      <c r="U57" s="21" t="str">
        <f>IF(D57&gt;='Social Security Calculator'!$G$8,IF('Social Security Calculator'!$B$39=1,VLOOKUP($D57,'36 Options - Outlays in $'!$A$8:$AK$87,1+U$6,FALSE),""),"")</f>
        <v/>
      </c>
      <c r="V57" s="21" t="str">
        <f>IF(D57&gt;='Social Security Calculator'!$G$8,IF('Social Security Calculator'!$B$40=1,VLOOKUP($D57,'36 Options - Outlays in $'!$A$8:$AK$87,1+V$6,FALSE),""),"")</f>
        <v/>
      </c>
      <c r="W57" s="21" t="str">
        <f>IF(D57&gt;='Social Security Calculator'!$G$8,IF('Social Security Calculator'!$B$41=1,VLOOKUP($D57,'36 Options - Outlays in $'!$A$8:$AK$87,1+W$6,FALSE),""),"")</f>
        <v/>
      </c>
      <c r="X57" s="21" t="str">
        <f>IF(D57&gt;='Social Security Calculator'!$G$8,IF('Social Security Calculator'!$B$42=1,VLOOKUP($D57,'36 Options - Outlays in $'!$A$8:$AK$87,1+X$6,FALSE),""),"")</f>
        <v/>
      </c>
      <c r="Y57" s="21" t="str">
        <f>IF(D57&gt;='Social Security Calculator'!$G$8,IF('Social Security Calculator'!$B$44=1,VLOOKUP($D57,'36 Options - Outlays in $'!$A$8:$AK$87,1+Y$6,FALSE),""),"")</f>
        <v/>
      </c>
      <c r="Z57" s="21" t="str">
        <f>IF(D57&gt;='Social Security Calculator'!$G$8,IF('Social Security Calculator'!$B$45=1,VLOOKUP($D57,'36 Options - Outlays in $'!$A$8:$AK$87,1+Z$6,FALSE),""),"")</f>
        <v/>
      </c>
      <c r="AA57" s="21" t="str">
        <f>IF(D57&gt;='Social Security Calculator'!$G$8,IF('Social Security Calculator'!$B$46=1,VLOOKUP($D57,'36 Options - Outlays in $'!$A$8:$AK$87,1+AA$6,FALSE),""),"")</f>
        <v/>
      </c>
      <c r="AB57" s="21" t="str">
        <f>IF(D57&gt;='Social Security Calculator'!$G$8,IF('Social Security Calculator'!$B$47=1,VLOOKUP($D57,'36 Options - Outlays in $'!$A$8:$AK$87,1+AB$6,FALSE),""),"")</f>
        <v/>
      </c>
      <c r="AC57" s="21" t="str">
        <f>IF(D57&gt;='Social Security Calculator'!$G$8,IF('Social Security Calculator'!$B$50=1,VLOOKUP($D57,'36 Options - Outlays in $'!$A$8:$AK$87,1+AC$6,FALSE),""),"")</f>
        <v/>
      </c>
      <c r="AD57" s="21" t="str">
        <f>IF(D57&gt;='Social Security Calculator'!$G$8,IF('Social Security Calculator'!$B$51=1,VLOOKUP($D57,'36 Options - Outlays in $'!$A$8:$AK$87,1+AD$6,FALSE),""),"")</f>
        <v/>
      </c>
      <c r="AE57" s="21" t="str">
        <f>IF(D57&gt;='Social Security Calculator'!$G$8,IF('Social Security Calculator'!$B$52=1,VLOOKUP($D57,'36 Options - Outlays in $'!$A$8:$AK$87,1+AE$6,FALSE),""),"")</f>
        <v/>
      </c>
      <c r="AF57" s="21" t="str">
        <f>IF(D57&gt;='Social Security Calculator'!$G$8,IF('Social Security Calculator'!$B$53=1,VLOOKUP($D57,'36 Options - Outlays in $'!$A$8:$AK$87,1+AF$6,FALSE),""),"")</f>
        <v/>
      </c>
      <c r="AG57" s="21" t="str">
        <f>IF(D57&gt;='Social Security Calculator'!$G$8,IF('Social Security Calculator'!$B$56=1,VLOOKUP($D57,'36 Options - Outlays in $'!$A$8:$AK$87,1+AG$6,FALSE),""),"")</f>
        <v/>
      </c>
      <c r="AH57" s="21" t="str">
        <f>IF(D57&gt;='Social Security Calculator'!$G$8,IF('Social Security Calculator'!$B$57=1,VLOOKUP($D57,'36 Options - Outlays in $'!$A$8:$AK$87,1+AH$6,FALSE),""),"")</f>
        <v/>
      </c>
      <c r="AI57" s="21" t="str">
        <f>IF(D57&gt;='Social Security Calculator'!$G$8,IF('Social Security Calculator'!$B$58=1,VLOOKUP($D57,'36 Options - Outlays in $'!$A$8:$AK$87,1+AI$6,FALSE),""),"")</f>
        <v/>
      </c>
      <c r="AJ57" s="21" t="str">
        <f>IF(D57&gt;='Social Security Calculator'!$G$8,IF('Social Security Calculator'!$B$60=1,VLOOKUP($D57,'36 Options - Outlays in $'!$A$8:$AK$87,1+AJ$6,FALSE),""),"")</f>
        <v/>
      </c>
      <c r="AK57" s="21" t="str">
        <f>IF(D57&gt;='Social Security Calculator'!$G$8,IF('Social Security Calculator'!$B$63=1,VLOOKUP($D57,'36 Options - Outlays in $'!$A$8:$AK$87,1+AK$6,FALSE),""),"")</f>
        <v/>
      </c>
      <c r="AL57" s="21" t="str">
        <f>IF(D57&gt;='Social Security Calculator'!$G$8,IF('Social Security Calculator'!$B$65=1,VLOOKUP($D57,'36 Options - Outlays in $'!$A$8:$AK$87,1+AL$6,FALSE),""),"")</f>
        <v/>
      </c>
      <c r="AM57" s="21" t="str">
        <f>IF(D57&gt;='Social Security Calculator'!$G$8,IF('Social Security Calculator'!$B$66=1,VLOOKUP($D57,'36 Options - Outlays in $'!$A$8:$AK$87,1+AM$6,FALSE),""),"")</f>
        <v/>
      </c>
      <c r="AN57" s="21" t="str">
        <f>IF(D57&gt;='Social Security Calculator'!$G$8,IF('Social Security Calculator'!$B$67=1,VLOOKUP($D57,'36 Options - Outlays in $'!$A$8:$AK$87,1+AN$6,FALSE),""),"")</f>
        <v/>
      </c>
    </row>
    <row r="58" spans="1:40" x14ac:dyDescent="0.2">
      <c r="A58">
        <v>2070</v>
      </c>
      <c r="B58">
        <f t="shared" si="1"/>
        <v>0</v>
      </c>
      <c r="D58">
        <v>2070</v>
      </c>
      <c r="E58" s="21" t="str">
        <f>IF(D58&gt;='Social Security Calculator'!$G$8,IF('Social Security Calculator'!$B$17=1,VLOOKUP($D58,'36 Options - Outlays in $'!$A$8:$AK$87,1+E$6,FALSE),""),"")</f>
        <v/>
      </c>
      <c r="F58" s="21" t="str">
        <f>IF(D58&gt;='Social Security Calculator'!$G$8,IF('Social Security Calculator'!$B$18=1,VLOOKUP($D58,'36 Options - Outlays in $'!$A$8:$AK$87,1+F$6,FALSE),""),"")</f>
        <v/>
      </c>
      <c r="G58" s="21" t="str">
        <f>IF(D58&gt;='Social Security Calculator'!$G$8,IF('Social Security Calculator'!$B$19=1,VLOOKUP($D58,'36 Options - Outlays in $'!$A$8:$AK$87,1+G$6,FALSE),""),"")</f>
        <v/>
      </c>
      <c r="H58" s="21" t="str">
        <f>IF(D58&gt;='Social Security Calculator'!$G$8,IF('Social Security Calculator'!$B$21=1,VLOOKUP($D58,'36 Options - Outlays in $'!$A$8:$AK$87,1+H$6,FALSE),""),"")</f>
        <v/>
      </c>
      <c r="I58" s="21" t="str">
        <f>IF(D58&gt;='Social Security Calculator'!$G$8,IF('Social Security Calculator'!$B$22=1,VLOOKUP($D58,'36 Options - Outlays in $'!$A$8:$AK$87,1+I$6,FALSE),""),"")</f>
        <v/>
      </c>
      <c r="J58" s="21" t="str">
        <f>IF(D58&gt;='Social Security Calculator'!$G$8,IF('Social Security Calculator'!$B$23=1,VLOOKUP($D58,'36 Options - Outlays in $'!$A$8:$AK$87,1+J$6,FALSE),""),"")</f>
        <v/>
      </c>
      <c r="K58" s="21" t="str">
        <f>IF(D58&gt;='Social Security Calculator'!$G$8,IF('Social Security Calculator'!$B$25=1,VLOOKUP($D58,'36 Options - Outlays in $'!$A$8:$AK$87,1+K$6,FALSE),""),"")</f>
        <v/>
      </c>
      <c r="L58" s="21" t="str">
        <f>IF(D58&gt;='Social Security Calculator'!$G$8,IF('Social Security Calculator'!$B$26=1,VLOOKUP($D58,'36 Options - Outlays in $'!$A$8:$AK$87,1+L$6,FALSE),""),"")</f>
        <v/>
      </c>
      <c r="M58" s="21" t="str">
        <f>IF(D58&gt;='Social Security Calculator'!$G$8,IF('Social Security Calculator'!$B$27=1,VLOOKUP($D58,'36 Options - Outlays in $'!$A$8:$AK$87,1+M$6,FALSE),""),"")</f>
        <v/>
      </c>
      <c r="N58" s="21" t="str">
        <f>IF(D58&gt;='Social Security Calculator'!$G$8,IF('Social Security Calculator'!$B$28=1,VLOOKUP($D58,'36 Options - Outlays in $'!$A$8:$AK$87,1+N$6,FALSE),""),"")</f>
        <v/>
      </c>
      <c r="O58" s="21" t="str">
        <f>IF(D58&gt;='Social Security Calculator'!$G$8,IF('Social Security Calculator'!$B$31=1,VLOOKUP($D58,'36 Options - Outlays in $'!$A$8:$AK$87,1+O$6,FALSE),""),"")</f>
        <v/>
      </c>
      <c r="P58" s="21" t="str">
        <f>IF(D58&gt;='Social Security Calculator'!$G$8,IF('Social Security Calculator'!$B$32=1,VLOOKUP($D58,'36 Options - Outlays in $'!$A$8:$AK$87,1+P$6,FALSE),""),"")</f>
        <v/>
      </c>
      <c r="Q58" s="21" t="str">
        <f>IF(D58&gt;='Social Security Calculator'!$G$8,IF('Social Security Calculator'!$B$33=1,VLOOKUP($D58,'36 Options - Outlays in $'!$A$8:$AK$87,1+Q$6,FALSE),""),"")</f>
        <v/>
      </c>
      <c r="R58" s="21" t="str">
        <f>IF(D58&gt;='Social Security Calculator'!$G$8,IF('Social Security Calculator'!$B$35=1,VLOOKUP($D58,'36 Options - Outlays in $'!$A$8:$AK$87,1+R$6,FALSE),""),"")</f>
        <v/>
      </c>
      <c r="S58" s="21" t="str">
        <f>IF(D58&gt;='Social Security Calculator'!$G$8,IF('Social Security Calculator'!$B$36=1,VLOOKUP($D58,'36 Options - Outlays in $'!$A$8:$AK$87,1+S$6,FALSE),""),"")</f>
        <v/>
      </c>
      <c r="T58" s="21" t="str">
        <f>IF(D58&gt;='Social Security Calculator'!$G$8,IF('Social Security Calculator'!$B$37=1,VLOOKUP($D58,'36 Options - Outlays in $'!$A$8:$AK$87,1+T$6,FALSE),""),"")</f>
        <v/>
      </c>
      <c r="U58" s="21" t="str">
        <f>IF(D58&gt;='Social Security Calculator'!$G$8,IF('Social Security Calculator'!$B$39=1,VLOOKUP($D58,'36 Options - Outlays in $'!$A$8:$AK$87,1+U$6,FALSE),""),"")</f>
        <v/>
      </c>
      <c r="V58" s="21" t="str">
        <f>IF(D58&gt;='Social Security Calculator'!$G$8,IF('Social Security Calculator'!$B$40=1,VLOOKUP($D58,'36 Options - Outlays in $'!$A$8:$AK$87,1+V$6,FALSE),""),"")</f>
        <v/>
      </c>
      <c r="W58" s="21" t="str">
        <f>IF(D58&gt;='Social Security Calculator'!$G$8,IF('Social Security Calculator'!$B$41=1,VLOOKUP($D58,'36 Options - Outlays in $'!$A$8:$AK$87,1+W$6,FALSE),""),"")</f>
        <v/>
      </c>
      <c r="X58" s="21" t="str">
        <f>IF(D58&gt;='Social Security Calculator'!$G$8,IF('Social Security Calculator'!$B$42=1,VLOOKUP($D58,'36 Options - Outlays in $'!$A$8:$AK$87,1+X$6,FALSE),""),"")</f>
        <v/>
      </c>
      <c r="Y58" s="21" t="str">
        <f>IF(D58&gt;='Social Security Calculator'!$G$8,IF('Social Security Calculator'!$B$44=1,VLOOKUP($D58,'36 Options - Outlays in $'!$A$8:$AK$87,1+Y$6,FALSE),""),"")</f>
        <v/>
      </c>
      <c r="Z58" s="21" t="str">
        <f>IF(D58&gt;='Social Security Calculator'!$G$8,IF('Social Security Calculator'!$B$45=1,VLOOKUP($D58,'36 Options - Outlays in $'!$A$8:$AK$87,1+Z$6,FALSE),""),"")</f>
        <v/>
      </c>
      <c r="AA58" s="21" t="str">
        <f>IF(D58&gt;='Social Security Calculator'!$G$8,IF('Social Security Calculator'!$B$46=1,VLOOKUP($D58,'36 Options - Outlays in $'!$A$8:$AK$87,1+AA$6,FALSE),""),"")</f>
        <v/>
      </c>
      <c r="AB58" s="21" t="str">
        <f>IF(D58&gt;='Social Security Calculator'!$G$8,IF('Social Security Calculator'!$B$47=1,VLOOKUP($D58,'36 Options - Outlays in $'!$A$8:$AK$87,1+AB$6,FALSE),""),"")</f>
        <v/>
      </c>
      <c r="AC58" s="21" t="str">
        <f>IF(D58&gt;='Social Security Calculator'!$G$8,IF('Social Security Calculator'!$B$50=1,VLOOKUP($D58,'36 Options - Outlays in $'!$A$8:$AK$87,1+AC$6,FALSE),""),"")</f>
        <v/>
      </c>
      <c r="AD58" s="21" t="str">
        <f>IF(D58&gt;='Social Security Calculator'!$G$8,IF('Social Security Calculator'!$B$51=1,VLOOKUP($D58,'36 Options - Outlays in $'!$A$8:$AK$87,1+AD$6,FALSE),""),"")</f>
        <v/>
      </c>
      <c r="AE58" s="21" t="str">
        <f>IF(D58&gt;='Social Security Calculator'!$G$8,IF('Social Security Calculator'!$B$52=1,VLOOKUP($D58,'36 Options - Outlays in $'!$A$8:$AK$87,1+AE$6,FALSE),""),"")</f>
        <v/>
      </c>
      <c r="AF58" s="21" t="str">
        <f>IF(D58&gt;='Social Security Calculator'!$G$8,IF('Social Security Calculator'!$B$53=1,VLOOKUP($D58,'36 Options - Outlays in $'!$A$8:$AK$87,1+AF$6,FALSE),""),"")</f>
        <v/>
      </c>
      <c r="AG58" s="21" t="str">
        <f>IF(D58&gt;='Social Security Calculator'!$G$8,IF('Social Security Calculator'!$B$56=1,VLOOKUP($D58,'36 Options - Outlays in $'!$A$8:$AK$87,1+AG$6,FALSE),""),"")</f>
        <v/>
      </c>
      <c r="AH58" s="21" t="str">
        <f>IF(D58&gt;='Social Security Calculator'!$G$8,IF('Social Security Calculator'!$B$57=1,VLOOKUP($D58,'36 Options - Outlays in $'!$A$8:$AK$87,1+AH$6,FALSE),""),"")</f>
        <v/>
      </c>
      <c r="AI58" s="21" t="str">
        <f>IF(D58&gt;='Social Security Calculator'!$G$8,IF('Social Security Calculator'!$B$58=1,VLOOKUP($D58,'36 Options - Outlays in $'!$A$8:$AK$87,1+AI$6,FALSE),""),"")</f>
        <v/>
      </c>
      <c r="AJ58" s="21" t="str">
        <f>IF(D58&gt;='Social Security Calculator'!$G$8,IF('Social Security Calculator'!$B$60=1,VLOOKUP($D58,'36 Options - Outlays in $'!$A$8:$AK$87,1+AJ$6,FALSE),""),"")</f>
        <v/>
      </c>
      <c r="AK58" s="21" t="str">
        <f>IF(D58&gt;='Social Security Calculator'!$G$8,IF('Social Security Calculator'!$B$63=1,VLOOKUP($D58,'36 Options - Outlays in $'!$A$8:$AK$87,1+AK$6,FALSE),""),"")</f>
        <v/>
      </c>
      <c r="AL58" s="21" t="str">
        <f>IF(D58&gt;='Social Security Calculator'!$G$8,IF('Social Security Calculator'!$B$65=1,VLOOKUP($D58,'36 Options - Outlays in $'!$A$8:$AK$87,1+AL$6,FALSE),""),"")</f>
        <v/>
      </c>
      <c r="AM58" s="21" t="str">
        <f>IF(D58&gt;='Social Security Calculator'!$G$8,IF('Social Security Calculator'!$B$66=1,VLOOKUP($D58,'36 Options - Outlays in $'!$A$8:$AK$87,1+AM$6,FALSE),""),"")</f>
        <v/>
      </c>
      <c r="AN58" s="21" t="str">
        <f>IF(D58&gt;='Social Security Calculator'!$G$8,IF('Social Security Calculator'!$B$67=1,VLOOKUP($D58,'36 Options - Outlays in $'!$A$8:$AK$87,1+AN$6,FALSE),""),"")</f>
        <v/>
      </c>
    </row>
    <row r="59" spans="1:40" x14ac:dyDescent="0.2">
      <c r="A59">
        <v>2071</v>
      </c>
      <c r="B59">
        <f t="shared" si="1"/>
        <v>0</v>
      </c>
      <c r="D59">
        <v>2071</v>
      </c>
      <c r="E59" s="21" t="str">
        <f>IF(D59&gt;='Social Security Calculator'!$G$8,IF('Social Security Calculator'!$B$17=1,VLOOKUP($D59,'36 Options - Outlays in $'!$A$8:$AK$87,1+E$6,FALSE),""),"")</f>
        <v/>
      </c>
      <c r="F59" s="21" t="str">
        <f>IF(D59&gt;='Social Security Calculator'!$G$8,IF('Social Security Calculator'!$B$18=1,VLOOKUP($D59,'36 Options - Outlays in $'!$A$8:$AK$87,1+F$6,FALSE),""),"")</f>
        <v/>
      </c>
      <c r="G59" s="21" t="str">
        <f>IF(D59&gt;='Social Security Calculator'!$G$8,IF('Social Security Calculator'!$B$19=1,VLOOKUP($D59,'36 Options - Outlays in $'!$A$8:$AK$87,1+G$6,FALSE),""),"")</f>
        <v/>
      </c>
      <c r="H59" s="21" t="str">
        <f>IF(D59&gt;='Social Security Calculator'!$G$8,IF('Social Security Calculator'!$B$21=1,VLOOKUP($D59,'36 Options - Outlays in $'!$A$8:$AK$87,1+H$6,FALSE),""),"")</f>
        <v/>
      </c>
      <c r="I59" s="21" t="str">
        <f>IF(D59&gt;='Social Security Calculator'!$G$8,IF('Social Security Calculator'!$B$22=1,VLOOKUP($D59,'36 Options - Outlays in $'!$A$8:$AK$87,1+I$6,FALSE),""),"")</f>
        <v/>
      </c>
      <c r="J59" s="21" t="str">
        <f>IF(D59&gt;='Social Security Calculator'!$G$8,IF('Social Security Calculator'!$B$23=1,VLOOKUP($D59,'36 Options - Outlays in $'!$A$8:$AK$87,1+J$6,FALSE),""),"")</f>
        <v/>
      </c>
      <c r="K59" s="21" t="str">
        <f>IF(D59&gt;='Social Security Calculator'!$G$8,IF('Social Security Calculator'!$B$25=1,VLOOKUP($D59,'36 Options - Outlays in $'!$A$8:$AK$87,1+K$6,FALSE),""),"")</f>
        <v/>
      </c>
      <c r="L59" s="21" t="str">
        <f>IF(D59&gt;='Social Security Calculator'!$G$8,IF('Social Security Calculator'!$B$26=1,VLOOKUP($D59,'36 Options - Outlays in $'!$A$8:$AK$87,1+L$6,FALSE),""),"")</f>
        <v/>
      </c>
      <c r="M59" s="21" t="str">
        <f>IF(D59&gt;='Social Security Calculator'!$G$8,IF('Social Security Calculator'!$B$27=1,VLOOKUP($D59,'36 Options - Outlays in $'!$A$8:$AK$87,1+M$6,FALSE),""),"")</f>
        <v/>
      </c>
      <c r="N59" s="21" t="str">
        <f>IF(D59&gt;='Social Security Calculator'!$G$8,IF('Social Security Calculator'!$B$28=1,VLOOKUP($D59,'36 Options - Outlays in $'!$A$8:$AK$87,1+N$6,FALSE),""),"")</f>
        <v/>
      </c>
      <c r="O59" s="21" t="str">
        <f>IF(D59&gt;='Social Security Calculator'!$G$8,IF('Social Security Calculator'!$B$31=1,VLOOKUP($D59,'36 Options - Outlays in $'!$A$8:$AK$87,1+O$6,FALSE),""),"")</f>
        <v/>
      </c>
      <c r="P59" s="21" t="str">
        <f>IF(D59&gt;='Social Security Calculator'!$G$8,IF('Social Security Calculator'!$B$32=1,VLOOKUP($D59,'36 Options - Outlays in $'!$A$8:$AK$87,1+P$6,FALSE),""),"")</f>
        <v/>
      </c>
      <c r="Q59" s="21" t="str">
        <f>IF(D59&gt;='Social Security Calculator'!$G$8,IF('Social Security Calculator'!$B$33=1,VLOOKUP($D59,'36 Options - Outlays in $'!$A$8:$AK$87,1+Q$6,FALSE),""),"")</f>
        <v/>
      </c>
      <c r="R59" s="21" t="str">
        <f>IF(D59&gt;='Social Security Calculator'!$G$8,IF('Social Security Calculator'!$B$35=1,VLOOKUP($D59,'36 Options - Outlays in $'!$A$8:$AK$87,1+R$6,FALSE),""),"")</f>
        <v/>
      </c>
      <c r="S59" s="21" t="str">
        <f>IF(D59&gt;='Social Security Calculator'!$G$8,IF('Social Security Calculator'!$B$36=1,VLOOKUP($D59,'36 Options - Outlays in $'!$A$8:$AK$87,1+S$6,FALSE),""),"")</f>
        <v/>
      </c>
      <c r="T59" s="21" t="str">
        <f>IF(D59&gt;='Social Security Calculator'!$G$8,IF('Social Security Calculator'!$B$37=1,VLOOKUP($D59,'36 Options - Outlays in $'!$A$8:$AK$87,1+T$6,FALSE),""),"")</f>
        <v/>
      </c>
      <c r="U59" s="21" t="str">
        <f>IF(D59&gt;='Social Security Calculator'!$G$8,IF('Social Security Calculator'!$B$39=1,VLOOKUP($D59,'36 Options - Outlays in $'!$A$8:$AK$87,1+U$6,FALSE),""),"")</f>
        <v/>
      </c>
      <c r="V59" s="21" t="str">
        <f>IF(D59&gt;='Social Security Calculator'!$G$8,IF('Social Security Calculator'!$B$40=1,VLOOKUP($D59,'36 Options - Outlays in $'!$A$8:$AK$87,1+V$6,FALSE),""),"")</f>
        <v/>
      </c>
      <c r="W59" s="21" t="str">
        <f>IF(D59&gt;='Social Security Calculator'!$G$8,IF('Social Security Calculator'!$B$41=1,VLOOKUP($D59,'36 Options - Outlays in $'!$A$8:$AK$87,1+W$6,FALSE),""),"")</f>
        <v/>
      </c>
      <c r="X59" s="21" t="str">
        <f>IF(D59&gt;='Social Security Calculator'!$G$8,IF('Social Security Calculator'!$B$42=1,VLOOKUP($D59,'36 Options - Outlays in $'!$A$8:$AK$87,1+X$6,FALSE),""),"")</f>
        <v/>
      </c>
      <c r="Y59" s="21" t="str">
        <f>IF(D59&gt;='Social Security Calculator'!$G$8,IF('Social Security Calculator'!$B$44=1,VLOOKUP($D59,'36 Options - Outlays in $'!$A$8:$AK$87,1+Y$6,FALSE),""),"")</f>
        <v/>
      </c>
      <c r="Z59" s="21" t="str">
        <f>IF(D59&gt;='Social Security Calculator'!$G$8,IF('Social Security Calculator'!$B$45=1,VLOOKUP($D59,'36 Options - Outlays in $'!$A$8:$AK$87,1+Z$6,FALSE),""),"")</f>
        <v/>
      </c>
      <c r="AA59" s="21" t="str">
        <f>IF(D59&gt;='Social Security Calculator'!$G$8,IF('Social Security Calculator'!$B$46=1,VLOOKUP($D59,'36 Options - Outlays in $'!$A$8:$AK$87,1+AA$6,FALSE),""),"")</f>
        <v/>
      </c>
      <c r="AB59" s="21" t="str">
        <f>IF(D59&gt;='Social Security Calculator'!$G$8,IF('Social Security Calculator'!$B$47=1,VLOOKUP($D59,'36 Options - Outlays in $'!$A$8:$AK$87,1+AB$6,FALSE),""),"")</f>
        <v/>
      </c>
      <c r="AC59" s="21" t="str">
        <f>IF(D59&gt;='Social Security Calculator'!$G$8,IF('Social Security Calculator'!$B$50=1,VLOOKUP($D59,'36 Options - Outlays in $'!$A$8:$AK$87,1+AC$6,FALSE),""),"")</f>
        <v/>
      </c>
      <c r="AD59" s="21" t="str">
        <f>IF(D59&gt;='Social Security Calculator'!$G$8,IF('Social Security Calculator'!$B$51=1,VLOOKUP($D59,'36 Options - Outlays in $'!$A$8:$AK$87,1+AD$6,FALSE),""),"")</f>
        <v/>
      </c>
      <c r="AE59" s="21" t="str">
        <f>IF(D59&gt;='Social Security Calculator'!$G$8,IF('Social Security Calculator'!$B$52=1,VLOOKUP($D59,'36 Options - Outlays in $'!$A$8:$AK$87,1+AE$6,FALSE),""),"")</f>
        <v/>
      </c>
      <c r="AF59" s="21" t="str">
        <f>IF(D59&gt;='Social Security Calculator'!$G$8,IF('Social Security Calculator'!$B$53=1,VLOOKUP($D59,'36 Options - Outlays in $'!$A$8:$AK$87,1+AF$6,FALSE),""),"")</f>
        <v/>
      </c>
      <c r="AG59" s="21" t="str">
        <f>IF(D59&gt;='Social Security Calculator'!$G$8,IF('Social Security Calculator'!$B$56=1,VLOOKUP($D59,'36 Options - Outlays in $'!$A$8:$AK$87,1+AG$6,FALSE),""),"")</f>
        <v/>
      </c>
      <c r="AH59" s="21" t="str">
        <f>IF(D59&gt;='Social Security Calculator'!$G$8,IF('Social Security Calculator'!$B$57=1,VLOOKUP($D59,'36 Options - Outlays in $'!$A$8:$AK$87,1+AH$6,FALSE),""),"")</f>
        <v/>
      </c>
      <c r="AI59" s="21" t="str">
        <f>IF(D59&gt;='Social Security Calculator'!$G$8,IF('Social Security Calculator'!$B$58=1,VLOOKUP($D59,'36 Options - Outlays in $'!$A$8:$AK$87,1+AI$6,FALSE),""),"")</f>
        <v/>
      </c>
      <c r="AJ59" s="21" t="str">
        <f>IF(D59&gt;='Social Security Calculator'!$G$8,IF('Social Security Calculator'!$B$60=1,VLOOKUP($D59,'36 Options - Outlays in $'!$A$8:$AK$87,1+AJ$6,FALSE),""),"")</f>
        <v/>
      </c>
      <c r="AK59" s="21" t="str">
        <f>IF(D59&gt;='Social Security Calculator'!$G$8,IF('Social Security Calculator'!$B$63=1,VLOOKUP($D59,'36 Options - Outlays in $'!$A$8:$AK$87,1+AK$6,FALSE),""),"")</f>
        <v/>
      </c>
      <c r="AL59" s="21" t="str">
        <f>IF(D59&gt;='Social Security Calculator'!$G$8,IF('Social Security Calculator'!$B$65=1,VLOOKUP($D59,'36 Options - Outlays in $'!$A$8:$AK$87,1+AL$6,FALSE),""),"")</f>
        <v/>
      </c>
      <c r="AM59" s="21" t="str">
        <f>IF(D59&gt;='Social Security Calculator'!$G$8,IF('Social Security Calculator'!$B$66=1,VLOOKUP($D59,'36 Options - Outlays in $'!$A$8:$AK$87,1+AM$6,FALSE),""),"")</f>
        <v/>
      </c>
      <c r="AN59" s="21" t="str">
        <f>IF(D59&gt;='Social Security Calculator'!$G$8,IF('Social Security Calculator'!$B$67=1,VLOOKUP($D59,'36 Options - Outlays in $'!$A$8:$AK$87,1+AN$6,FALSE),""),"")</f>
        <v/>
      </c>
    </row>
    <row r="60" spans="1:40" x14ac:dyDescent="0.2">
      <c r="A60">
        <v>2072</v>
      </c>
      <c r="B60">
        <f t="shared" si="1"/>
        <v>0</v>
      </c>
      <c r="D60">
        <v>2072</v>
      </c>
      <c r="E60" s="21" t="str">
        <f>IF(D60&gt;='Social Security Calculator'!$G$8,IF('Social Security Calculator'!$B$17=1,VLOOKUP($D60,'36 Options - Outlays in $'!$A$8:$AK$87,1+E$6,FALSE),""),"")</f>
        <v/>
      </c>
      <c r="F60" s="21" t="str">
        <f>IF(D60&gt;='Social Security Calculator'!$G$8,IF('Social Security Calculator'!$B$18=1,VLOOKUP($D60,'36 Options - Outlays in $'!$A$8:$AK$87,1+F$6,FALSE),""),"")</f>
        <v/>
      </c>
      <c r="G60" s="21" t="str">
        <f>IF(D60&gt;='Social Security Calculator'!$G$8,IF('Social Security Calculator'!$B$19=1,VLOOKUP($D60,'36 Options - Outlays in $'!$A$8:$AK$87,1+G$6,FALSE),""),"")</f>
        <v/>
      </c>
      <c r="H60" s="21" t="str">
        <f>IF(D60&gt;='Social Security Calculator'!$G$8,IF('Social Security Calculator'!$B$21=1,VLOOKUP($D60,'36 Options - Outlays in $'!$A$8:$AK$87,1+H$6,FALSE),""),"")</f>
        <v/>
      </c>
      <c r="I60" s="21" t="str">
        <f>IF(D60&gt;='Social Security Calculator'!$G$8,IF('Social Security Calculator'!$B$22=1,VLOOKUP($D60,'36 Options - Outlays in $'!$A$8:$AK$87,1+I$6,FALSE),""),"")</f>
        <v/>
      </c>
      <c r="J60" s="21" t="str">
        <f>IF(D60&gt;='Social Security Calculator'!$G$8,IF('Social Security Calculator'!$B$23=1,VLOOKUP($D60,'36 Options - Outlays in $'!$A$8:$AK$87,1+J$6,FALSE),""),"")</f>
        <v/>
      </c>
      <c r="K60" s="21" t="str">
        <f>IF(D60&gt;='Social Security Calculator'!$G$8,IF('Social Security Calculator'!$B$25=1,VLOOKUP($D60,'36 Options - Outlays in $'!$A$8:$AK$87,1+K$6,FALSE),""),"")</f>
        <v/>
      </c>
      <c r="L60" s="21" t="str">
        <f>IF(D60&gt;='Social Security Calculator'!$G$8,IF('Social Security Calculator'!$B$26=1,VLOOKUP($D60,'36 Options - Outlays in $'!$A$8:$AK$87,1+L$6,FALSE),""),"")</f>
        <v/>
      </c>
      <c r="M60" s="21" t="str">
        <f>IF(D60&gt;='Social Security Calculator'!$G$8,IF('Social Security Calculator'!$B$27=1,VLOOKUP($D60,'36 Options - Outlays in $'!$A$8:$AK$87,1+M$6,FALSE),""),"")</f>
        <v/>
      </c>
      <c r="N60" s="21" t="str">
        <f>IF(D60&gt;='Social Security Calculator'!$G$8,IF('Social Security Calculator'!$B$28=1,VLOOKUP($D60,'36 Options - Outlays in $'!$A$8:$AK$87,1+N$6,FALSE),""),"")</f>
        <v/>
      </c>
      <c r="O60" s="21" t="str">
        <f>IF(D60&gt;='Social Security Calculator'!$G$8,IF('Social Security Calculator'!$B$31=1,VLOOKUP($D60,'36 Options - Outlays in $'!$A$8:$AK$87,1+O$6,FALSE),""),"")</f>
        <v/>
      </c>
      <c r="P60" s="21" t="str">
        <f>IF(D60&gt;='Social Security Calculator'!$G$8,IF('Social Security Calculator'!$B$32=1,VLOOKUP($D60,'36 Options - Outlays in $'!$A$8:$AK$87,1+P$6,FALSE),""),"")</f>
        <v/>
      </c>
      <c r="Q60" s="21" t="str">
        <f>IF(D60&gt;='Social Security Calculator'!$G$8,IF('Social Security Calculator'!$B$33=1,VLOOKUP($D60,'36 Options - Outlays in $'!$A$8:$AK$87,1+Q$6,FALSE),""),"")</f>
        <v/>
      </c>
      <c r="R60" s="21" t="str">
        <f>IF(D60&gt;='Social Security Calculator'!$G$8,IF('Social Security Calculator'!$B$35=1,VLOOKUP($D60,'36 Options - Outlays in $'!$A$8:$AK$87,1+R$6,FALSE),""),"")</f>
        <v/>
      </c>
      <c r="S60" s="21" t="str">
        <f>IF(D60&gt;='Social Security Calculator'!$G$8,IF('Social Security Calculator'!$B$36=1,VLOOKUP($D60,'36 Options - Outlays in $'!$A$8:$AK$87,1+S$6,FALSE),""),"")</f>
        <v/>
      </c>
      <c r="T60" s="21" t="str">
        <f>IF(D60&gt;='Social Security Calculator'!$G$8,IF('Social Security Calculator'!$B$37=1,VLOOKUP($D60,'36 Options - Outlays in $'!$A$8:$AK$87,1+T$6,FALSE),""),"")</f>
        <v/>
      </c>
      <c r="U60" s="21" t="str">
        <f>IF(D60&gt;='Social Security Calculator'!$G$8,IF('Social Security Calculator'!$B$39=1,VLOOKUP($D60,'36 Options - Outlays in $'!$A$8:$AK$87,1+U$6,FALSE),""),"")</f>
        <v/>
      </c>
      <c r="V60" s="21" t="str">
        <f>IF(D60&gt;='Social Security Calculator'!$G$8,IF('Social Security Calculator'!$B$40=1,VLOOKUP($D60,'36 Options - Outlays in $'!$A$8:$AK$87,1+V$6,FALSE),""),"")</f>
        <v/>
      </c>
      <c r="W60" s="21" t="str">
        <f>IF(D60&gt;='Social Security Calculator'!$G$8,IF('Social Security Calculator'!$B$41=1,VLOOKUP($D60,'36 Options - Outlays in $'!$A$8:$AK$87,1+W$6,FALSE),""),"")</f>
        <v/>
      </c>
      <c r="X60" s="21" t="str">
        <f>IF(D60&gt;='Social Security Calculator'!$G$8,IF('Social Security Calculator'!$B$42=1,VLOOKUP($D60,'36 Options - Outlays in $'!$A$8:$AK$87,1+X$6,FALSE),""),"")</f>
        <v/>
      </c>
      <c r="Y60" s="21" t="str">
        <f>IF(D60&gt;='Social Security Calculator'!$G$8,IF('Social Security Calculator'!$B$44=1,VLOOKUP($D60,'36 Options - Outlays in $'!$A$8:$AK$87,1+Y$6,FALSE),""),"")</f>
        <v/>
      </c>
      <c r="Z60" s="21" t="str">
        <f>IF(D60&gt;='Social Security Calculator'!$G$8,IF('Social Security Calculator'!$B$45=1,VLOOKUP($D60,'36 Options - Outlays in $'!$A$8:$AK$87,1+Z$6,FALSE),""),"")</f>
        <v/>
      </c>
      <c r="AA60" s="21" t="str">
        <f>IF(D60&gt;='Social Security Calculator'!$G$8,IF('Social Security Calculator'!$B$46=1,VLOOKUP($D60,'36 Options - Outlays in $'!$A$8:$AK$87,1+AA$6,FALSE),""),"")</f>
        <v/>
      </c>
      <c r="AB60" s="21" t="str">
        <f>IF(D60&gt;='Social Security Calculator'!$G$8,IF('Social Security Calculator'!$B$47=1,VLOOKUP($D60,'36 Options - Outlays in $'!$A$8:$AK$87,1+AB$6,FALSE),""),"")</f>
        <v/>
      </c>
      <c r="AC60" s="21" t="str">
        <f>IF(D60&gt;='Social Security Calculator'!$G$8,IF('Social Security Calculator'!$B$50=1,VLOOKUP($D60,'36 Options - Outlays in $'!$A$8:$AK$87,1+AC$6,FALSE),""),"")</f>
        <v/>
      </c>
      <c r="AD60" s="21" t="str">
        <f>IF(D60&gt;='Social Security Calculator'!$G$8,IF('Social Security Calculator'!$B$51=1,VLOOKUP($D60,'36 Options - Outlays in $'!$A$8:$AK$87,1+AD$6,FALSE),""),"")</f>
        <v/>
      </c>
      <c r="AE60" s="21" t="str">
        <f>IF(D60&gt;='Social Security Calculator'!$G$8,IF('Social Security Calculator'!$B$52=1,VLOOKUP($D60,'36 Options - Outlays in $'!$A$8:$AK$87,1+AE$6,FALSE),""),"")</f>
        <v/>
      </c>
      <c r="AF60" s="21" t="str">
        <f>IF(D60&gt;='Social Security Calculator'!$G$8,IF('Social Security Calculator'!$B$53=1,VLOOKUP($D60,'36 Options - Outlays in $'!$A$8:$AK$87,1+AF$6,FALSE),""),"")</f>
        <v/>
      </c>
      <c r="AG60" s="21" t="str">
        <f>IF(D60&gt;='Social Security Calculator'!$G$8,IF('Social Security Calculator'!$B$56=1,VLOOKUP($D60,'36 Options - Outlays in $'!$A$8:$AK$87,1+AG$6,FALSE),""),"")</f>
        <v/>
      </c>
      <c r="AH60" s="21" t="str">
        <f>IF(D60&gt;='Social Security Calculator'!$G$8,IF('Social Security Calculator'!$B$57=1,VLOOKUP($D60,'36 Options - Outlays in $'!$A$8:$AK$87,1+AH$6,FALSE),""),"")</f>
        <v/>
      </c>
      <c r="AI60" s="21" t="str">
        <f>IF(D60&gt;='Social Security Calculator'!$G$8,IF('Social Security Calculator'!$B$58=1,VLOOKUP($D60,'36 Options - Outlays in $'!$A$8:$AK$87,1+AI$6,FALSE),""),"")</f>
        <v/>
      </c>
      <c r="AJ60" s="21" t="str">
        <f>IF(D60&gt;='Social Security Calculator'!$G$8,IF('Social Security Calculator'!$B$60=1,VLOOKUP($D60,'36 Options - Outlays in $'!$A$8:$AK$87,1+AJ$6,FALSE),""),"")</f>
        <v/>
      </c>
      <c r="AK60" s="21" t="str">
        <f>IF(D60&gt;='Social Security Calculator'!$G$8,IF('Social Security Calculator'!$B$63=1,VLOOKUP($D60,'36 Options - Outlays in $'!$A$8:$AK$87,1+AK$6,FALSE),""),"")</f>
        <v/>
      </c>
      <c r="AL60" s="21" t="str">
        <f>IF(D60&gt;='Social Security Calculator'!$G$8,IF('Social Security Calculator'!$B$65=1,VLOOKUP($D60,'36 Options - Outlays in $'!$A$8:$AK$87,1+AL$6,FALSE),""),"")</f>
        <v/>
      </c>
      <c r="AM60" s="21" t="str">
        <f>IF(D60&gt;='Social Security Calculator'!$G$8,IF('Social Security Calculator'!$B$66=1,VLOOKUP($D60,'36 Options - Outlays in $'!$A$8:$AK$87,1+AM$6,FALSE),""),"")</f>
        <v/>
      </c>
      <c r="AN60" s="21" t="str">
        <f>IF(D60&gt;='Social Security Calculator'!$G$8,IF('Social Security Calculator'!$B$67=1,VLOOKUP($D60,'36 Options - Outlays in $'!$A$8:$AK$87,1+AN$6,FALSE),""),"")</f>
        <v/>
      </c>
    </row>
    <row r="61" spans="1:40" x14ac:dyDescent="0.2">
      <c r="A61">
        <v>2073</v>
      </c>
      <c r="B61">
        <f t="shared" si="1"/>
        <v>0</v>
      </c>
      <c r="D61">
        <v>2073</v>
      </c>
      <c r="E61" s="21" t="str">
        <f>IF(D61&gt;='Social Security Calculator'!$G$8,IF('Social Security Calculator'!$B$17=1,VLOOKUP($D61,'36 Options - Outlays in $'!$A$8:$AK$87,1+E$6,FALSE),""),"")</f>
        <v/>
      </c>
      <c r="F61" s="21" t="str">
        <f>IF(D61&gt;='Social Security Calculator'!$G$8,IF('Social Security Calculator'!$B$18=1,VLOOKUP($D61,'36 Options - Outlays in $'!$A$8:$AK$87,1+F$6,FALSE),""),"")</f>
        <v/>
      </c>
      <c r="G61" s="21" t="str">
        <f>IF(D61&gt;='Social Security Calculator'!$G$8,IF('Social Security Calculator'!$B$19=1,VLOOKUP($D61,'36 Options - Outlays in $'!$A$8:$AK$87,1+G$6,FALSE),""),"")</f>
        <v/>
      </c>
      <c r="H61" s="21" t="str">
        <f>IF(D61&gt;='Social Security Calculator'!$G$8,IF('Social Security Calculator'!$B$21=1,VLOOKUP($D61,'36 Options - Outlays in $'!$A$8:$AK$87,1+H$6,FALSE),""),"")</f>
        <v/>
      </c>
      <c r="I61" s="21" t="str">
        <f>IF(D61&gt;='Social Security Calculator'!$G$8,IF('Social Security Calculator'!$B$22=1,VLOOKUP($D61,'36 Options - Outlays in $'!$A$8:$AK$87,1+I$6,FALSE),""),"")</f>
        <v/>
      </c>
      <c r="J61" s="21" t="str">
        <f>IF(D61&gt;='Social Security Calculator'!$G$8,IF('Social Security Calculator'!$B$23=1,VLOOKUP($D61,'36 Options - Outlays in $'!$A$8:$AK$87,1+J$6,FALSE),""),"")</f>
        <v/>
      </c>
      <c r="K61" s="21" t="str">
        <f>IF(D61&gt;='Social Security Calculator'!$G$8,IF('Social Security Calculator'!$B$25=1,VLOOKUP($D61,'36 Options - Outlays in $'!$A$8:$AK$87,1+K$6,FALSE),""),"")</f>
        <v/>
      </c>
      <c r="L61" s="21" t="str">
        <f>IF(D61&gt;='Social Security Calculator'!$G$8,IF('Social Security Calculator'!$B$26=1,VLOOKUP($D61,'36 Options - Outlays in $'!$A$8:$AK$87,1+L$6,FALSE),""),"")</f>
        <v/>
      </c>
      <c r="M61" s="21" t="str">
        <f>IF(D61&gt;='Social Security Calculator'!$G$8,IF('Social Security Calculator'!$B$27=1,VLOOKUP($D61,'36 Options - Outlays in $'!$A$8:$AK$87,1+M$6,FALSE),""),"")</f>
        <v/>
      </c>
      <c r="N61" s="21" t="str">
        <f>IF(D61&gt;='Social Security Calculator'!$G$8,IF('Social Security Calculator'!$B$28=1,VLOOKUP($D61,'36 Options - Outlays in $'!$A$8:$AK$87,1+N$6,FALSE),""),"")</f>
        <v/>
      </c>
      <c r="O61" s="21" t="str">
        <f>IF(D61&gt;='Social Security Calculator'!$G$8,IF('Social Security Calculator'!$B$31=1,VLOOKUP($D61,'36 Options - Outlays in $'!$A$8:$AK$87,1+O$6,FALSE),""),"")</f>
        <v/>
      </c>
      <c r="P61" s="21" t="str">
        <f>IF(D61&gt;='Social Security Calculator'!$G$8,IF('Social Security Calculator'!$B$32=1,VLOOKUP($D61,'36 Options - Outlays in $'!$A$8:$AK$87,1+P$6,FALSE),""),"")</f>
        <v/>
      </c>
      <c r="Q61" s="21" t="str">
        <f>IF(D61&gt;='Social Security Calculator'!$G$8,IF('Social Security Calculator'!$B$33=1,VLOOKUP($D61,'36 Options - Outlays in $'!$A$8:$AK$87,1+Q$6,FALSE),""),"")</f>
        <v/>
      </c>
      <c r="R61" s="21" t="str">
        <f>IF(D61&gt;='Social Security Calculator'!$G$8,IF('Social Security Calculator'!$B$35=1,VLOOKUP($D61,'36 Options - Outlays in $'!$A$8:$AK$87,1+R$6,FALSE),""),"")</f>
        <v/>
      </c>
      <c r="S61" s="21" t="str">
        <f>IF(D61&gt;='Social Security Calculator'!$G$8,IF('Social Security Calculator'!$B$36=1,VLOOKUP($D61,'36 Options - Outlays in $'!$A$8:$AK$87,1+S$6,FALSE),""),"")</f>
        <v/>
      </c>
      <c r="T61" s="21" t="str">
        <f>IF(D61&gt;='Social Security Calculator'!$G$8,IF('Social Security Calculator'!$B$37=1,VLOOKUP($D61,'36 Options - Outlays in $'!$A$8:$AK$87,1+T$6,FALSE),""),"")</f>
        <v/>
      </c>
      <c r="U61" s="21" t="str">
        <f>IF(D61&gt;='Social Security Calculator'!$G$8,IF('Social Security Calculator'!$B$39=1,VLOOKUP($D61,'36 Options - Outlays in $'!$A$8:$AK$87,1+U$6,FALSE),""),"")</f>
        <v/>
      </c>
      <c r="V61" s="21" t="str">
        <f>IF(D61&gt;='Social Security Calculator'!$G$8,IF('Social Security Calculator'!$B$40=1,VLOOKUP($D61,'36 Options - Outlays in $'!$A$8:$AK$87,1+V$6,FALSE),""),"")</f>
        <v/>
      </c>
      <c r="W61" s="21" t="str">
        <f>IF(D61&gt;='Social Security Calculator'!$G$8,IF('Social Security Calculator'!$B$41=1,VLOOKUP($D61,'36 Options - Outlays in $'!$A$8:$AK$87,1+W$6,FALSE),""),"")</f>
        <v/>
      </c>
      <c r="X61" s="21" t="str">
        <f>IF(D61&gt;='Social Security Calculator'!$G$8,IF('Social Security Calculator'!$B$42=1,VLOOKUP($D61,'36 Options - Outlays in $'!$A$8:$AK$87,1+X$6,FALSE),""),"")</f>
        <v/>
      </c>
      <c r="Y61" s="21" t="str">
        <f>IF(D61&gt;='Social Security Calculator'!$G$8,IF('Social Security Calculator'!$B$44=1,VLOOKUP($D61,'36 Options - Outlays in $'!$A$8:$AK$87,1+Y$6,FALSE),""),"")</f>
        <v/>
      </c>
      <c r="Z61" s="21" t="str">
        <f>IF(D61&gt;='Social Security Calculator'!$G$8,IF('Social Security Calculator'!$B$45=1,VLOOKUP($D61,'36 Options - Outlays in $'!$A$8:$AK$87,1+Z$6,FALSE),""),"")</f>
        <v/>
      </c>
      <c r="AA61" s="21" t="str">
        <f>IF(D61&gt;='Social Security Calculator'!$G$8,IF('Social Security Calculator'!$B$46=1,VLOOKUP($D61,'36 Options - Outlays in $'!$A$8:$AK$87,1+AA$6,FALSE),""),"")</f>
        <v/>
      </c>
      <c r="AB61" s="21" t="str">
        <f>IF(D61&gt;='Social Security Calculator'!$G$8,IF('Social Security Calculator'!$B$47=1,VLOOKUP($D61,'36 Options - Outlays in $'!$A$8:$AK$87,1+AB$6,FALSE),""),"")</f>
        <v/>
      </c>
      <c r="AC61" s="21" t="str">
        <f>IF(D61&gt;='Social Security Calculator'!$G$8,IF('Social Security Calculator'!$B$50=1,VLOOKUP($D61,'36 Options - Outlays in $'!$A$8:$AK$87,1+AC$6,FALSE),""),"")</f>
        <v/>
      </c>
      <c r="AD61" s="21" t="str">
        <f>IF(D61&gt;='Social Security Calculator'!$G$8,IF('Social Security Calculator'!$B$51=1,VLOOKUP($D61,'36 Options - Outlays in $'!$A$8:$AK$87,1+AD$6,FALSE),""),"")</f>
        <v/>
      </c>
      <c r="AE61" s="21" t="str">
        <f>IF(D61&gt;='Social Security Calculator'!$G$8,IF('Social Security Calculator'!$B$52=1,VLOOKUP($D61,'36 Options - Outlays in $'!$A$8:$AK$87,1+AE$6,FALSE),""),"")</f>
        <v/>
      </c>
      <c r="AF61" s="21" t="str">
        <f>IF(D61&gt;='Social Security Calculator'!$G$8,IF('Social Security Calculator'!$B$53=1,VLOOKUP($D61,'36 Options - Outlays in $'!$A$8:$AK$87,1+AF$6,FALSE),""),"")</f>
        <v/>
      </c>
      <c r="AG61" s="21" t="str">
        <f>IF(D61&gt;='Social Security Calculator'!$G$8,IF('Social Security Calculator'!$B$56=1,VLOOKUP($D61,'36 Options - Outlays in $'!$A$8:$AK$87,1+AG$6,FALSE),""),"")</f>
        <v/>
      </c>
      <c r="AH61" s="21" t="str">
        <f>IF(D61&gt;='Social Security Calculator'!$G$8,IF('Social Security Calculator'!$B$57=1,VLOOKUP($D61,'36 Options - Outlays in $'!$A$8:$AK$87,1+AH$6,FALSE),""),"")</f>
        <v/>
      </c>
      <c r="AI61" s="21" t="str">
        <f>IF(D61&gt;='Social Security Calculator'!$G$8,IF('Social Security Calculator'!$B$58=1,VLOOKUP($D61,'36 Options - Outlays in $'!$A$8:$AK$87,1+AI$6,FALSE),""),"")</f>
        <v/>
      </c>
      <c r="AJ61" s="21" t="str">
        <f>IF(D61&gt;='Social Security Calculator'!$G$8,IF('Social Security Calculator'!$B$60=1,VLOOKUP($D61,'36 Options - Outlays in $'!$A$8:$AK$87,1+AJ$6,FALSE),""),"")</f>
        <v/>
      </c>
      <c r="AK61" s="21" t="str">
        <f>IF(D61&gt;='Social Security Calculator'!$G$8,IF('Social Security Calculator'!$B$63=1,VLOOKUP($D61,'36 Options - Outlays in $'!$A$8:$AK$87,1+AK$6,FALSE),""),"")</f>
        <v/>
      </c>
      <c r="AL61" s="21" t="str">
        <f>IF(D61&gt;='Social Security Calculator'!$G$8,IF('Social Security Calculator'!$B$65=1,VLOOKUP($D61,'36 Options - Outlays in $'!$A$8:$AK$87,1+AL$6,FALSE),""),"")</f>
        <v/>
      </c>
      <c r="AM61" s="21" t="str">
        <f>IF(D61&gt;='Social Security Calculator'!$G$8,IF('Social Security Calculator'!$B$66=1,VLOOKUP($D61,'36 Options - Outlays in $'!$A$8:$AK$87,1+AM$6,FALSE),""),"")</f>
        <v/>
      </c>
      <c r="AN61" s="21" t="str">
        <f>IF(D61&gt;='Social Security Calculator'!$G$8,IF('Social Security Calculator'!$B$67=1,VLOOKUP($D61,'36 Options - Outlays in $'!$A$8:$AK$87,1+AN$6,FALSE),""),"")</f>
        <v/>
      </c>
    </row>
    <row r="62" spans="1:40" x14ac:dyDescent="0.2">
      <c r="A62">
        <v>2074</v>
      </c>
      <c r="B62">
        <f t="shared" si="1"/>
        <v>0</v>
      </c>
      <c r="D62">
        <v>2074</v>
      </c>
      <c r="E62" s="21" t="str">
        <f>IF(D62&gt;='Social Security Calculator'!$G$8,IF('Social Security Calculator'!$B$17=1,VLOOKUP($D62,'36 Options - Outlays in $'!$A$8:$AK$87,1+E$6,FALSE),""),"")</f>
        <v/>
      </c>
      <c r="F62" s="21" t="str">
        <f>IF(D62&gt;='Social Security Calculator'!$G$8,IF('Social Security Calculator'!$B$18=1,VLOOKUP($D62,'36 Options - Outlays in $'!$A$8:$AK$87,1+F$6,FALSE),""),"")</f>
        <v/>
      </c>
      <c r="G62" s="21" t="str">
        <f>IF(D62&gt;='Social Security Calculator'!$G$8,IF('Social Security Calculator'!$B$19=1,VLOOKUP($D62,'36 Options - Outlays in $'!$A$8:$AK$87,1+G$6,FALSE),""),"")</f>
        <v/>
      </c>
      <c r="H62" s="21" t="str">
        <f>IF(D62&gt;='Social Security Calculator'!$G$8,IF('Social Security Calculator'!$B$21=1,VLOOKUP($D62,'36 Options - Outlays in $'!$A$8:$AK$87,1+H$6,FALSE),""),"")</f>
        <v/>
      </c>
      <c r="I62" s="21" t="str">
        <f>IF(D62&gt;='Social Security Calculator'!$G$8,IF('Social Security Calculator'!$B$22=1,VLOOKUP($D62,'36 Options - Outlays in $'!$A$8:$AK$87,1+I$6,FALSE),""),"")</f>
        <v/>
      </c>
      <c r="J62" s="21" t="str">
        <f>IF(D62&gt;='Social Security Calculator'!$G$8,IF('Social Security Calculator'!$B$23=1,VLOOKUP($D62,'36 Options - Outlays in $'!$A$8:$AK$87,1+J$6,FALSE),""),"")</f>
        <v/>
      </c>
      <c r="K62" s="21" t="str">
        <f>IF(D62&gt;='Social Security Calculator'!$G$8,IF('Social Security Calculator'!$B$25=1,VLOOKUP($D62,'36 Options - Outlays in $'!$A$8:$AK$87,1+K$6,FALSE),""),"")</f>
        <v/>
      </c>
      <c r="L62" s="21" t="str">
        <f>IF(D62&gt;='Social Security Calculator'!$G$8,IF('Social Security Calculator'!$B$26=1,VLOOKUP($D62,'36 Options - Outlays in $'!$A$8:$AK$87,1+L$6,FALSE),""),"")</f>
        <v/>
      </c>
      <c r="M62" s="21" t="str">
        <f>IF(D62&gt;='Social Security Calculator'!$G$8,IF('Social Security Calculator'!$B$27=1,VLOOKUP($D62,'36 Options - Outlays in $'!$A$8:$AK$87,1+M$6,FALSE),""),"")</f>
        <v/>
      </c>
      <c r="N62" s="21" t="str">
        <f>IF(D62&gt;='Social Security Calculator'!$G$8,IF('Social Security Calculator'!$B$28=1,VLOOKUP($D62,'36 Options - Outlays in $'!$A$8:$AK$87,1+N$6,FALSE),""),"")</f>
        <v/>
      </c>
      <c r="O62" s="21" t="str">
        <f>IF(D62&gt;='Social Security Calculator'!$G$8,IF('Social Security Calculator'!$B$31=1,VLOOKUP($D62,'36 Options - Outlays in $'!$A$8:$AK$87,1+O$6,FALSE),""),"")</f>
        <v/>
      </c>
      <c r="P62" s="21" t="str">
        <f>IF(D62&gt;='Social Security Calculator'!$G$8,IF('Social Security Calculator'!$B$32=1,VLOOKUP($D62,'36 Options - Outlays in $'!$A$8:$AK$87,1+P$6,FALSE),""),"")</f>
        <v/>
      </c>
      <c r="Q62" s="21" t="str">
        <f>IF(D62&gt;='Social Security Calculator'!$G$8,IF('Social Security Calculator'!$B$33=1,VLOOKUP($D62,'36 Options - Outlays in $'!$A$8:$AK$87,1+Q$6,FALSE),""),"")</f>
        <v/>
      </c>
      <c r="R62" s="21" t="str">
        <f>IF(D62&gt;='Social Security Calculator'!$G$8,IF('Social Security Calculator'!$B$35=1,VLOOKUP($D62,'36 Options - Outlays in $'!$A$8:$AK$87,1+R$6,FALSE),""),"")</f>
        <v/>
      </c>
      <c r="S62" s="21" t="str">
        <f>IF(D62&gt;='Social Security Calculator'!$G$8,IF('Social Security Calculator'!$B$36=1,VLOOKUP($D62,'36 Options - Outlays in $'!$A$8:$AK$87,1+S$6,FALSE),""),"")</f>
        <v/>
      </c>
      <c r="T62" s="21" t="str">
        <f>IF(D62&gt;='Social Security Calculator'!$G$8,IF('Social Security Calculator'!$B$37=1,VLOOKUP($D62,'36 Options - Outlays in $'!$A$8:$AK$87,1+T$6,FALSE),""),"")</f>
        <v/>
      </c>
      <c r="U62" s="21" t="str">
        <f>IF(D62&gt;='Social Security Calculator'!$G$8,IF('Social Security Calculator'!$B$39=1,VLOOKUP($D62,'36 Options - Outlays in $'!$A$8:$AK$87,1+U$6,FALSE),""),"")</f>
        <v/>
      </c>
      <c r="V62" s="21" t="str">
        <f>IF(D62&gt;='Social Security Calculator'!$G$8,IF('Social Security Calculator'!$B$40=1,VLOOKUP($D62,'36 Options - Outlays in $'!$A$8:$AK$87,1+V$6,FALSE),""),"")</f>
        <v/>
      </c>
      <c r="W62" s="21" t="str">
        <f>IF(D62&gt;='Social Security Calculator'!$G$8,IF('Social Security Calculator'!$B$41=1,VLOOKUP($D62,'36 Options - Outlays in $'!$A$8:$AK$87,1+W$6,FALSE),""),"")</f>
        <v/>
      </c>
      <c r="X62" s="21" t="str">
        <f>IF(D62&gt;='Social Security Calculator'!$G$8,IF('Social Security Calculator'!$B$42=1,VLOOKUP($D62,'36 Options - Outlays in $'!$A$8:$AK$87,1+X$6,FALSE),""),"")</f>
        <v/>
      </c>
      <c r="Y62" s="21" t="str">
        <f>IF(D62&gt;='Social Security Calculator'!$G$8,IF('Social Security Calculator'!$B$44=1,VLOOKUP($D62,'36 Options - Outlays in $'!$A$8:$AK$87,1+Y$6,FALSE),""),"")</f>
        <v/>
      </c>
      <c r="Z62" s="21" t="str">
        <f>IF(D62&gt;='Social Security Calculator'!$G$8,IF('Social Security Calculator'!$B$45=1,VLOOKUP($D62,'36 Options - Outlays in $'!$A$8:$AK$87,1+Z$6,FALSE),""),"")</f>
        <v/>
      </c>
      <c r="AA62" s="21" t="str">
        <f>IF(D62&gt;='Social Security Calculator'!$G$8,IF('Social Security Calculator'!$B$46=1,VLOOKUP($D62,'36 Options - Outlays in $'!$A$8:$AK$87,1+AA$6,FALSE),""),"")</f>
        <v/>
      </c>
      <c r="AB62" s="21" t="str">
        <f>IF(D62&gt;='Social Security Calculator'!$G$8,IF('Social Security Calculator'!$B$47=1,VLOOKUP($D62,'36 Options - Outlays in $'!$A$8:$AK$87,1+AB$6,FALSE),""),"")</f>
        <v/>
      </c>
      <c r="AC62" s="21" t="str">
        <f>IF(D62&gt;='Social Security Calculator'!$G$8,IF('Social Security Calculator'!$B$50=1,VLOOKUP($D62,'36 Options - Outlays in $'!$A$8:$AK$87,1+AC$6,FALSE),""),"")</f>
        <v/>
      </c>
      <c r="AD62" s="21" t="str">
        <f>IF(D62&gt;='Social Security Calculator'!$G$8,IF('Social Security Calculator'!$B$51=1,VLOOKUP($D62,'36 Options - Outlays in $'!$A$8:$AK$87,1+AD$6,FALSE),""),"")</f>
        <v/>
      </c>
      <c r="AE62" s="21" t="str">
        <f>IF(D62&gt;='Social Security Calculator'!$G$8,IF('Social Security Calculator'!$B$52=1,VLOOKUP($D62,'36 Options - Outlays in $'!$A$8:$AK$87,1+AE$6,FALSE),""),"")</f>
        <v/>
      </c>
      <c r="AF62" s="21" t="str">
        <f>IF(D62&gt;='Social Security Calculator'!$G$8,IF('Social Security Calculator'!$B$53=1,VLOOKUP($D62,'36 Options - Outlays in $'!$A$8:$AK$87,1+AF$6,FALSE),""),"")</f>
        <v/>
      </c>
      <c r="AG62" s="21" t="str">
        <f>IF(D62&gt;='Social Security Calculator'!$G$8,IF('Social Security Calculator'!$B$56=1,VLOOKUP($D62,'36 Options - Outlays in $'!$A$8:$AK$87,1+AG$6,FALSE),""),"")</f>
        <v/>
      </c>
      <c r="AH62" s="21" t="str">
        <f>IF(D62&gt;='Social Security Calculator'!$G$8,IF('Social Security Calculator'!$B$57=1,VLOOKUP($D62,'36 Options - Outlays in $'!$A$8:$AK$87,1+AH$6,FALSE),""),"")</f>
        <v/>
      </c>
      <c r="AI62" s="21" t="str">
        <f>IF(D62&gt;='Social Security Calculator'!$G$8,IF('Social Security Calculator'!$B$58=1,VLOOKUP($D62,'36 Options - Outlays in $'!$A$8:$AK$87,1+AI$6,FALSE),""),"")</f>
        <v/>
      </c>
      <c r="AJ62" s="21" t="str">
        <f>IF(D62&gt;='Social Security Calculator'!$G$8,IF('Social Security Calculator'!$B$60=1,VLOOKUP($D62,'36 Options - Outlays in $'!$A$8:$AK$87,1+AJ$6,FALSE),""),"")</f>
        <v/>
      </c>
      <c r="AK62" s="21" t="str">
        <f>IF(D62&gt;='Social Security Calculator'!$G$8,IF('Social Security Calculator'!$B$63=1,VLOOKUP($D62,'36 Options - Outlays in $'!$A$8:$AK$87,1+AK$6,FALSE),""),"")</f>
        <v/>
      </c>
      <c r="AL62" s="21" t="str">
        <f>IF(D62&gt;='Social Security Calculator'!$G$8,IF('Social Security Calculator'!$B$65=1,VLOOKUP($D62,'36 Options - Outlays in $'!$A$8:$AK$87,1+AL$6,FALSE),""),"")</f>
        <v/>
      </c>
      <c r="AM62" s="21" t="str">
        <f>IF(D62&gt;='Social Security Calculator'!$G$8,IF('Social Security Calculator'!$B$66=1,VLOOKUP($D62,'36 Options - Outlays in $'!$A$8:$AK$87,1+AM$6,FALSE),""),"")</f>
        <v/>
      </c>
      <c r="AN62" s="21" t="str">
        <f>IF(D62&gt;='Social Security Calculator'!$G$8,IF('Social Security Calculator'!$B$67=1,VLOOKUP($D62,'36 Options - Outlays in $'!$A$8:$AK$87,1+AN$6,FALSE),""),"")</f>
        <v/>
      </c>
    </row>
    <row r="63" spans="1:40" x14ac:dyDescent="0.2">
      <c r="A63">
        <v>2075</v>
      </c>
      <c r="B63">
        <f t="shared" si="1"/>
        <v>0</v>
      </c>
      <c r="D63">
        <v>2075</v>
      </c>
      <c r="E63" s="21" t="str">
        <f>IF(D63&gt;='Social Security Calculator'!$G$8,IF('Social Security Calculator'!$B$17=1,VLOOKUP($D63,'36 Options - Outlays in $'!$A$8:$AK$87,1+E$6,FALSE),""),"")</f>
        <v/>
      </c>
      <c r="F63" s="21" t="str">
        <f>IF(D63&gt;='Social Security Calculator'!$G$8,IF('Social Security Calculator'!$B$18=1,VLOOKUP($D63,'36 Options - Outlays in $'!$A$8:$AK$87,1+F$6,FALSE),""),"")</f>
        <v/>
      </c>
      <c r="G63" s="21" t="str">
        <f>IF(D63&gt;='Social Security Calculator'!$G$8,IF('Social Security Calculator'!$B$19=1,VLOOKUP($D63,'36 Options - Outlays in $'!$A$8:$AK$87,1+G$6,FALSE),""),"")</f>
        <v/>
      </c>
      <c r="H63" s="21" t="str">
        <f>IF(D63&gt;='Social Security Calculator'!$G$8,IF('Social Security Calculator'!$B$21=1,VLOOKUP($D63,'36 Options - Outlays in $'!$A$8:$AK$87,1+H$6,FALSE),""),"")</f>
        <v/>
      </c>
      <c r="I63" s="21" t="str">
        <f>IF(D63&gt;='Social Security Calculator'!$G$8,IF('Social Security Calculator'!$B$22=1,VLOOKUP($D63,'36 Options - Outlays in $'!$A$8:$AK$87,1+I$6,FALSE),""),"")</f>
        <v/>
      </c>
      <c r="J63" s="21" t="str">
        <f>IF(D63&gt;='Social Security Calculator'!$G$8,IF('Social Security Calculator'!$B$23=1,VLOOKUP($D63,'36 Options - Outlays in $'!$A$8:$AK$87,1+J$6,FALSE),""),"")</f>
        <v/>
      </c>
      <c r="K63" s="21" t="str">
        <f>IF(D63&gt;='Social Security Calculator'!$G$8,IF('Social Security Calculator'!$B$25=1,VLOOKUP($D63,'36 Options - Outlays in $'!$A$8:$AK$87,1+K$6,FALSE),""),"")</f>
        <v/>
      </c>
      <c r="L63" s="21" t="str">
        <f>IF(D63&gt;='Social Security Calculator'!$G$8,IF('Social Security Calculator'!$B$26=1,VLOOKUP($D63,'36 Options - Outlays in $'!$A$8:$AK$87,1+L$6,FALSE),""),"")</f>
        <v/>
      </c>
      <c r="M63" s="21" t="str">
        <f>IF(D63&gt;='Social Security Calculator'!$G$8,IF('Social Security Calculator'!$B$27=1,VLOOKUP($D63,'36 Options - Outlays in $'!$A$8:$AK$87,1+M$6,FALSE),""),"")</f>
        <v/>
      </c>
      <c r="N63" s="21" t="str">
        <f>IF(D63&gt;='Social Security Calculator'!$G$8,IF('Social Security Calculator'!$B$28=1,VLOOKUP($D63,'36 Options - Outlays in $'!$A$8:$AK$87,1+N$6,FALSE),""),"")</f>
        <v/>
      </c>
      <c r="O63" s="21" t="str">
        <f>IF(D63&gt;='Social Security Calculator'!$G$8,IF('Social Security Calculator'!$B$31=1,VLOOKUP($D63,'36 Options - Outlays in $'!$A$8:$AK$87,1+O$6,FALSE),""),"")</f>
        <v/>
      </c>
      <c r="P63" s="21" t="str">
        <f>IF(D63&gt;='Social Security Calculator'!$G$8,IF('Social Security Calculator'!$B$32=1,VLOOKUP($D63,'36 Options - Outlays in $'!$A$8:$AK$87,1+P$6,FALSE),""),"")</f>
        <v/>
      </c>
      <c r="Q63" s="21" t="str">
        <f>IF(D63&gt;='Social Security Calculator'!$G$8,IF('Social Security Calculator'!$B$33=1,VLOOKUP($D63,'36 Options - Outlays in $'!$A$8:$AK$87,1+Q$6,FALSE),""),"")</f>
        <v/>
      </c>
      <c r="R63" s="21" t="str">
        <f>IF(D63&gt;='Social Security Calculator'!$G$8,IF('Social Security Calculator'!$B$35=1,VLOOKUP($D63,'36 Options - Outlays in $'!$A$8:$AK$87,1+R$6,FALSE),""),"")</f>
        <v/>
      </c>
      <c r="S63" s="21" t="str">
        <f>IF(D63&gt;='Social Security Calculator'!$G$8,IF('Social Security Calculator'!$B$36=1,VLOOKUP($D63,'36 Options - Outlays in $'!$A$8:$AK$87,1+S$6,FALSE),""),"")</f>
        <v/>
      </c>
      <c r="T63" s="21" t="str">
        <f>IF(D63&gt;='Social Security Calculator'!$G$8,IF('Social Security Calculator'!$B$37=1,VLOOKUP($D63,'36 Options - Outlays in $'!$A$8:$AK$87,1+T$6,FALSE),""),"")</f>
        <v/>
      </c>
      <c r="U63" s="21" t="str">
        <f>IF(D63&gt;='Social Security Calculator'!$G$8,IF('Social Security Calculator'!$B$39=1,VLOOKUP($D63,'36 Options - Outlays in $'!$A$8:$AK$87,1+U$6,FALSE),""),"")</f>
        <v/>
      </c>
      <c r="V63" s="21" t="str">
        <f>IF(D63&gt;='Social Security Calculator'!$G$8,IF('Social Security Calculator'!$B$40=1,VLOOKUP($D63,'36 Options - Outlays in $'!$A$8:$AK$87,1+V$6,FALSE),""),"")</f>
        <v/>
      </c>
      <c r="W63" s="21" t="str">
        <f>IF(D63&gt;='Social Security Calculator'!$G$8,IF('Social Security Calculator'!$B$41=1,VLOOKUP($D63,'36 Options - Outlays in $'!$A$8:$AK$87,1+W$6,FALSE),""),"")</f>
        <v/>
      </c>
      <c r="X63" s="21" t="str">
        <f>IF(D63&gt;='Social Security Calculator'!$G$8,IF('Social Security Calculator'!$B$42=1,VLOOKUP($D63,'36 Options - Outlays in $'!$A$8:$AK$87,1+X$6,FALSE),""),"")</f>
        <v/>
      </c>
      <c r="Y63" s="21" t="str">
        <f>IF(D63&gt;='Social Security Calculator'!$G$8,IF('Social Security Calculator'!$B$44=1,VLOOKUP($D63,'36 Options - Outlays in $'!$A$8:$AK$87,1+Y$6,FALSE),""),"")</f>
        <v/>
      </c>
      <c r="Z63" s="21" t="str">
        <f>IF(D63&gt;='Social Security Calculator'!$G$8,IF('Social Security Calculator'!$B$45=1,VLOOKUP($D63,'36 Options - Outlays in $'!$A$8:$AK$87,1+Z$6,FALSE),""),"")</f>
        <v/>
      </c>
      <c r="AA63" s="21" t="str">
        <f>IF(D63&gt;='Social Security Calculator'!$G$8,IF('Social Security Calculator'!$B$46=1,VLOOKUP($D63,'36 Options - Outlays in $'!$A$8:$AK$87,1+AA$6,FALSE),""),"")</f>
        <v/>
      </c>
      <c r="AB63" s="21" t="str">
        <f>IF(D63&gt;='Social Security Calculator'!$G$8,IF('Social Security Calculator'!$B$47=1,VLOOKUP($D63,'36 Options - Outlays in $'!$A$8:$AK$87,1+AB$6,FALSE),""),"")</f>
        <v/>
      </c>
      <c r="AC63" s="21" t="str">
        <f>IF(D63&gt;='Social Security Calculator'!$G$8,IF('Social Security Calculator'!$B$50=1,VLOOKUP($D63,'36 Options - Outlays in $'!$A$8:$AK$87,1+AC$6,FALSE),""),"")</f>
        <v/>
      </c>
      <c r="AD63" s="21" t="str">
        <f>IF(D63&gt;='Social Security Calculator'!$G$8,IF('Social Security Calculator'!$B$51=1,VLOOKUP($D63,'36 Options - Outlays in $'!$A$8:$AK$87,1+AD$6,FALSE),""),"")</f>
        <v/>
      </c>
      <c r="AE63" s="21" t="str">
        <f>IF(D63&gt;='Social Security Calculator'!$G$8,IF('Social Security Calculator'!$B$52=1,VLOOKUP($D63,'36 Options - Outlays in $'!$A$8:$AK$87,1+AE$6,FALSE),""),"")</f>
        <v/>
      </c>
      <c r="AF63" s="21" t="str">
        <f>IF(D63&gt;='Social Security Calculator'!$G$8,IF('Social Security Calculator'!$B$53=1,VLOOKUP($D63,'36 Options - Outlays in $'!$A$8:$AK$87,1+AF$6,FALSE),""),"")</f>
        <v/>
      </c>
      <c r="AG63" s="21" t="str">
        <f>IF(D63&gt;='Social Security Calculator'!$G$8,IF('Social Security Calculator'!$B$56=1,VLOOKUP($D63,'36 Options - Outlays in $'!$A$8:$AK$87,1+AG$6,FALSE),""),"")</f>
        <v/>
      </c>
      <c r="AH63" s="21" t="str">
        <f>IF(D63&gt;='Social Security Calculator'!$G$8,IF('Social Security Calculator'!$B$57=1,VLOOKUP($D63,'36 Options - Outlays in $'!$A$8:$AK$87,1+AH$6,FALSE),""),"")</f>
        <v/>
      </c>
      <c r="AI63" s="21" t="str">
        <f>IF(D63&gt;='Social Security Calculator'!$G$8,IF('Social Security Calculator'!$B$58=1,VLOOKUP($D63,'36 Options - Outlays in $'!$A$8:$AK$87,1+AI$6,FALSE),""),"")</f>
        <v/>
      </c>
      <c r="AJ63" s="21" t="str">
        <f>IF(D63&gt;='Social Security Calculator'!$G$8,IF('Social Security Calculator'!$B$60=1,VLOOKUP($D63,'36 Options - Outlays in $'!$A$8:$AK$87,1+AJ$6,FALSE),""),"")</f>
        <v/>
      </c>
      <c r="AK63" s="21" t="str">
        <f>IF(D63&gt;='Social Security Calculator'!$G$8,IF('Social Security Calculator'!$B$63=1,VLOOKUP($D63,'36 Options - Outlays in $'!$A$8:$AK$87,1+AK$6,FALSE),""),"")</f>
        <v/>
      </c>
      <c r="AL63" s="21" t="str">
        <f>IF(D63&gt;='Social Security Calculator'!$G$8,IF('Social Security Calculator'!$B$65=1,VLOOKUP($D63,'36 Options - Outlays in $'!$A$8:$AK$87,1+AL$6,FALSE),""),"")</f>
        <v/>
      </c>
      <c r="AM63" s="21" t="str">
        <f>IF(D63&gt;='Social Security Calculator'!$G$8,IF('Social Security Calculator'!$B$66=1,VLOOKUP($D63,'36 Options - Outlays in $'!$A$8:$AK$87,1+AM$6,FALSE),""),"")</f>
        <v/>
      </c>
      <c r="AN63" s="21" t="str">
        <f>IF(D63&gt;='Social Security Calculator'!$G$8,IF('Social Security Calculator'!$B$67=1,VLOOKUP($D63,'36 Options - Outlays in $'!$A$8:$AK$87,1+AN$6,FALSE),""),"")</f>
        <v/>
      </c>
    </row>
    <row r="64" spans="1:40" x14ac:dyDescent="0.2">
      <c r="A64">
        <v>2076</v>
      </c>
      <c r="B64">
        <f t="shared" si="1"/>
        <v>0</v>
      </c>
      <c r="D64">
        <v>2076</v>
      </c>
      <c r="E64" s="21" t="str">
        <f>IF(D64&gt;='Social Security Calculator'!$G$8,IF('Social Security Calculator'!$B$17=1,VLOOKUP($D64,'36 Options - Outlays in $'!$A$8:$AK$87,1+E$6,FALSE),""),"")</f>
        <v/>
      </c>
      <c r="F64" s="21" t="str">
        <f>IF(D64&gt;='Social Security Calculator'!$G$8,IF('Social Security Calculator'!$B$18=1,VLOOKUP($D64,'36 Options - Outlays in $'!$A$8:$AK$87,1+F$6,FALSE),""),"")</f>
        <v/>
      </c>
      <c r="G64" s="21" t="str">
        <f>IF(D64&gt;='Social Security Calculator'!$G$8,IF('Social Security Calculator'!$B$19=1,VLOOKUP($D64,'36 Options - Outlays in $'!$A$8:$AK$87,1+G$6,FALSE),""),"")</f>
        <v/>
      </c>
      <c r="H64" s="21" t="str">
        <f>IF(D64&gt;='Social Security Calculator'!$G$8,IF('Social Security Calculator'!$B$21=1,VLOOKUP($D64,'36 Options - Outlays in $'!$A$8:$AK$87,1+H$6,FALSE),""),"")</f>
        <v/>
      </c>
      <c r="I64" s="21" t="str">
        <f>IF(D64&gt;='Social Security Calculator'!$G$8,IF('Social Security Calculator'!$B$22=1,VLOOKUP($D64,'36 Options - Outlays in $'!$A$8:$AK$87,1+I$6,FALSE),""),"")</f>
        <v/>
      </c>
      <c r="J64" s="21" t="str">
        <f>IF(D64&gt;='Social Security Calculator'!$G$8,IF('Social Security Calculator'!$B$23=1,VLOOKUP($D64,'36 Options - Outlays in $'!$A$8:$AK$87,1+J$6,FALSE),""),"")</f>
        <v/>
      </c>
      <c r="K64" s="21" t="str">
        <f>IF(D64&gt;='Social Security Calculator'!$G$8,IF('Social Security Calculator'!$B$25=1,VLOOKUP($D64,'36 Options - Outlays in $'!$A$8:$AK$87,1+K$6,FALSE),""),"")</f>
        <v/>
      </c>
      <c r="L64" s="21" t="str">
        <f>IF(D64&gt;='Social Security Calculator'!$G$8,IF('Social Security Calculator'!$B$26=1,VLOOKUP($D64,'36 Options - Outlays in $'!$A$8:$AK$87,1+L$6,FALSE),""),"")</f>
        <v/>
      </c>
      <c r="M64" s="21" t="str">
        <f>IF(D64&gt;='Social Security Calculator'!$G$8,IF('Social Security Calculator'!$B$27=1,VLOOKUP($D64,'36 Options - Outlays in $'!$A$8:$AK$87,1+M$6,FALSE),""),"")</f>
        <v/>
      </c>
      <c r="N64" s="21" t="str">
        <f>IF(D64&gt;='Social Security Calculator'!$G$8,IF('Social Security Calculator'!$B$28=1,VLOOKUP($D64,'36 Options - Outlays in $'!$A$8:$AK$87,1+N$6,FALSE),""),"")</f>
        <v/>
      </c>
      <c r="O64" s="21" t="str">
        <f>IF(D64&gt;='Social Security Calculator'!$G$8,IF('Social Security Calculator'!$B$31=1,VLOOKUP($D64,'36 Options - Outlays in $'!$A$8:$AK$87,1+O$6,FALSE),""),"")</f>
        <v/>
      </c>
      <c r="P64" s="21" t="str">
        <f>IF(D64&gt;='Social Security Calculator'!$G$8,IF('Social Security Calculator'!$B$32=1,VLOOKUP($D64,'36 Options - Outlays in $'!$A$8:$AK$87,1+P$6,FALSE),""),"")</f>
        <v/>
      </c>
      <c r="Q64" s="21" t="str">
        <f>IF(D64&gt;='Social Security Calculator'!$G$8,IF('Social Security Calculator'!$B$33=1,VLOOKUP($D64,'36 Options - Outlays in $'!$A$8:$AK$87,1+Q$6,FALSE),""),"")</f>
        <v/>
      </c>
      <c r="R64" s="21" t="str">
        <f>IF(D64&gt;='Social Security Calculator'!$G$8,IF('Social Security Calculator'!$B$35=1,VLOOKUP($D64,'36 Options - Outlays in $'!$A$8:$AK$87,1+R$6,FALSE),""),"")</f>
        <v/>
      </c>
      <c r="S64" s="21" t="str">
        <f>IF(D64&gt;='Social Security Calculator'!$G$8,IF('Social Security Calculator'!$B$36=1,VLOOKUP($D64,'36 Options - Outlays in $'!$A$8:$AK$87,1+S$6,FALSE),""),"")</f>
        <v/>
      </c>
      <c r="T64" s="21" t="str">
        <f>IF(D64&gt;='Social Security Calculator'!$G$8,IF('Social Security Calculator'!$B$37=1,VLOOKUP($D64,'36 Options - Outlays in $'!$A$8:$AK$87,1+T$6,FALSE),""),"")</f>
        <v/>
      </c>
      <c r="U64" s="21" t="str">
        <f>IF(D64&gt;='Social Security Calculator'!$G$8,IF('Social Security Calculator'!$B$39=1,VLOOKUP($D64,'36 Options - Outlays in $'!$A$8:$AK$87,1+U$6,FALSE),""),"")</f>
        <v/>
      </c>
      <c r="V64" s="21" t="str">
        <f>IF(D64&gt;='Social Security Calculator'!$G$8,IF('Social Security Calculator'!$B$40=1,VLOOKUP($D64,'36 Options - Outlays in $'!$A$8:$AK$87,1+V$6,FALSE),""),"")</f>
        <v/>
      </c>
      <c r="W64" s="21" t="str">
        <f>IF(D64&gt;='Social Security Calculator'!$G$8,IF('Social Security Calculator'!$B$41=1,VLOOKUP($D64,'36 Options - Outlays in $'!$A$8:$AK$87,1+W$6,FALSE),""),"")</f>
        <v/>
      </c>
      <c r="X64" s="21" t="str">
        <f>IF(D64&gt;='Social Security Calculator'!$G$8,IF('Social Security Calculator'!$B$42=1,VLOOKUP($D64,'36 Options - Outlays in $'!$A$8:$AK$87,1+X$6,FALSE),""),"")</f>
        <v/>
      </c>
      <c r="Y64" s="21" t="str">
        <f>IF(D64&gt;='Social Security Calculator'!$G$8,IF('Social Security Calculator'!$B$44=1,VLOOKUP($D64,'36 Options - Outlays in $'!$A$8:$AK$87,1+Y$6,FALSE),""),"")</f>
        <v/>
      </c>
      <c r="Z64" s="21" t="str">
        <f>IF(D64&gt;='Social Security Calculator'!$G$8,IF('Social Security Calculator'!$B$45=1,VLOOKUP($D64,'36 Options - Outlays in $'!$A$8:$AK$87,1+Z$6,FALSE),""),"")</f>
        <v/>
      </c>
      <c r="AA64" s="21" t="str">
        <f>IF(D64&gt;='Social Security Calculator'!$G$8,IF('Social Security Calculator'!$B$46=1,VLOOKUP($D64,'36 Options - Outlays in $'!$A$8:$AK$87,1+AA$6,FALSE),""),"")</f>
        <v/>
      </c>
      <c r="AB64" s="21" t="str">
        <f>IF(D64&gt;='Social Security Calculator'!$G$8,IF('Social Security Calculator'!$B$47=1,VLOOKUP($D64,'36 Options - Outlays in $'!$A$8:$AK$87,1+AB$6,FALSE),""),"")</f>
        <v/>
      </c>
      <c r="AC64" s="21" t="str">
        <f>IF(D64&gt;='Social Security Calculator'!$G$8,IF('Social Security Calculator'!$B$50=1,VLOOKUP($D64,'36 Options - Outlays in $'!$A$8:$AK$87,1+AC$6,FALSE),""),"")</f>
        <v/>
      </c>
      <c r="AD64" s="21" t="str">
        <f>IF(D64&gt;='Social Security Calculator'!$G$8,IF('Social Security Calculator'!$B$51=1,VLOOKUP($D64,'36 Options - Outlays in $'!$A$8:$AK$87,1+AD$6,FALSE),""),"")</f>
        <v/>
      </c>
      <c r="AE64" s="21" t="str">
        <f>IF(D64&gt;='Social Security Calculator'!$G$8,IF('Social Security Calculator'!$B$52=1,VLOOKUP($D64,'36 Options - Outlays in $'!$A$8:$AK$87,1+AE$6,FALSE),""),"")</f>
        <v/>
      </c>
      <c r="AF64" s="21" t="str">
        <f>IF(D64&gt;='Social Security Calculator'!$G$8,IF('Social Security Calculator'!$B$53=1,VLOOKUP($D64,'36 Options - Outlays in $'!$A$8:$AK$87,1+AF$6,FALSE),""),"")</f>
        <v/>
      </c>
      <c r="AG64" s="21" t="str">
        <f>IF(D64&gt;='Social Security Calculator'!$G$8,IF('Social Security Calculator'!$B$56=1,VLOOKUP($D64,'36 Options - Outlays in $'!$A$8:$AK$87,1+AG$6,FALSE),""),"")</f>
        <v/>
      </c>
      <c r="AH64" s="21" t="str">
        <f>IF(D64&gt;='Social Security Calculator'!$G$8,IF('Social Security Calculator'!$B$57=1,VLOOKUP($D64,'36 Options - Outlays in $'!$A$8:$AK$87,1+AH$6,FALSE),""),"")</f>
        <v/>
      </c>
      <c r="AI64" s="21" t="str">
        <f>IF(D64&gt;='Social Security Calculator'!$G$8,IF('Social Security Calculator'!$B$58=1,VLOOKUP($D64,'36 Options - Outlays in $'!$A$8:$AK$87,1+AI$6,FALSE),""),"")</f>
        <v/>
      </c>
      <c r="AJ64" s="21" t="str">
        <f>IF(D64&gt;='Social Security Calculator'!$G$8,IF('Social Security Calculator'!$B$60=1,VLOOKUP($D64,'36 Options - Outlays in $'!$A$8:$AK$87,1+AJ$6,FALSE),""),"")</f>
        <v/>
      </c>
      <c r="AK64" s="21" t="str">
        <f>IF(D64&gt;='Social Security Calculator'!$G$8,IF('Social Security Calculator'!$B$63=1,VLOOKUP($D64,'36 Options - Outlays in $'!$A$8:$AK$87,1+AK$6,FALSE),""),"")</f>
        <v/>
      </c>
      <c r="AL64" s="21" t="str">
        <f>IF(D64&gt;='Social Security Calculator'!$G$8,IF('Social Security Calculator'!$B$65=1,VLOOKUP($D64,'36 Options - Outlays in $'!$A$8:$AK$87,1+AL$6,FALSE),""),"")</f>
        <v/>
      </c>
      <c r="AM64" s="21" t="str">
        <f>IF(D64&gt;='Social Security Calculator'!$G$8,IF('Social Security Calculator'!$B$66=1,VLOOKUP($D64,'36 Options - Outlays in $'!$A$8:$AK$87,1+AM$6,FALSE),""),"")</f>
        <v/>
      </c>
      <c r="AN64" s="21" t="str">
        <f>IF(D64&gt;='Social Security Calculator'!$G$8,IF('Social Security Calculator'!$B$67=1,VLOOKUP($D64,'36 Options - Outlays in $'!$A$8:$AK$87,1+AN$6,FALSE),""),"")</f>
        <v/>
      </c>
    </row>
    <row r="65" spans="1:40" x14ac:dyDescent="0.2">
      <c r="A65">
        <v>2077</v>
      </c>
      <c r="B65">
        <f t="shared" si="1"/>
        <v>0</v>
      </c>
      <c r="D65">
        <v>2077</v>
      </c>
      <c r="E65" s="21" t="str">
        <f>IF(D65&gt;='Social Security Calculator'!$G$8,IF('Social Security Calculator'!$B$17=1,VLOOKUP($D65,'36 Options - Outlays in $'!$A$8:$AK$87,1+E$6,FALSE),""),"")</f>
        <v/>
      </c>
      <c r="F65" s="21" t="str">
        <f>IF(D65&gt;='Social Security Calculator'!$G$8,IF('Social Security Calculator'!$B$18=1,VLOOKUP($D65,'36 Options - Outlays in $'!$A$8:$AK$87,1+F$6,FALSE),""),"")</f>
        <v/>
      </c>
      <c r="G65" s="21" t="str">
        <f>IF(D65&gt;='Social Security Calculator'!$G$8,IF('Social Security Calculator'!$B$19=1,VLOOKUP($D65,'36 Options - Outlays in $'!$A$8:$AK$87,1+G$6,FALSE),""),"")</f>
        <v/>
      </c>
      <c r="H65" s="21" t="str">
        <f>IF(D65&gt;='Social Security Calculator'!$G$8,IF('Social Security Calculator'!$B$21=1,VLOOKUP($D65,'36 Options - Outlays in $'!$A$8:$AK$87,1+H$6,FALSE),""),"")</f>
        <v/>
      </c>
      <c r="I65" s="21" t="str">
        <f>IF(D65&gt;='Social Security Calculator'!$G$8,IF('Social Security Calculator'!$B$22=1,VLOOKUP($D65,'36 Options - Outlays in $'!$A$8:$AK$87,1+I$6,FALSE),""),"")</f>
        <v/>
      </c>
      <c r="J65" s="21" t="str">
        <f>IF(D65&gt;='Social Security Calculator'!$G$8,IF('Social Security Calculator'!$B$23=1,VLOOKUP($D65,'36 Options - Outlays in $'!$A$8:$AK$87,1+J$6,FALSE),""),"")</f>
        <v/>
      </c>
      <c r="K65" s="21" t="str">
        <f>IF(D65&gt;='Social Security Calculator'!$G$8,IF('Social Security Calculator'!$B$25=1,VLOOKUP($D65,'36 Options - Outlays in $'!$A$8:$AK$87,1+K$6,FALSE),""),"")</f>
        <v/>
      </c>
      <c r="L65" s="21" t="str">
        <f>IF(D65&gt;='Social Security Calculator'!$G$8,IF('Social Security Calculator'!$B$26=1,VLOOKUP($D65,'36 Options - Outlays in $'!$A$8:$AK$87,1+L$6,FALSE),""),"")</f>
        <v/>
      </c>
      <c r="M65" s="21" t="str">
        <f>IF(D65&gt;='Social Security Calculator'!$G$8,IF('Social Security Calculator'!$B$27=1,VLOOKUP($D65,'36 Options - Outlays in $'!$A$8:$AK$87,1+M$6,FALSE),""),"")</f>
        <v/>
      </c>
      <c r="N65" s="21" t="str">
        <f>IF(D65&gt;='Social Security Calculator'!$G$8,IF('Social Security Calculator'!$B$28=1,VLOOKUP($D65,'36 Options - Outlays in $'!$A$8:$AK$87,1+N$6,FALSE),""),"")</f>
        <v/>
      </c>
      <c r="O65" s="21" t="str">
        <f>IF(D65&gt;='Social Security Calculator'!$G$8,IF('Social Security Calculator'!$B$31=1,VLOOKUP($D65,'36 Options - Outlays in $'!$A$8:$AK$87,1+O$6,FALSE),""),"")</f>
        <v/>
      </c>
      <c r="P65" s="21" t="str">
        <f>IF(D65&gt;='Social Security Calculator'!$G$8,IF('Social Security Calculator'!$B$32=1,VLOOKUP($D65,'36 Options - Outlays in $'!$A$8:$AK$87,1+P$6,FALSE),""),"")</f>
        <v/>
      </c>
      <c r="Q65" s="21" t="str">
        <f>IF(D65&gt;='Social Security Calculator'!$G$8,IF('Social Security Calculator'!$B$33=1,VLOOKUP($D65,'36 Options - Outlays in $'!$A$8:$AK$87,1+Q$6,FALSE),""),"")</f>
        <v/>
      </c>
      <c r="R65" s="21" t="str">
        <f>IF(D65&gt;='Social Security Calculator'!$G$8,IF('Social Security Calculator'!$B$35=1,VLOOKUP($D65,'36 Options - Outlays in $'!$A$8:$AK$87,1+R$6,FALSE),""),"")</f>
        <v/>
      </c>
      <c r="S65" s="21" t="str">
        <f>IF(D65&gt;='Social Security Calculator'!$G$8,IF('Social Security Calculator'!$B$36=1,VLOOKUP($D65,'36 Options - Outlays in $'!$A$8:$AK$87,1+S$6,FALSE),""),"")</f>
        <v/>
      </c>
      <c r="T65" s="21" t="str">
        <f>IF(D65&gt;='Social Security Calculator'!$G$8,IF('Social Security Calculator'!$B$37=1,VLOOKUP($D65,'36 Options - Outlays in $'!$A$8:$AK$87,1+T$6,FALSE),""),"")</f>
        <v/>
      </c>
      <c r="U65" s="21" t="str">
        <f>IF(D65&gt;='Social Security Calculator'!$G$8,IF('Social Security Calculator'!$B$39=1,VLOOKUP($D65,'36 Options - Outlays in $'!$A$8:$AK$87,1+U$6,FALSE),""),"")</f>
        <v/>
      </c>
      <c r="V65" s="21" t="str">
        <f>IF(D65&gt;='Social Security Calculator'!$G$8,IF('Social Security Calculator'!$B$40=1,VLOOKUP($D65,'36 Options - Outlays in $'!$A$8:$AK$87,1+V$6,FALSE),""),"")</f>
        <v/>
      </c>
      <c r="W65" s="21" t="str">
        <f>IF(D65&gt;='Social Security Calculator'!$G$8,IF('Social Security Calculator'!$B$41=1,VLOOKUP($D65,'36 Options - Outlays in $'!$A$8:$AK$87,1+W$6,FALSE),""),"")</f>
        <v/>
      </c>
      <c r="X65" s="21" t="str">
        <f>IF(D65&gt;='Social Security Calculator'!$G$8,IF('Social Security Calculator'!$B$42=1,VLOOKUP($D65,'36 Options - Outlays in $'!$A$8:$AK$87,1+X$6,FALSE),""),"")</f>
        <v/>
      </c>
      <c r="Y65" s="21" t="str">
        <f>IF(D65&gt;='Social Security Calculator'!$G$8,IF('Social Security Calculator'!$B$44=1,VLOOKUP($D65,'36 Options - Outlays in $'!$A$8:$AK$87,1+Y$6,FALSE),""),"")</f>
        <v/>
      </c>
      <c r="Z65" s="21" t="str">
        <f>IF(D65&gt;='Social Security Calculator'!$G$8,IF('Social Security Calculator'!$B$45=1,VLOOKUP($D65,'36 Options - Outlays in $'!$A$8:$AK$87,1+Z$6,FALSE),""),"")</f>
        <v/>
      </c>
      <c r="AA65" s="21" t="str">
        <f>IF(D65&gt;='Social Security Calculator'!$G$8,IF('Social Security Calculator'!$B$46=1,VLOOKUP($D65,'36 Options - Outlays in $'!$A$8:$AK$87,1+AA$6,FALSE),""),"")</f>
        <v/>
      </c>
      <c r="AB65" s="21" t="str">
        <f>IF(D65&gt;='Social Security Calculator'!$G$8,IF('Social Security Calculator'!$B$47=1,VLOOKUP($D65,'36 Options - Outlays in $'!$A$8:$AK$87,1+AB$6,FALSE),""),"")</f>
        <v/>
      </c>
      <c r="AC65" s="21" t="str">
        <f>IF(D65&gt;='Social Security Calculator'!$G$8,IF('Social Security Calculator'!$B$50=1,VLOOKUP($D65,'36 Options - Outlays in $'!$A$8:$AK$87,1+AC$6,FALSE),""),"")</f>
        <v/>
      </c>
      <c r="AD65" s="21" t="str">
        <f>IF(D65&gt;='Social Security Calculator'!$G$8,IF('Social Security Calculator'!$B$51=1,VLOOKUP($D65,'36 Options - Outlays in $'!$A$8:$AK$87,1+AD$6,FALSE),""),"")</f>
        <v/>
      </c>
      <c r="AE65" s="21" t="str">
        <f>IF(D65&gt;='Social Security Calculator'!$G$8,IF('Social Security Calculator'!$B$52=1,VLOOKUP($D65,'36 Options - Outlays in $'!$A$8:$AK$87,1+AE$6,FALSE),""),"")</f>
        <v/>
      </c>
      <c r="AF65" s="21" t="str">
        <f>IF(D65&gt;='Social Security Calculator'!$G$8,IF('Social Security Calculator'!$B$53=1,VLOOKUP($D65,'36 Options - Outlays in $'!$A$8:$AK$87,1+AF$6,FALSE),""),"")</f>
        <v/>
      </c>
      <c r="AG65" s="21" t="str">
        <f>IF(D65&gt;='Social Security Calculator'!$G$8,IF('Social Security Calculator'!$B$56=1,VLOOKUP($D65,'36 Options - Outlays in $'!$A$8:$AK$87,1+AG$6,FALSE),""),"")</f>
        <v/>
      </c>
      <c r="AH65" s="21" t="str">
        <f>IF(D65&gt;='Social Security Calculator'!$G$8,IF('Social Security Calculator'!$B$57=1,VLOOKUP($D65,'36 Options - Outlays in $'!$A$8:$AK$87,1+AH$6,FALSE),""),"")</f>
        <v/>
      </c>
      <c r="AI65" s="21" t="str">
        <f>IF(D65&gt;='Social Security Calculator'!$G$8,IF('Social Security Calculator'!$B$58=1,VLOOKUP($D65,'36 Options - Outlays in $'!$A$8:$AK$87,1+AI$6,FALSE),""),"")</f>
        <v/>
      </c>
      <c r="AJ65" s="21" t="str">
        <f>IF(D65&gt;='Social Security Calculator'!$G$8,IF('Social Security Calculator'!$B$60=1,VLOOKUP($D65,'36 Options - Outlays in $'!$A$8:$AK$87,1+AJ$6,FALSE),""),"")</f>
        <v/>
      </c>
      <c r="AK65" s="21" t="str">
        <f>IF(D65&gt;='Social Security Calculator'!$G$8,IF('Social Security Calculator'!$B$63=1,VLOOKUP($D65,'36 Options - Outlays in $'!$A$8:$AK$87,1+AK$6,FALSE),""),"")</f>
        <v/>
      </c>
      <c r="AL65" s="21" t="str">
        <f>IF(D65&gt;='Social Security Calculator'!$G$8,IF('Social Security Calculator'!$B$65=1,VLOOKUP($D65,'36 Options - Outlays in $'!$A$8:$AK$87,1+AL$6,FALSE),""),"")</f>
        <v/>
      </c>
      <c r="AM65" s="21" t="str">
        <f>IF(D65&gt;='Social Security Calculator'!$G$8,IF('Social Security Calculator'!$B$66=1,VLOOKUP($D65,'36 Options - Outlays in $'!$A$8:$AK$87,1+AM$6,FALSE),""),"")</f>
        <v/>
      </c>
      <c r="AN65" s="21" t="str">
        <f>IF(D65&gt;='Social Security Calculator'!$G$8,IF('Social Security Calculator'!$B$67=1,VLOOKUP($D65,'36 Options - Outlays in $'!$A$8:$AK$87,1+AN$6,FALSE),""),"")</f>
        <v/>
      </c>
    </row>
    <row r="66" spans="1:40" x14ac:dyDescent="0.2">
      <c r="A66">
        <v>2078</v>
      </c>
      <c r="B66">
        <f>SUM(E66:AN66)</f>
        <v>0</v>
      </c>
      <c r="D66">
        <v>2078</v>
      </c>
      <c r="E66" s="21" t="str">
        <f>IF(D66&gt;='Social Security Calculator'!$G$8,IF('Social Security Calculator'!$B$17=1,VLOOKUP($D66,'36 Options - Outlays in $'!$A$8:$AK$87,1+E$6,FALSE),""),"")</f>
        <v/>
      </c>
      <c r="F66" s="21" t="str">
        <f>IF(D66&gt;='Social Security Calculator'!$G$8,IF('Social Security Calculator'!$B$18=1,VLOOKUP($D66,'36 Options - Outlays in $'!$A$8:$AK$87,1+F$6,FALSE),""),"")</f>
        <v/>
      </c>
      <c r="G66" s="21" t="str">
        <f>IF(D66&gt;='Social Security Calculator'!$G$8,IF('Social Security Calculator'!$B$19=1,VLOOKUP($D66,'36 Options - Outlays in $'!$A$8:$AK$87,1+G$6,FALSE),""),"")</f>
        <v/>
      </c>
      <c r="H66" s="21" t="str">
        <f>IF(D66&gt;='Social Security Calculator'!$G$8,IF('Social Security Calculator'!$B$21=1,VLOOKUP($D66,'36 Options - Outlays in $'!$A$8:$AK$87,1+H$6,FALSE),""),"")</f>
        <v/>
      </c>
      <c r="I66" s="21" t="str">
        <f>IF(D66&gt;='Social Security Calculator'!$G$8,IF('Social Security Calculator'!$B$22=1,VLOOKUP($D66,'36 Options - Outlays in $'!$A$8:$AK$87,1+I$6,FALSE),""),"")</f>
        <v/>
      </c>
      <c r="J66" s="21" t="str">
        <f>IF(D66&gt;='Social Security Calculator'!$G$8,IF('Social Security Calculator'!$B$23=1,VLOOKUP($D66,'36 Options - Outlays in $'!$A$8:$AK$87,1+J$6,FALSE),""),"")</f>
        <v/>
      </c>
      <c r="K66" s="21" t="str">
        <f>IF(D66&gt;='Social Security Calculator'!$G$8,IF('Social Security Calculator'!$B$25=1,VLOOKUP($D66,'36 Options - Outlays in $'!$A$8:$AK$87,1+K$6,FALSE),""),"")</f>
        <v/>
      </c>
      <c r="L66" s="21" t="str">
        <f>IF(D66&gt;='Social Security Calculator'!$G$8,IF('Social Security Calculator'!$B$26=1,VLOOKUP($D66,'36 Options - Outlays in $'!$A$8:$AK$87,1+L$6,FALSE),""),"")</f>
        <v/>
      </c>
      <c r="M66" s="21" t="str">
        <f>IF(D66&gt;='Social Security Calculator'!$G$8,IF('Social Security Calculator'!$B$27=1,VLOOKUP($D66,'36 Options - Outlays in $'!$A$8:$AK$87,1+M$6,FALSE),""),"")</f>
        <v/>
      </c>
      <c r="N66" s="21" t="str">
        <f>IF(D66&gt;='Social Security Calculator'!$G$8,IF('Social Security Calculator'!$B$28=1,VLOOKUP($D66,'36 Options - Outlays in $'!$A$8:$AK$87,1+N$6,FALSE),""),"")</f>
        <v/>
      </c>
      <c r="O66" s="21" t="str">
        <f>IF(D66&gt;='Social Security Calculator'!$G$8,IF('Social Security Calculator'!$B$31=1,VLOOKUP($D66,'36 Options - Outlays in $'!$A$8:$AK$87,1+O$6,FALSE),""),"")</f>
        <v/>
      </c>
      <c r="P66" s="21" t="str">
        <f>IF(D66&gt;='Social Security Calculator'!$G$8,IF('Social Security Calculator'!$B$32=1,VLOOKUP($D66,'36 Options - Outlays in $'!$A$8:$AK$87,1+P$6,FALSE),""),"")</f>
        <v/>
      </c>
      <c r="Q66" s="21" t="str">
        <f>IF(D66&gt;='Social Security Calculator'!$G$8,IF('Social Security Calculator'!$B$33=1,VLOOKUP($D66,'36 Options - Outlays in $'!$A$8:$AK$87,1+Q$6,FALSE),""),"")</f>
        <v/>
      </c>
      <c r="R66" s="21" t="str">
        <f>IF(D66&gt;='Social Security Calculator'!$G$8,IF('Social Security Calculator'!$B$35=1,VLOOKUP($D66,'36 Options - Outlays in $'!$A$8:$AK$87,1+R$6,FALSE),""),"")</f>
        <v/>
      </c>
      <c r="S66" s="21" t="str">
        <f>IF(D66&gt;='Social Security Calculator'!$G$8,IF('Social Security Calculator'!$B$36=1,VLOOKUP($D66,'36 Options - Outlays in $'!$A$8:$AK$87,1+S$6,FALSE),""),"")</f>
        <v/>
      </c>
      <c r="T66" s="21" t="str">
        <f>IF(D66&gt;='Social Security Calculator'!$G$8,IF('Social Security Calculator'!$B$37=1,VLOOKUP($D66,'36 Options - Outlays in $'!$A$8:$AK$87,1+T$6,FALSE),""),"")</f>
        <v/>
      </c>
      <c r="U66" s="21" t="str">
        <f>IF(D66&gt;='Social Security Calculator'!$G$8,IF('Social Security Calculator'!$B$39=1,VLOOKUP($D66,'36 Options - Outlays in $'!$A$8:$AK$87,1+U$6,FALSE),""),"")</f>
        <v/>
      </c>
      <c r="V66" s="21" t="str">
        <f>IF(D66&gt;='Social Security Calculator'!$G$8,IF('Social Security Calculator'!$B$40=1,VLOOKUP($D66,'36 Options - Outlays in $'!$A$8:$AK$87,1+V$6,FALSE),""),"")</f>
        <v/>
      </c>
      <c r="W66" s="21" t="str">
        <f>IF(D66&gt;='Social Security Calculator'!$G$8,IF('Social Security Calculator'!$B$41=1,VLOOKUP($D66,'36 Options - Outlays in $'!$A$8:$AK$87,1+W$6,FALSE),""),"")</f>
        <v/>
      </c>
      <c r="X66" s="21" t="str">
        <f>IF(D66&gt;='Social Security Calculator'!$G$8,IF('Social Security Calculator'!$B$42=1,VLOOKUP($D66,'36 Options - Outlays in $'!$A$8:$AK$87,1+X$6,FALSE),""),"")</f>
        <v/>
      </c>
      <c r="Y66" s="21" t="str">
        <f>IF(D66&gt;='Social Security Calculator'!$G$8,IF('Social Security Calculator'!$B$44=1,VLOOKUP($D66,'36 Options - Outlays in $'!$A$8:$AK$87,1+Y$6,FALSE),""),"")</f>
        <v/>
      </c>
      <c r="Z66" s="21" t="str">
        <f>IF(D66&gt;='Social Security Calculator'!$G$8,IF('Social Security Calculator'!$B$45=1,VLOOKUP($D66,'36 Options - Outlays in $'!$A$8:$AK$87,1+Z$6,FALSE),""),"")</f>
        <v/>
      </c>
      <c r="AA66" s="21" t="str">
        <f>IF(D66&gt;='Social Security Calculator'!$G$8,IF('Social Security Calculator'!$B$46=1,VLOOKUP($D66,'36 Options - Outlays in $'!$A$8:$AK$87,1+AA$6,FALSE),""),"")</f>
        <v/>
      </c>
      <c r="AB66" s="21" t="str">
        <f>IF(D66&gt;='Social Security Calculator'!$G$8,IF('Social Security Calculator'!$B$47=1,VLOOKUP($D66,'36 Options - Outlays in $'!$A$8:$AK$87,1+AB$6,FALSE),""),"")</f>
        <v/>
      </c>
      <c r="AC66" s="21" t="str">
        <f>IF(D66&gt;='Social Security Calculator'!$G$8,IF('Social Security Calculator'!$B$50=1,VLOOKUP($D66,'36 Options - Outlays in $'!$A$8:$AK$87,1+AC$6,FALSE),""),"")</f>
        <v/>
      </c>
      <c r="AD66" s="21" t="str">
        <f>IF(D66&gt;='Social Security Calculator'!$G$8,IF('Social Security Calculator'!$B$51=1,VLOOKUP($D66,'36 Options - Outlays in $'!$A$8:$AK$87,1+AD$6,FALSE),""),"")</f>
        <v/>
      </c>
      <c r="AE66" s="21" t="str">
        <f>IF(D66&gt;='Social Security Calculator'!$G$8,IF('Social Security Calculator'!$B$52=1,VLOOKUP($D66,'36 Options - Outlays in $'!$A$8:$AK$87,1+AE$6,FALSE),""),"")</f>
        <v/>
      </c>
      <c r="AF66" s="21" t="str">
        <f>IF(D66&gt;='Social Security Calculator'!$G$8,IF('Social Security Calculator'!$B$53=1,VLOOKUP($D66,'36 Options - Outlays in $'!$A$8:$AK$87,1+AF$6,FALSE),""),"")</f>
        <v/>
      </c>
      <c r="AG66" s="21" t="str">
        <f>IF(D66&gt;='Social Security Calculator'!$G$8,IF('Social Security Calculator'!$B$56=1,VLOOKUP($D66,'36 Options - Outlays in $'!$A$8:$AK$87,1+AG$6,FALSE),""),"")</f>
        <v/>
      </c>
      <c r="AH66" s="21" t="str">
        <f>IF(D66&gt;='Social Security Calculator'!$G$8,IF('Social Security Calculator'!$B$57=1,VLOOKUP($D66,'36 Options - Outlays in $'!$A$8:$AK$87,1+AH$6,FALSE),""),"")</f>
        <v/>
      </c>
      <c r="AI66" s="21" t="str">
        <f>IF(D66&gt;='Social Security Calculator'!$G$8,IF('Social Security Calculator'!$B$58=1,VLOOKUP($D66,'36 Options - Outlays in $'!$A$8:$AK$87,1+AI$6,FALSE),""),"")</f>
        <v/>
      </c>
      <c r="AJ66" s="21" t="str">
        <f>IF(D66&gt;='Social Security Calculator'!$G$8,IF('Social Security Calculator'!$B$60=1,VLOOKUP($D66,'36 Options - Outlays in $'!$A$8:$AK$87,1+AJ$6,FALSE),""),"")</f>
        <v/>
      </c>
      <c r="AK66" s="21" t="str">
        <f>IF(D66&gt;='Social Security Calculator'!$G$8,IF('Social Security Calculator'!$B$63=1,VLOOKUP($D66,'36 Options - Outlays in $'!$A$8:$AK$87,1+AK$6,FALSE),""),"")</f>
        <v/>
      </c>
      <c r="AL66" s="21" t="str">
        <f>IF(D66&gt;='Social Security Calculator'!$G$8,IF('Social Security Calculator'!$B$65=1,VLOOKUP($D66,'36 Options - Outlays in $'!$A$8:$AK$87,1+AL$6,FALSE),""),"")</f>
        <v/>
      </c>
      <c r="AM66" s="21" t="str">
        <f>IF(D66&gt;='Social Security Calculator'!$G$8,IF('Social Security Calculator'!$B$66=1,VLOOKUP($D66,'36 Options - Outlays in $'!$A$8:$AK$87,1+AM$6,FALSE),""),"")</f>
        <v/>
      </c>
      <c r="AN66" s="21" t="str">
        <f>IF(D66&gt;='Social Security Calculator'!$G$8,IF('Social Security Calculator'!$B$67=1,VLOOKUP($D66,'36 Options - Outlays in $'!$A$8:$AK$87,1+AN$6,FALSE),""),"")</f>
        <v/>
      </c>
    </row>
    <row r="67" spans="1:40" x14ac:dyDescent="0.2">
      <c r="A67">
        <v>2079</v>
      </c>
      <c r="B67">
        <f t="shared" si="1"/>
        <v>0</v>
      </c>
      <c r="D67">
        <v>2079</v>
      </c>
      <c r="E67" s="21" t="str">
        <f>IF(D67&gt;='Social Security Calculator'!$G$8,IF('Social Security Calculator'!$B$17=1,VLOOKUP($D67,'36 Options - Outlays in $'!$A$8:$AK$87,1+E$6,FALSE),""),"")</f>
        <v/>
      </c>
      <c r="F67" s="21" t="str">
        <f>IF(D67&gt;='Social Security Calculator'!$G$8,IF('Social Security Calculator'!$B$18=1,VLOOKUP($D67,'36 Options - Outlays in $'!$A$8:$AK$87,1+F$6,FALSE),""),"")</f>
        <v/>
      </c>
      <c r="G67" s="21" t="str">
        <f>IF(D67&gt;='Social Security Calculator'!$G$8,IF('Social Security Calculator'!$B$19=1,VLOOKUP($D67,'36 Options - Outlays in $'!$A$8:$AK$87,1+G$6,FALSE),""),"")</f>
        <v/>
      </c>
      <c r="H67" s="21" t="str">
        <f>IF(D67&gt;='Social Security Calculator'!$G$8,IF('Social Security Calculator'!$B$21=1,VLOOKUP($D67,'36 Options - Outlays in $'!$A$8:$AK$87,1+H$6,FALSE),""),"")</f>
        <v/>
      </c>
      <c r="I67" s="21" t="str">
        <f>IF(D67&gt;='Social Security Calculator'!$G$8,IF('Social Security Calculator'!$B$22=1,VLOOKUP($D67,'36 Options - Outlays in $'!$A$8:$AK$87,1+I$6,FALSE),""),"")</f>
        <v/>
      </c>
      <c r="J67" s="21" t="str">
        <f>IF(D67&gt;='Social Security Calculator'!$G$8,IF('Social Security Calculator'!$B$23=1,VLOOKUP($D67,'36 Options - Outlays in $'!$A$8:$AK$87,1+J$6,FALSE),""),"")</f>
        <v/>
      </c>
      <c r="K67" s="21" t="str">
        <f>IF(D67&gt;='Social Security Calculator'!$G$8,IF('Social Security Calculator'!$B$25=1,VLOOKUP($D67,'36 Options - Outlays in $'!$A$8:$AK$87,1+K$6,FALSE),""),"")</f>
        <v/>
      </c>
      <c r="L67" s="21" t="str">
        <f>IF(D67&gt;='Social Security Calculator'!$G$8,IF('Social Security Calculator'!$B$26=1,VLOOKUP($D67,'36 Options - Outlays in $'!$A$8:$AK$87,1+L$6,FALSE),""),"")</f>
        <v/>
      </c>
      <c r="M67" s="21" t="str">
        <f>IF(D67&gt;='Social Security Calculator'!$G$8,IF('Social Security Calculator'!$B$27=1,VLOOKUP($D67,'36 Options - Outlays in $'!$A$8:$AK$87,1+M$6,FALSE),""),"")</f>
        <v/>
      </c>
      <c r="N67" s="21" t="str">
        <f>IF(D67&gt;='Social Security Calculator'!$G$8,IF('Social Security Calculator'!$B$28=1,VLOOKUP($D67,'36 Options - Outlays in $'!$A$8:$AK$87,1+N$6,FALSE),""),"")</f>
        <v/>
      </c>
      <c r="O67" s="21" t="str">
        <f>IF(D67&gt;='Social Security Calculator'!$G$8,IF('Social Security Calculator'!$B$31=1,VLOOKUP($D67,'36 Options - Outlays in $'!$A$8:$AK$87,1+O$6,FALSE),""),"")</f>
        <v/>
      </c>
      <c r="P67" s="21" t="str">
        <f>IF(D67&gt;='Social Security Calculator'!$G$8,IF('Social Security Calculator'!$B$32=1,VLOOKUP($D67,'36 Options - Outlays in $'!$A$8:$AK$87,1+P$6,FALSE),""),"")</f>
        <v/>
      </c>
      <c r="Q67" s="21" t="str">
        <f>IF(D67&gt;='Social Security Calculator'!$G$8,IF('Social Security Calculator'!$B$33=1,VLOOKUP($D67,'36 Options - Outlays in $'!$A$8:$AK$87,1+Q$6,FALSE),""),"")</f>
        <v/>
      </c>
      <c r="R67" s="21" t="str">
        <f>IF(D67&gt;='Social Security Calculator'!$G$8,IF('Social Security Calculator'!$B$35=1,VLOOKUP($D67,'36 Options - Outlays in $'!$A$8:$AK$87,1+R$6,FALSE),""),"")</f>
        <v/>
      </c>
      <c r="S67" s="21" t="str">
        <f>IF(D67&gt;='Social Security Calculator'!$G$8,IF('Social Security Calculator'!$B$36=1,VLOOKUP($D67,'36 Options - Outlays in $'!$A$8:$AK$87,1+S$6,FALSE),""),"")</f>
        <v/>
      </c>
      <c r="T67" s="21" t="str">
        <f>IF(D67&gt;='Social Security Calculator'!$G$8,IF('Social Security Calculator'!$B$37=1,VLOOKUP($D67,'36 Options - Outlays in $'!$A$8:$AK$87,1+T$6,FALSE),""),"")</f>
        <v/>
      </c>
      <c r="U67" s="21" t="str">
        <f>IF(D67&gt;='Social Security Calculator'!$G$8,IF('Social Security Calculator'!$B$39=1,VLOOKUP($D67,'36 Options - Outlays in $'!$A$8:$AK$87,1+U$6,FALSE),""),"")</f>
        <v/>
      </c>
      <c r="V67" s="21" t="str">
        <f>IF(D67&gt;='Social Security Calculator'!$G$8,IF('Social Security Calculator'!$B$40=1,VLOOKUP($D67,'36 Options - Outlays in $'!$A$8:$AK$87,1+V$6,FALSE),""),"")</f>
        <v/>
      </c>
      <c r="W67" s="21" t="str">
        <f>IF(D67&gt;='Social Security Calculator'!$G$8,IF('Social Security Calculator'!$B$41=1,VLOOKUP($D67,'36 Options - Outlays in $'!$A$8:$AK$87,1+W$6,FALSE),""),"")</f>
        <v/>
      </c>
      <c r="X67" s="21" t="str">
        <f>IF(D67&gt;='Social Security Calculator'!$G$8,IF('Social Security Calculator'!$B$42=1,VLOOKUP($D67,'36 Options - Outlays in $'!$A$8:$AK$87,1+X$6,FALSE),""),"")</f>
        <v/>
      </c>
      <c r="Y67" s="21" t="str">
        <f>IF(D67&gt;='Social Security Calculator'!$G$8,IF('Social Security Calculator'!$B$44=1,VLOOKUP($D67,'36 Options - Outlays in $'!$A$8:$AK$87,1+Y$6,FALSE),""),"")</f>
        <v/>
      </c>
      <c r="Z67" s="21" t="str">
        <f>IF(D67&gt;='Social Security Calculator'!$G$8,IF('Social Security Calculator'!$B$45=1,VLOOKUP($D67,'36 Options - Outlays in $'!$A$8:$AK$87,1+Z$6,FALSE),""),"")</f>
        <v/>
      </c>
      <c r="AA67" s="21" t="str">
        <f>IF(D67&gt;='Social Security Calculator'!$G$8,IF('Social Security Calculator'!$B$46=1,VLOOKUP($D67,'36 Options - Outlays in $'!$A$8:$AK$87,1+AA$6,FALSE),""),"")</f>
        <v/>
      </c>
      <c r="AB67" s="21" t="str">
        <f>IF(D67&gt;='Social Security Calculator'!$G$8,IF('Social Security Calculator'!$B$47=1,VLOOKUP($D67,'36 Options - Outlays in $'!$A$8:$AK$87,1+AB$6,FALSE),""),"")</f>
        <v/>
      </c>
      <c r="AC67" s="21" t="str">
        <f>IF(D67&gt;='Social Security Calculator'!$G$8,IF('Social Security Calculator'!$B$50=1,VLOOKUP($D67,'36 Options - Outlays in $'!$A$8:$AK$87,1+AC$6,FALSE),""),"")</f>
        <v/>
      </c>
      <c r="AD67" s="21" t="str">
        <f>IF(D67&gt;='Social Security Calculator'!$G$8,IF('Social Security Calculator'!$B$51=1,VLOOKUP($D67,'36 Options - Outlays in $'!$A$8:$AK$87,1+AD$6,FALSE),""),"")</f>
        <v/>
      </c>
      <c r="AE67" s="21" t="str">
        <f>IF(D67&gt;='Social Security Calculator'!$G$8,IF('Social Security Calculator'!$B$52=1,VLOOKUP($D67,'36 Options - Outlays in $'!$A$8:$AK$87,1+AE$6,FALSE),""),"")</f>
        <v/>
      </c>
      <c r="AF67" s="21" t="str">
        <f>IF(D67&gt;='Social Security Calculator'!$G$8,IF('Social Security Calculator'!$B$53=1,VLOOKUP($D67,'36 Options - Outlays in $'!$A$8:$AK$87,1+AF$6,FALSE),""),"")</f>
        <v/>
      </c>
      <c r="AG67" s="21" t="str">
        <f>IF(D67&gt;='Social Security Calculator'!$G$8,IF('Social Security Calculator'!$B$56=1,VLOOKUP($D67,'36 Options - Outlays in $'!$A$8:$AK$87,1+AG$6,FALSE),""),"")</f>
        <v/>
      </c>
      <c r="AH67" s="21" t="str">
        <f>IF(D67&gt;='Social Security Calculator'!$G$8,IF('Social Security Calculator'!$B$57=1,VLOOKUP($D67,'36 Options - Outlays in $'!$A$8:$AK$87,1+AH$6,FALSE),""),"")</f>
        <v/>
      </c>
      <c r="AI67" s="21" t="str">
        <f>IF(D67&gt;='Social Security Calculator'!$G$8,IF('Social Security Calculator'!$B$58=1,VLOOKUP($D67,'36 Options - Outlays in $'!$A$8:$AK$87,1+AI$6,FALSE),""),"")</f>
        <v/>
      </c>
      <c r="AJ67" s="21" t="str">
        <f>IF(D67&gt;='Social Security Calculator'!$G$8,IF('Social Security Calculator'!$B$60=1,VLOOKUP($D67,'36 Options - Outlays in $'!$A$8:$AK$87,1+AJ$6,FALSE),""),"")</f>
        <v/>
      </c>
      <c r="AK67" s="21" t="str">
        <f>IF(D67&gt;='Social Security Calculator'!$G$8,IF('Social Security Calculator'!$B$63=1,VLOOKUP($D67,'36 Options - Outlays in $'!$A$8:$AK$87,1+AK$6,FALSE),""),"")</f>
        <v/>
      </c>
      <c r="AL67" s="21" t="str">
        <f>IF(D67&gt;='Social Security Calculator'!$G$8,IF('Social Security Calculator'!$B$65=1,VLOOKUP($D67,'36 Options - Outlays in $'!$A$8:$AK$87,1+AL$6,FALSE),""),"")</f>
        <v/>
      </c>
      <c r="AM67" s="21" t="str">
        <f>IF(D67&gt;='Social Security Calculator'!$G$8,IF('Social Security Calculator'!$B$66=1,VLOOKUP($D67,'36 Options - Outlays in $'!$A$8:$AK$87,1+AM$6,FALSE),""),"")</f>
        <v/>
      </c>
      <c r="AN67" s="21" t="str">
        <f>IF(D67&gt;='Social Security Calculator'!$G$8,IF('Social Security Calculator'!$B$67=1,VLOOKUP($D67,'36 Options - Outlays in $'!$A$8:$AK$87,1+AN$6,FALSE),""),"")</f>
        <v/>
      </c>
    </row>
    <row r="68" spans="1:40" x14ac:dyDescent="0.2">
      <c r="A68">
        <v>2080</v>
      </c>
      <c r="B68">
        <f t="shared" si="1"/>
        <v>0</v>
      </c>
      <c r="D68">
        <v>2080</v>
      </c>
      <c r="E68" s="21" t="str">
        <f>IF(D68&gt;='Social Security Calculator'!$G$8,IF('Social Security Calculator'!$B$17=1,VLOOKUP($D68,'36 Options - Outlays in $'!$A$8:$AK$87,1+E$6,FALSE),""),"")</f>
        <v/>
      </c>
      <c r="F68" s="21" t="str">
        <f>IF(D68&gt;='Social Security Calculator'!$G$8,IF('Social Security Calculator'!$B$18=1,VLOOKUP($D68,'36 Options - Outlays in $'!$A$8:$AK$87,1+F$6,FALSE),""),"")</f>
        <v/>
      </c>
      <c r="G68" s="21" t="str">
        <f>IF(D68&gt;='Social Security Calculator'!$G$8,IF('Social Security Calculator'!$B$19=1,VLOOKUP($D68,'36 Options - Outlays in $'!$A$8:$AK$87,1+G$6,FALSE),""),"")</f>
        <v/>
      </c>
      <c r="H68" s="21" t="str">
        <f>IF(D68&gt;='Social Security Calculator'!$G$8,IF('Social Security Calculator'!$B$21=1,VLOOKUP($D68,'36 Options - Outlays in $'!$A$8:$AK$87,1+H$6,FALSE),""),"")</f>
        <v/>
      </c>
      <c r="I68" s="21" t="str">
        <f>IF(D68&gt;='Social Security Calculator'!$G$8,IF('Social Security Calculator'!$B$22=1,VLOOKUP($D68,'36 Options - Outlays in $'!$A$8:$AK$87,1+I$6,FALSE),""),"")</f>
        <v/>
      </c>
      <c r="J68" s="21" t="str">
        <f>IF(D68&gt;='Social Security Calculator'!$G$8,IF('Social Security Calculator'!$B$23=1,VLOOKUP($D68,'36 Options - Outlays in $'!$A$8:$AK$87,1+J$6,FALSE),""),"")</f>
        <v/>
      </c>
      <c r="K68" s="21" t="str">
        <f>IF(D68&gt;='Social Security Calculator'!$G$8,IF('Social Security Calculator'!$B$25=1,VLOOKUP($D68,'36 Options - Outlays in $'!$A$8:$AK$87,1+K$6,FALSE),""),"")</f>
        <v/>
      </c>
      <c r="L68" s="21" t="str">
        <f>IF(D68&gt;='Social Security Calculator'!$G$8,IF('Social Security Calculator'!$B$26=1,VLOOKUP($D68,'36 Options - Outlays in $'!$A$8:$AK$87,1+L$6,FALSE),""),"")</f>
        <v/>
      </c>
      <c r="M68" s="21" t="str">
        <f>IF(D68&gt;='Social Security Calculator'!$G$8,IF('Social Security Calculator'!$B$27=1,VLOOKUP($D68,'36 Options - Outlays in $'!$A$8:$AK$87,1+M$6,FALSE),""),"")</f>
        <v/>
      </c>
      <c r="N68" s="21" t="str">
        <f>IF(D68&gt;='Social Security Calculator'!$G$8,IF('Social Security Calculator'!$B$28=1,VLOOKUP($D68,'36 Options - Outlays in $'!$A$8:$AK$87,1+N$6,FALSE),""),"")</f>
        <v/>
      </c>
      <c r="O68" s="21" t="str">
        <f>IF(D68&gt;='Social Security Calculator'!$G$8,IF('Social Security Calculator'!$B$31=1,VLOOKUP($D68,'36 Options - Outlays in $'!$A$8:$AK$87,1+O$6,FALSE),""),"")</f>
        <v/>
      </c>
      <c r="P68" s="21" t="str">
        <f>IF(D68&gt;='Social Security Calculator'!$G$8,IF('Social Security Calculator'!$B$32=1,VLOOKUP($D68,'36 Options - Outlays in $'!$A$8:$AK$87,1+P$6,FALSE),""),"")</f>
        <v/>
      </c>
      <c r="Q68" s="21" t="str">
        <f>IF(D68&gt;='Social Security Calculator'!$G$8,IF('Social Security Calculator'!$B$33=1,VLOOKUP($D68,'36 Options - Outlays in $'!$A$8:$AK$87,1+Q$6,FALSE),""),"")</f>
        <v/>
      </c>
      <c r="R68" s="21" t="str">
        <f>IF(D68&gt;='Social Security Calculator'!$G$8,IF('Social Security Calculator'!$B$35=1,VLOOKUP($D68,'36 Options - Outlays in $'!$A$8:$AK$87,1+R$6,FALSE),""),"")</f>
        <v/>
      </c>
      <c r="S68" s="21" t="str">
        <f>IF(D68&gt;='Social Security Calculator'!$G$8,IF('Social Security Calculator'!$B$36=1,VLOOKUP($D68,'36 Options - Outlays in $'!$A$8:$AK$87,1+S$6,FALSE),""),"")</f>
        <v/>
      </c>
      <c r="T68" s="21" t="str">
        <f>IF(D68&gt;='Social Security Calculator'!$G$8,IF('Social Security Calculator'!$B$37=1,VLOOKUP($D68,'36 Options - Outlays in $'!$A$8:$AK$87,1+T$6,FALSE),""),"")</f>
        <v/>
      </c>
      <c r="U68" s="21" t="str">
        <f>IF(D68&gt;='Social Security Calculator'!$G$8,IF('Social Security Calculator'!$B$39=1,VLOOKUP($D68,'36 Options - Outlays in $'!$A$8:$AK$87,1+U$6,FALSE),""),"")</f>
        <v/>
      </c>
      <c r="V68" s="21" t="str">
        <f>IF(D68&gt;='Social Security Calculator'!$G$8,IF('Social Security Calculator'!$B$40=1,VLOOKUP($D68,'36 Options - Outlays in $'!$A$8:$AK$87,1+V$6,FALSE),""),"")</f>
        <v/>
      </c>
      <c r="W68" s="21" t="str">
        <f>IF(D68&gt;='Social Security Calculator'!$G$8,IF('Social Security Calculator'!$B$41=1,VLOOKUP($D68,'36 Options - Outlays in $'!$A$8:$AK$87,1+W$6,FALSE),""),"")</f>
        <v/>
      </c>
      <c r="X68" s="21" t="str">
        <f>IF(D68&gt;='Social Security Calculator'!$G$8,IF('Social Security Calculator'!$B$42=1,VLOOKUP($D68,'36 Options - Outlays in $'!$A$8:$AK$87,1+X$6,FALSE),""),"")</f>
        <v/>
      </c>
      <c r="Y68" s="21" t="str">
        <f>IF(D68&gt;='Social Security Calculator'!$G$8,IF('Social Security Calculator'!$B$44=1,VLOOKUP($D68,'36 Options - Outlays in $'!$A$8:$AK$87,1+Y$6,FALSE),""),"")</f>
        <v/>
      </c>
      <c r="Z68" s="21" t="str">
        <f>IF(D68&gt;='Social Security Calculator'!$G$8,IF('Social Security Calculator'!$B$45=1,VLOOKUP($D68,'36 Options - Outlays in $'!$A$8:$AK$87,1+Z$6,FALSE),""),"")</f>
        <v/>
      </c>
      <c r="AA68" s="21" t="str">
        <f>IF(D68&gt;='Social Security Calculator'!$G$8,IF('Social Security Calculator'!$B$46=1,VLOOKUP($D68,'36 Options - Outlays in $'!$A$8:$AK$87,1+AA$6,FALSE),""),"")</f>
        <v/>
      </c>
      <c r="AB68" s="21" t="str">
        <f>IF(D68&gt;='Social Security Calculator'!$G$8,IF('Social Security Calculator'!$B$47=1,VLOOKUP($D68,'36 Options - Outlays in $'!$A$8:$AK$87,1+AB$6,FALSE),""),"")</f>
        <v/>
      </c>
      <c r="AC68" s="21" t="str">
        <f>IF(D68&gt;='Social Security Calculator'!$G$8,IF('Social Security Calculator'!$B$50=1,VLOOKUP($D68,'36 Options - Outlays in $'!$A$8:$AK$87,1+AC$6,FALSE),""),"")</f>
        <v/>
      </c>
      <c r="AD68" s="21" t="str">
        <f>IF(D68&gt;='Social Security Calculator'!$G$8,IF('Social Security Calculator'!$B$51=1,VLOOKUP($D68,'36 Options - Outlays in $'!$A$8:$AK$87,1+AD$6,FALSE),""),"")</f>
        <v/>
      </c>
      <c r="AE68" s="21" t="str">
        <f>IF(D68&gt;='Social Security Calculator'!$G$8,IF('Social Security Calculator'!$B$52=1,VLOOKUP($D68,'36 Options - Outlays in $'!$A$8:$AK$87,1+AE$6,FALSE),""),"")</f>
        <v/>
      </c>
      <c r="AF68" s="21" t="str">
        <f>IF(D68&gt;='Social Security Calculator'!$G$8,IF('Social Security Calculator'!$B$53=1,VLOOKUP($D68,'36 Options - Outlays in $'!$A$8:$AK$87,1+AF$6,FALSE),""),"")</f>
        <v/>
      </c>
      <c r="AG68" s="21" t="str">
        <f>IF(D68&gt;='Social Security Calculator'!$G$8,IF('Social Security Calculator'!$B$56=1,VLOOKUP($D68,'36 Options - Outlays in $'!$A$8:$AK$87,1+AG$6,FALSE),""),"")</f>
        <v/>
      </c>
      <c r="AH68" s="21" t="str">
        <f>IF(D68&gt;='Social Security Calculator'!$G$8,IF('Social Security Calculator'!$B$57=1,VLOOKUP($D68,'36 Options - Outlays in $'!$A$8:$AK$87,1+AH$6,FALSE),""),"")</f>
        <v/>
      </c>
      <c r="AI68" s="21" t="str">
        <f>IF(D68&gt;='Social Security Calculator'!$G$8,IF('Social Security Calculator'!$B$58=1,VLOOKUP($D68,'36 Options - Outlays in $'!$A$8:$AK$87,1+AI$6,FALSE),""),"")</f>
        <v/>
      </c>
      <c r="AJ68" s="21" t="str">
        <f>IF(D68&gt;='Social Security Calculator'!$G$8,IF('Social Security Calculator'!$B$60=1,VLOOKUP($D68,'36 Options - Outlays in $'!$A$8:$AK$87,1+AJ$6,FALSE),""),"")</f>
        <v/>
      </c>
      <c r="AK68" s="21" t="str">
        <f>IF(D68&gt;='Social Security Calculator'!$G$8,IF('Social Security Calculator'!$B$63=1,VLOOKUP($D68,'36 Options - Outlays in $'!$A$8:$AK$87,1+AK$6,FALSE),""),"")</f>
        <v/>
      </c>
      <c r="AL68" s="21" t="str">
        <f>IF(D68&gt;='Social Security Calculator'!$G$8,IF('Social Security Calculator'!$B$65=1,VLOOKUP($D68,'36 Options - Outlays in $'!$A$8:$AK$87,1+AL$6,FALSE),""),"")</f>
        <v/>
      </c>
      <c r="AM68" s="21" t="str">
        <f>IF(D68&gt;='Social Security Calculator'!$G$8,IF('Social Security Calculator'!$B$66=1,VLOOKUP($D68,'36 Options - Outlays in $'!$A$8:$AK$87,1+AM$6,FALSE),""),"")</f>
        <v/>
      </c>
      <c r="AN68" s="21" t="str">
        <f>IF(D68&gt;='Social Security Calculator'!$G$8,IF('Social Security Calculator'!$B$67=1,VLOOKUP($D68,'36 Options - Outlays in $'!$A$8:$AK$87,1+AN$6,FALSE),""),"")</f>
        <v/>
      </c>
    </row>
    <row r="69" spans="1:40" x14ac:dyDescent="0.2">
      <c r="A69">
        <v>2081</v>
      </c>
      <c r="B69">
        <f t="shared" ref="B69:B76" si="2">SUM(E69:AN69)</f>
        <v>0</v>
      </c>
      <c r="D69">
        <v>2081</v>
      </c>
      <c r="E69" s="21" t="str">
        <f>IF(D69&gt;='Social Security Calculator'!$G$8,IF('Social Security Calculator'!$B$17=1,VLOOKUP($D69,'36 Options - Outlays in $'!$A$8:$AK$87,1+E$6,FALSE),""),"")</f>
        <v/>
      </c>
      <c r="F69" s="21" t="str">
        <f>IF(D69&gt;='Social Security Calculator'!$G$8,IF('Social Security Calculator'!$B$18=1,VLOOKUP($D69,'36 Options - Outlays in $'!$A$8:$AK$87,1+F$6,FALSE),""),"")</f>
        <v/>
      </c>
      <c r="G69" s="21" t="str">
        <f>IF(D69&gt;='Social Security Calculator'!$G$8,IF('Social Security Calculator'!$B$19=1,VLOOKUP($D69,'36 Options - Outlays in $'!$A$8:$AK$87,1+G$6,FALSE),""),"")</f>
        <v/>
      </c>
      <c r="H69" s="21" t="str">
        <f>IF(D69&gt;='Social Security Calculator'!$G$8,IF('Social Security Calculator'!$B$21=1,VLOOKUP($D69,'36 Options - Outlays in $'!$A$8:$AK$87,1+H$6,FALSE),""),"")</f>
        <v/>
      </c>
      <c r="I69" s="21" t="str">
        <f>IF(D69&gt;='Social Security Calculator'!$G$8,IF('Social Security Calculator'!$B$22=1,VLOOKUP($D69,'36 Options - Outlays in $'!$A$8:$AK$87,1+I$6,FALSE),""),"")</f>
        <v/>
      </c>
      <c r="J69" s="21" t="str">
        <f>IF(D69&gt;='Social Security Calculator'!$G$8,IF('Social Security Calculator'!$B$23=1,VLOOKUP($D69,'36 Options - Outlays in $'!$A$8:$AK$87,1+J$6,FALSE),""),"")</f>
        <v/>
      </c>
      <c r="K69" s="21" t="str">
        <f>IF(D69&gt;='Social Security Calculator'!$G$8,IF('Social Security Calculator'!$B$25=1,VLOOKUP($D69,'36 Options - Outlays in $'!$A$8:$AK$87,1+K$6,FALSE),""),"")</f>
        <v/>
      </c>
      <c r="L69" s="21" t="str">
        <f>IF(D69&gt;='Social Security Calculator'!$G$8,IF('Social Security Calculator'!$B$26=1,VLOOKUP($D69,'36 Options - Outlays in $'!$A$8:$AK$87,1+L$6,FALSE),""),"")</f>
        <v/>
      </c>
      <c r="M69" s="21" t="str">
        <f>IF(D69&gt;='Social Security Calculator'!$G$8,IF('Social Security Calculator'!$B$27=1,VLOOKUP($D69,'36 Options - Outlays in $'!$A$8:$AK$87,1+M$6,FALSE),""),"")</f>
        <v/>
      </c>
      <c r="N69" s="21" t="str">
        <f>IF(D69&gt;='Social Security Calculator'!$G$8,IF('Social Security Calculator'!$B$28=1,VLOOKUP($D69,'36 Options - Outlays in $'!$A$8:$AK$87,1+N$6,FALSE),""),"")</f>
        <v/>
      </c>
      <c r="O69" s="21" t="str">
        <f>IF(D69&gt;='Social Security Calculator'!$G$8,IF('Social Security Calculator'!$B$31=1,VLOOKUP($D69,'36 Options - Outlays in $'!$A$8:$AK$87,1+O$6,FALSE),""),"")</f>
        <v/>
      </c>
      <c r="P69" s="21" t="str">
        <f>IF(D69&gt;='Social Security Calculator'!$G$8,IF('Social Security Calculator'!$B$32=1,VLOOKUP($D69,'36 Options - Outlays in $'!$A$8:$AK$87,1+P$6,FALSE),""),"")</f>
        <v/>
      </c>
      <c r="Q69" s="21" t="str">
        <f>IF(D69&gt;='Social Security Calculator'!$G$8,IF('Social Security Calculator'!$B$33=1,VLOOKUP($D69,'36 Options - Outlays in $'!$A$8:$AK$87,1+Q$6,FALSE),""),"")</f>
        <v/>
      </c>
      <c r="R69" s="21" t="str">
        <f>IF(D69&gt;='Social Security Calculator'!$G$8,IF('Social Security Calculator'!$B$35=1,VLOOKUP($D69,'36 Options - Outlays in $'!$A$8:$AK$87,1+R$6,FALSE),""),"")</f>
        <v/>
      </c>
      <c r="S69" s="21" t="str">
        <f>IF(D69&gt;='Social Security Calculator'!$G$8,IF('Social Security Calculator'!$B$36=1,VLOOKUP($D69,'36 Options - Outlays in $'!$A$8:$AK$87,1+S$6,FALSE),""),"")</f>
        <v/>
      </c>
      <c r="T69" s="21" t="str">
        <f>IF(D69&gt;='Social Security Calculator'!$G$8,IF('Social Security Calculator'!$B$37=1,VLOOKUP($D69,'36 Options - Outlays in $'!$A$8:$AK$87,1+T$6,FALSE),""),"")</f>
        <v/>
      </c>
      <c r="U69" s="21" t="str">
        <f>IF(D69&gt;='Social Security Calculator'!$G$8,IF('Social Security Calculator'!$B$39=1,VLOOKUP($D69,'36 Options - Outlays in $'!$A$8:$AK$87,1+U$6,FALSE),""),"")</f>
        <v/>
      </c>
      <c r="V69" s="21" t="str">
        <f>IF(D69&gt;='Social Security Calculator'!$G$8,IF('Social Security Calculator'!$B$40=1,VLOOKUP($D69,'36 Options - Outlays in $'!$A$8:$AK$87,1+V$6,FALSE),""),"")</f>
        <v/>
      </c>
      <c r="W69" s="21" t="str">
        <f>IF(D69&gt;='Social Security Calculator'!$G$8,IF('Social Security Calculator'!$B$41=1,VLOOKUP($D69,'36 Options - Outlays in $'!$A$8:$AK$87,1+W$6,FALSE),""),"")</f>
        <v/>
      </c>
      <c r="X69" s="21" t="str">
        <f>IF(D69&gt;='Social Security Calculator'!$G$8,IF('Social Security Calculator'!$B$42=1,VLOOKUP($D69,'36 Options - Outlays in $'!$A$8:$AK$87,1+X$6,FALSE),""),"")</f>
        <v/>
      </c>
      <c r="Y69" s="21" t="str">
        <f>IF(D69&gt;='Social Security Calculator'!$G$8,IF('Social Security Calculator'!$B$44=1,VLOOKUP($D69,'36 Options - Outlays in $'!$A$8:$AK$87,1+Y$6,FALSE),""),"")</f>
        <v/>
      </c>
      <c r="Z69" s="21" t="str">
        <f>IF(D69&gt;='Social Security Calculator'!$G$8,IF('Social Security Calculator'!$B$45=1,VLOOKUP($D69,'36 Options - Outlays in $'!$A$8:$AK$87,1+Z$6,FALSE),""),"")</f>
        <v/>
      </c>
      <c r="AA69" s="21" t="str">
        <f>IF(D69&gt;='Social Security Calculator'!$G$8,IF('Social Security Calculator'!$B$46=1,VLOOKUP($D69,'36 Options - Outlays in $'!$A$8:$AK$87,1+AA$6,FALSE),""),"")</f>
        <v/>
      </c>
      <c r="AB69" s="21" t="str">
        <f>IF(D69&gt;='Social Security Calculator'!$G$8,IF('Social Security Calculator'!$B$47=1,VLOOKUP($D69,'36 Options - Outlays in $'!$A$8:$AK$87,1+AB$6,FALSE),""),"")</f>
        <v/>
      </c>
      <c r="AC69" s="21" t="str">
        <f>IF(D69&gt;='Social Security Calculator'!$G$8,IF('Social Security Calculator'!$B$50=1,VLOOKUP($D69,'36 Options - Outlays in $'!$A$8:$AK$87,1+AC$6,FALSE),""),"")</f>
        <v/>
      </c>
      <c r="AD69" s="21" t="str">
        <f>IF(D69&gt;='Social Security Calculator'!$G$8,IF('Social Security Calculator'!$B$51=1,VLOOKUP($D69,'36 Options - Outlays in $'!$A$8:$AK$87,1+AD$6,FALSE),""),"")</f>
        <v/>
      </c>
      <c r="AE69" s="21" t="str">
        <f>IF(D69&gt;='Social Security Calculator'!$G$8,IF('Social Security Calculator'!$B$52=1,VLOOKUP($D69,'36 Options - Outlays in $'!$A$8:$AK$87,1+AE$6,FALSE),""),"")</f>
        <v/>
      </c>
      <c r="AF69" s="21" t="str">
        <f>IF(D69&gt;='Social Security Calculator'!$G$8,IF('Social Security Calculator'!$B$53=1,VLOOKUP($D69,'36 Options - Outlays in $'!$A$8:$AK$87,1+AF$6,FALSE),""),"")</f>
        <v/>
      </c>
      <c r="AG69" s="21" t="str">
        <f>IF(D69&gt;='Social Security Calculator'!$G$8,IF('Social Security Calculator'!$B$56=1,VLOOKUP($D69,'36 Options - Outlays in $'!$A$8:$AK$87,1+AG$6,FALSE),""),"")</f>
        <v/>
      </c>
      <c r="AH69" s="21" t="str">
        <f>IF(D69&gt;='Social Security Calculator'!$G$8,IF('Social Security Calculator'!$B$57=1,VLOOKUP($D69,'36 Options - Outlays in $'!$A$8:$AK$87,1+AH$6,FALSE),""),"")</f>
        <v/>
      </c>
      <c r="AI69" s="21" t="str">
        <f>IF(D69&gt;='Social Security Calculator'!$G$8,IF('Social Security Calculator'!$B$58=1,VLOOKUP($D69,'36 Options - Outlays in $'!$A$8:$AK$87,1+AI$6,FALSE),""),"")</f>
        <v/>
      </c>
      <c r="AJ69" s="21" t="str">
        <f>IF(D69&gt;='Social Security Calculator'!$G$8,IF('Social Security Calculator'!$B$60=1,VLOOKUP($D69,'36 Options - Outlays in $'!$A$8:$AK$87,1+AJ$6,FALSE),""),"")</f>
        <v/>
      </c>
      <c r="AK69" s="21" t="str">
        <f>IF(D69&gt;='Social Security Calculator'!$G$8,IF('Social Security Calculator'!$B$63=1,VLOOKUP($D69,'36 Options - Outlays in $'!$A$8:$AK$87,1+AK$6,FALSE),""),"")</f>
        <v/>
      </c>
      <c r="AL69" s="21" t="str">
        <f>IF(D69&gt;='Social Security Calculator'!$G$8,IF('Social Security Calculator'!$B$65=1,VLOOKUP($D69,'36 Options - Outlays in $'!$A$8:$AK$87,1+AL$6,FALSE),""),"")</f>
        <v/>
      </c>
      <c r="AM69" s="21" t="str">
        <f>IF(D69&gt;='Social Security Calculator'!$G$8,IF('Social Security Calculator'!$B$66=1,VLOOKUP($D69,'36 Options - Outlays in $'!$A$8:$AK$87,1+AM$6,FALSE),""),"")</f>
        <v/>
      </c>
      <c r="AN69" s="21" t="str">
        <f>IF(D69&gt;='Social Security Calculator'!$G$8,IF('Social Security Calculator'!$B$67=1,VLOOKUP($D69,'36 Options - Outlays in $'!$A$8:$AK$87,1+AN$6,FALSE),""),"")</f>
        <v/>
      </c>
    </row>
    <row r="70" spans="1:40" x14ac:dyDescent="0.2">
      <c r="A70">
        <v>2082</v>
      </c>
      <c r="B70">
        <f t="shared" si="2"/>
        <v>0</v>
      </c>
      <c r="D70">
        <v>2082</v>
      </c>
      <c r="E70" s="21" t="str">
        <f>IF(D70&gt;='Social Security Calculator'!$G$8,IF('Social Security Calculator'!$B$17=1,VLOOKUP($D70,'36 Options - Outlays in $'!$A$8:$AK$87,1+E$6,FALSE),""),"")</f>
        <v/>
      </c>
      <c r="F70" s="21" t="str">
        <f>IF(D70&gt;='Social Security Calculator'!$G$8,IF('Social Security Calculator'!$B$18=1,VLOOKUP($D70,'36 Options - Outlays in $'!$A$8:$AK$87,1+F$6,FALSE),""),"")</f>
        <v/>
      </c>
      <c r="G70" s="21" t="str">
        <f>IF(D70&gt;='Social Security Calculator'!$G$8,IF('Social Security Calculator'!$B$19=1,VLOOKUP($D70,'36 Options - Outlays in $'!$A$8:$AK$87,1+G$6,FALSE),""),"")</f>
        <v/>
      </c>
      <c r="H70" s="21" t="str">
        <f>IF(D70&gt;='Social Security Calculator'!$G$8,IF('Social Security Calculator'!$B$21=1,VLOOKUP($D70,'36 Options - Outlays in $'!$A$8:$AK$87,1+H$6,FALSE),""),"")</f>
        <v/>
      </c>
      <c r="I70" s="21" t="str">
        <f>IF(D70&gt;='Social Security Calculator'!$G$8,IF('Social Security Calculator'!$B$22=1,VLOOKUP($D70,'36 Options - Outlays in $'!$A$8:$AK$87,1+I$6,FALSE),""),"")</f>
        <v/>
      </c>
      <c r="J70" s="21" t="str">
        <f>IF(D70&gt;='Social Security Calculator'!$G$8,IF('Social Security Calculator'!$B$23=1,VLOOKUP($D70,'36 Options - Outlays in $'!$A$8:$AK$87,1+J$6,FALSE),""),"")</f>
        <v/>
      </c>
      <c r="K70" s="21" t="str">
        <f>IF(D70&gt;='Social Security Calculator'!$G$8,IF('Social Security Calculator'!$B$25=1,VLOOKUP($D70,'36 Options - Outlays in $'!$A$8:$AK$87,1+K$6,FALSE),""),"")</f>
        <v/>
      </c>
      <c r="L70" s="21" t="str">
        <f>IF(D70&gt;='Social Security Calculator'!$G$8,IF('Social Security Calculator'!$B$26=1,VLOOKUP($D70,'36 Options - Outlays in $'!$A$8:$AK$87,1+L$6,FALSE),""),"")</f>
        <v/>
      </c>
      <c r="M70" s="21" t="str">
        <f>IF(D70&gt;='Social Security Calculator'!$G$8,IF('Social Security Calculator'!$B$27=1,VLOOKUP($D70,'36 Options - Outlays in $'!$A$8:$AK$87,1+M$6,FALSE),""),"")</f>
        <v/>
      </c>
      <c r="N70" s="21" t="str">
        <f>IF(D70&gt;='Social Security Calculator'!$G$8,IF('Social Security Calculator'!$B$28=1,VLOOKUP($D70,'36 Options - Outlays in $'!$A$8:$AK$87,1+N$6,FALSE),""),"")</f>
        <v/>
      </c>
      <c r="O70" s="21" t="str">
        <f>IF(D70&gt;='Social Security Calculator'!$G$8,IF('Social Security Calculator'!$B$31=1,VLOOKUP($D70,'36 Options - Outlays in $'!$A$8:$AK$87,1+O$6,FALSE),""),"")</f>
        <v/>
      </c>
      <c r="P70" s="21" t="str">
        <f>IF(D70&gt;='Social Security Calculator'!$G$8,IF('Social Security Calculator'!$B$32=1,VLOOKUP($D70,'36 Options - Outlays in $'!$A$8:$AK$87,1+P$6,FALSE),""),"")</f>
        <v/>
      </c>
      <c r="Q70" s="21" t="str">
        <f>IF(D70&gt;='Social Security Calculator'!$G$8,IF('Social Security Calculator'!$B$33=1,VLOOKUP($D70,'36 Options - Outlays in $'!$A$8:$AK$87,1+Q$6,FALSE),""),"")</f>
        <v/>
      </c>
      <c r="R70" s="21" t="str">
        <f>IF(D70&gt;='Social Security Calculator'!$G$8,IF('Social Security Calculator'!$B$35=1,VLOOKUP($D70,'36 Options - Outlays in $'!$A$8:$AK$87,1+R$6,FALSE),""),"")</f>
        <v/>
      </c>
      <c r="S70" s="21" t="str">
        <f>IF(D70&gt;='Social Security Calculator'!$G$8,IF('Social Security Calculator'!$B$36=1,VLOOKUP($D70,'36 Options - Outlays in $'!$A$8:$AK$87,1+S$6,FALSE),""),"")</f>
        <v/>
      </c>
      <c r="T70" s="21" t="str">
        <f>IF(D70&gt;='Social Security Calculator'!$G$8,IF('Social Security Calculator'!$B$37=1,VLOOKUP($D70,'36 Options - Outlays in $'!$A$8:$AK$87,1+T$6,FALSE),""),"")</f>
        <v/>
      </c>
      <c r="U70" s="21" t="str">
        <f>IF(D70&gt;='Social Security Calculator'!$G$8,IF('Social Security Calculator'!$B$39=1,VLOOKUP($D70,'36 Options - Outlays in $'!$A$8:$AK$87,1+U$6,FALSE),""),"")</f>
        <v/>
      </c>
      <c r="V70" s="21" t="str">
        <f>IF(D70&gt;='Social Security Calculator'!$G$8,IF('Social Security Calculator'!$B$40=1,VLOOKUP($D70,'36 Options - Outlays in $'!$A$8:$AK$87,1+V$6,FALSE),""),"")</f>
        <v/>
      </c>
      <c r="W70" s="21" t="str">
        <f>IF(D70&gt;='Social Security Calculator'!$G$8,IF('Social Security Calculator'!$B$41=1,VLOOKUP($D70,'36 Options - Outlays in $'!$A$8:$AK$87,1+W$6,FALSE),""),"")</f>
        <v/>
      </c>
      <c r="X70" s="21" t="str">
        <f>IF(D70&gt;='Social Security Calculator'!$G$8,IF('Social Security Calculator'!$B$42=1,VLOOKUP($D70,'36 Options - Outlays in $'!$A$8:$AK$87,1+X$6,FALSE),""),"")</f>
        <v/>
      </c>
      <c r="Y70" s="21" t="str">
        <f>IF(D70&gt;='Social Security Calculator'!$G$8,IF('Social Security Calculator'!$B$44=1,VLOOKUP($D70,'36 Options - Outlays in $'!$A$8:$AK$87,1+Y$6,FALSE),""),"")</f>
        <v/>
      </c>
      <c r="Z70" s="21" t="str">
        <f>IF(D70&gt;='Social Security Calculator'!$G$8,IF('Social Security Calculator'!$B$45=1,VLOOKUP($D70,'36 Options - Outlays in $'!$A$8:$AK$87,1+Z$6,FALSE),""),"")</f>
        <v/>
      </c>
      <c r="AA70" s="21" t="str">
        <f>IF(D70&gt;='Social Security Calculator'!$G$8,IF('Social Security Calculator'!$B$46=1,VLOOKUP($D70,'36 Options - Outlays in $'!$A$8:$AK$87,1+AA$6,FALSE),""),"")</f>
        <v/>
      </c>
      <c r="AB70" s="21" t="str">
        <f>IF(D70&gt;='Social Security Calculator'!$G$8,IF('Social Security Calculator'!$B$47=1,VLOOKUP($D70,'36 Options - Outlays in $'!$A$8:$AK$87,1+AB$6,FALSE),""),"")</f>
        <v/>
      </c>
      <c r="AC70" s="21" t="str">
        <f>IF(D70&gt;='Social Security Calculator'!$G$8,IF('Social Security Calculator'!$B$50=1,VLOOKUP($D70,'36 Options - Outlays in $'!$A$8:$AK$87,1+AC$6,FALSE),""),"")</f>
        <v/>
      </c>
      <c r="AD70" s="21" t="str">
        <f>IF(D70&gt;='Social Security Calculator'!$G$8,IF('Social Security Calculator'!$B$51=1,VLOOKUP($D70,'36 Options - Outlays in $'!$A$8:$AK$87,1+AD$6,FALSE),""),"")</f>
        <v/>
      </c>
      <c r="AE70" s="21" t="str">
        <f>IF(D70&gt;='Social Security Calculator'!$G$8,IF('Social Security Calculator'!$B$52=1,VLOOKUP($D70,'36 Options - Outlays in $'!$A$8:$AK$87,1+AE$6,FALSE),""),"")</f>
        <v/>
      </c>
      <c r="AF70" s="21" t="str">
        <f>IF(D70&gt;='Social Security Calculator'!$G$8,IF('Social Security Calculator'!$B$53=1,VLOOKUP($D70,'36 Options - Outlays in $'!$A$8:$AK$87,1+AF$6,FALSE),""),"")</f>
        <v/>
      </c>
      <c r="AG70" s="21" t="str">
        <f>IF(D70&gt;='Social Security Calculator'!$G$8,IF('Social Security Calculator'!$B$56=1,VLOOKUP($D70,'36 Options - Outlays in $'!$A$8:$AK$87,1+AG$6,FALSE),""),"")</f>
        <v/>
      </c>
      <c r="AH70" s="21" t="str">
        <f>IF(D70&gt;='Social Security Calculator'!$G$8,IF('Social Security Calculator'!$B$57=1,VLOOKUP($D70,'36 Options - Outlays in $'!$A$8:$AK$87,1+AH$6,FALSE),""),"")</f>
        <v/>
      </c>
      <c r="AI70" s="21" t="str">
        <f>IF(D70&gt;='Social Security Calculator'!$G$8,IF('Social Security Calculator'!$B$58=1,VLOOKUP($D70,'36 Options - Outlays in $'!$A$8:$AK$87,1+AI$6,FALSE),""),"")</f>
        <v/>
      </c>
      <c r="AJ70" s="21" t="str">
        <f>IF(D70&gt;='Social Security Calculator'!$G$8,IF('Social Security Calculator'!$B$60=1,VLOOKUP($D70,'36 Options - Outlays in $'!$A$8:$AK$87,1+AJ$6,FALSE),""),"")</f>
        <v/>
      </c>
      <c r="AK70" s="21" t="str">
        <f>IF(D70&gt;='Social Security Calculator'!$G$8,IF('Social Security Calculator'!$B$63=1,VLOOKUP($D70,'36 Options - Outlays in $'!$A$8:$AK$87,1+AK$6,FALSE),""),"")</f>
        <v/>
      </c>
      <c r="AL70" s="21" t="str">
        <f>IF(D70&gt;='Social Security Calculator'!$G$8,IF('Social Security Calculator'!$B$65=1,VLOOKUP($D70,'36 Options - Outlays in $'!$A$8:$AK$87,1+AL$6,FALSE),""),"")</f>
        <v/>
      </c>
      <c r="AM70" s="21" t="str">
        <f>IF(D70&gt;='Social Security Calculator'!$G$8,IF('Social Security Calculator'!$B$66=1,VLOOKUP($D70,'36 Options - Outlays in $'!$A$8:$AK$87,1+AM$6,FALSE),""),"")</f>
        <v/>
      </c>
      <c r="AN70" s="21" t="str">
        <f>IF(D70&gt;='Social Security Calculator'!$G$8,IF('Social Security Calculator'!$B$67=1,VLOOKUP($D70,'36 Options - Outlays in $'!$A$8:$AK$87,1+AN$6,FALSE),""),"")</f>
        <v/>
      </c>
    </row>
    <row r="71" spans="1:40" x14ac:dyDescent="0.2">
      <c r="A71">
        <v>2083</v>
      </c>
      <c r="B71">
        <f t="shared" si="2"/>
        <v>0</v>
      </c>
      <c r="D71">
        <v>2083</v>
      </c>
      <c r="E71" s="21" t="str">
        <f>IF(D71&gt;='Social Security Calculator'!$G$8,IF('Social Security Calculator'!$B$17=1,VLOOKUP($D71,'36 Options - Outlays in $'!$A$8:$AK$87,1+E$6,FALSE),""),"")</f>
        <v/>
      </c>
      <c r="F71" s="21" t="str">
        <f>IF(D71&gt;='Social Security Calculator'!$G$8,IF('Social Security Calculator'!$B$18=1,VLOOKUP($D71,'36 Options - Outlays in $'!$A$8:$AK$87,1+F$6,FALSE),""),"")</f>
        <v/>
      </c>
      <c r="G71" s="21" t="str">
        <f>IF(D71&gt;='Social Security Calculator'!$G$8,IF('Social Security Calculator'!$B$19=1,VLOOKUP($D71,'36 Options - Outlays in $'!$A$8:$AK$87,1+G$6,FALSE),""),"")</f>
        <v/>
      </c>
      <c r="H71" s="21" t="str">
        <f>IF(D71&gt;='Social Security Calculator'!$G$8,IF('Social Security Calculator'!$B$21=1,VLOOKUP($D71,'36 Options - Outlays in $'!$A$8:$AK$87,1+H$6,FALSE),""),"")</f>
        <v/>
      </c>
      <c r="I71" s="21" t="str">
        <f>IF(D71&gt;='Social Security Calculator'!$G$8,IF('Social Security Calculator'!$B$22=1,VLOOKUP($D71,'36 Options - Outlays in $'!$A$8:$AK$87,1+I$6,FALSE),""),"")</f>
        <v/>
      </c>
      <c r="J71" s="21" t="str">
        <f>IF(D71&gt;='Social Security Calculator'!$G$8,IF('Social Security Calculator'!$B$23=1,VLOOKUP($D71,'36 Options - Outlays in $'!$A$8:$AK$87,1+J$6,FALSE),""),"")</f>
        <v/>
      </c>
      <c r="K71" s="21" t="str">
        <f>IF(D71&gt;='Social Security Calculator'!$G$8,IF('Social Security Calculator'!$B$25=1,VLOOKUP($D71,'36 Options - Outlays in $'!$A$8:$AK$87,1+K$6,FALSE),""),"")</f>
        <v/>
      </c>
      <c r="L71" s="21" t="str">
        <f>IF(D71&gt;='Social Security Calculator'!$G$8,IF('Social Security Calculator'!$B$26=1,VLOOKUP($D71,'36 Options - Outlays in $'!$A$8:$AK$87,1+L$6,FALSE),""),"")</f>
        <v/>
      </c>
      <c r="M71" s="21" t="str">
        <f>IF(D71&gt;='Social Security Calculator'!$G$8,IF('Social Security Calculator'!$B$27=1,VLOOKUP($D71,'36 Options - Outlays in $'!$A$8:$AK$87,1+M$6,FALSE),""),"")</f>
        <v/>
      </c>
      <c r="N71" s="21" t="str">
        <f>IF(D71&gt;='Social Security Calculator'!$G$8,IF('Social Security Calculator'!$B$28=1,VLOOKUP($D71,'36 Options - Outlays in $'!$A$8:$AK$87,1+N$6,FALSE),""),"")</f>
        <v/>
      </c>
      <c r="O71" s="21" t="str">
        <f>IF(D71&gt;='Social Security Calculator'!$G$8,IF('Social Security Calculator'!$B$31=1,VLOOKUP($D71,'36 Options - Outlays in $'!$A$8:$AK$87,1+O$6,FALSE),""),"")</f>
        <v/>
      </c>
      <c r="P71" s="21" t="str">
        <f>IF(D71&gt;='Social Security Calculator'!$G$8,IF('Social Security Calculator'!$B$32=1,VLOOKUP($D71,'36 Options - Outlays in $'!$A$8:$AK$87,1+P$6,FALSE),""),"")</f>
        <v/>
      </c>
      <c r="Q71" s="21" t="str">
        <f>IF(D71&gt;='Social Security Calculator'!$G$8,IF('Social Security Calculator'!$B$33=1,VLOOKUP($D71,'36 Options - Outlays in $'!$A$8:$AK$87,1+Q$6,FALSE),""),"")</f>
        <v/>
      </c>
      <c r="R71" s="21" t="str">
        <f>IF(D71&gt;='Social Security Calculator'!$G$8,IF('Social Security Calculator'!$B$35=1,VLOOKUP($D71,'36 Options - Outlays in $'!$A$8:$AK$87,1+R$6,FALSE),""),"")</f>
        <v/>
      </c>
      <c r="S71" s="21" t="str">
        <f>IF(D71&gt;='Social Security Calculator'!$G$8,IF('Social Security Calculator'!$B$36=1,VLOOKUP($D71,'36 Options - Outlays in $'!$A$8:$AK$87,1+S$6,FALSE),""),"")</f>
        <v/>
      </c>
      <c r="T71" s="21" t="str">
        <f>IF(D71&gt;='Social Security Calculator'!$G$8,IF('Social Security Calculator'!$B$37=1,VLOOKUP($D71,'36 Options - Outlays in $'!$A$8:$AK$87,1+T$6,FALSE),""),"")</f>
        <v/>
      </c>
      <c r="U71" s="21" t="str">
        <f>IF(D71&gt;='Social Security Calculator'!$G$8,IF('Social Security Calculator'!$B$39=1,VLOOKUP($D71,'36 Options - Outlays in $'!$A$8:$AK$87,1+U$6,FALSE),""),"")</f>
        <v/>
      </c>
      <c r="V71" s="21" t="str">
        <f>IF(D71&gt;='Social Security Calculator'!$G$8,IF('Social Security Calculator'!$B$40=1,VLOOKUP($D71,'36 Options - Outlays in $'!$A$8:$AK$87,1+V$6,FALSE),""),"")</f>
        <v/>
      </c>
      <c r="W71" s="21" t="str">
        <f>IF(D71&gt;='Social Security Calculator'!$G$8,IF('Social Security Calculator'!$B$41=1,VLOOKUP($D71,'36 Options - Outlays in $'!$A$8:$AK$87,1+W$6,FALSE),""),"")</f>
        <v/>
      </c>
      <c r="X71" s="21" t="str">
        <f>IF(D71&gt;='Social Security Calculator'!$G$8,IF('Social Security Calculator'!$B$42=1,VLOOKUP($D71,'36 Options - Outlays in $'!$A$8:$AK$87,1+X$6,FALSE),""),"")</f>
        <v/>
      </c>
      <c r="Y71" s="21" t="str">
        <f>IF(D71&gt;='Social Security Calculator'!$G$8,IF('Social Security Calculator'!$B$44=1,VLOOKUP($D71,'36 Options - Outlays in $'!$A$8:$AK$87,1+Y$6,FALSE),""),"")</f>
        <v/>
      </c>
      <c r="Z71" s="21" t="str">
        <f>IF(D71&gt;='Social Security Calculator'!$G$8,IF('Social Security Calculator'!$B$45=1,VLOOKUP($D71,'36 Options - Outlays in $'!$A$8:$AK$87,1+Z$6,FALSE),""),"")</f>
        <v/>
      </c>
      <c r="AA71" s="21" t="str">
        <f>IF(D71&gt;='Social Security Calculator'!$G$8,IF('Social Security Calculator'!$B$46=1,VLOOKUP($D71,'36 Options - Outlays in $'!$A$8:$AK$87,1+AA$6,FALSE),""),"")</f>
        <v/>
      </c>
      <c r="AB71" s="21" t="str">
        <f>IF(D71&gt;='Social Security Calculator'!$G$8,IF('Social Security Calculator'!$B$47=1,VLOOKUP($D71,'36 Options - Outlays in $'!$A$8:$AK$87,1+AB$6,FALSE),""),"")</f>
        <v/>
      </c>
      <c r="AC71" s="21" t="str">
        <f>IF(D71&gt;='Social Security Calculator'!$G$8,IF('Social Security Calculator'!$B$50=1,VLOOKUP($D71,'36 Options - Outlays in $'!$A$8:$AK$87,1+AC$6,FALSE),""),"")</f>
        <v/>
      </c>
      <c r="AD71" s="21" t="str">
        <f>IF(D71&gt;='Social Security Calculator'!$G$8,IF('Social Security Calculator'!$B$51=1,VLOOKUP($D71,'36 Options - Outlays in $'!$A$8:$AK$87,1+AD$6,FALSE),""),"")</f>
        <v/>
      </c>
      <c r="AE71" s="21" t="str">
        <f>IF(D71&gt;='Social Security Calculator'!$G$8,IF('Social Security Calculator'!$B$52=1,VLOOKUP($D71,'36 Options - Outlays in $'!$A$8:$AK$87,1+AE$6,FALSE),""),"")</f>
        <v/>
      </c>
      <c r="AF71" s="21" t="str">
        <f>IF(D71&gt;='Social Security Calculator'!$G$8,IF('Social Security Calculator'!$B$53=1,VLOOKUP($D71,'36 Options - Outlays in $'!$A$8:$AK$87,1+AF$6,FALSE),""),"")</f>
        <v/>
      </c>
      <c r="AG71" s="21" t="str">
        <f>IF(D71&gt;='Social Security Calculator'!$G$8,IF('Social Security Calculator'!$B$56=1,VLOOKUP($D71,'36 Options - Outlays in $'!$A$8:$AK$87,1+AG$6,FALSE),""),"")</f>
        <v/>
      </c>
      <c r="AH71" s="21" t="str">
        <f>IF(D71&gt;='Social Security Calculator'!$G$8,IF('Social Security Calculator'!$B$57=1,VLOOKUP($D71,'36 Options - Outlays in $'!$A$8:$AK$87,1+AH$6,FALSE),""),"")</f>
        <v/>
      </c>
      <c r="AI71" s="21" t="str">
        <f>IF(D71&gt;='Social Security Calculator'!$G$8,IF('Social Security Calculator'!$B$58=1,VLOOKUP($D71,'36 Options - Outlays in $'!$A$8:$AK$87,1+AI$6,FALSE),""),"")</f>
        <v/>
      </c>
      <c r="AJ71" s="21" t="str">
        <f>IF(D71&gt;='Social Security Calculator'!$G$8,IF('Social Security Calculator'!$B$60=1,VLOOKUP($D71,'36 Options - Outlays in $'!$A$8:$AK$87,1+AJ$6,FALSE),""),"")</f>
        <v/>
      </c>
      <c r="AK71" s="21" t="str">
        <f>IF(D71&gt;='Social Security Calculator'!$G$8,IF('Social Security Calculator'!$B$63=1,VLOOKUP($D71,'36 Options - Outlays in $'!$A$8:$AK$87,1+AK$6,FALSE),""),"")</f>
        <v/>
      </c>
      <c r="AL71" s="21" t="str">
        <f>IF(D71&gt;='Social Security Calculator'!$G$8,IF('Social Security Calculator'!$B$65=1,VLOOKUP($D71,'36 Options - Outlays in $'!$A$8:$AK$87,1+AL$6,FALSE),""),"")</f>
        <v/>
      </c>
      <c r="AM71" s="21" t="str">
        <f>IF(D71&gt;='Social Security Calculator'!$G$8,IF('Social Security Calculator'!$B$66=1,VLOOKUP($D71,'36 Options - Outlays in $'!$A$8:$AK$87,1+AM$6,FALSE),""),"")</f>
        <v/>
      </c>
      <c r="AN71" s="21" t="str">
        <f>IF(D71&gt;='Social Security Calculator'!$G$8,IF('Social Security Calculator'!$B$67=1,VLOOKUP($D71,'36 Options - Outlays in $'!$A$8:$AK$87,1+AN$6,FALSE),""),"")</f>
        <v/>
      </c>
    </row>
    <row r="72" spans="1:40" x14ac:dyDescent="0.2">
      <c r="A72">
        <v>2084</v>
      </c>
      <c r="B72">
        <f t="shared" si="2"/>
        <v>0</v>
      </c>
      <c r="D72">
        <v>2084</v>
      </c>
      <c r="E72" s="21" t="str">
        <f>IF(D72&gt;='Social Security Calculator'!$G$8,IF('Social Security Calculator'!$B$17=1,VLOOKUP($D72,'36 Options - Outlays in $'!$A$8:$AK$87,1+E$6,FALSE),""),"")</f>
        <v/>
      </c>
      <c r="F72" s="21" t="str">
        <f>IF(D72&gt;='Social Security Calculator'!$G$8,IF('Social Security Calculator'!$B$18=1,VLOOKUP($D72,'36 Options - Outlays in $'!$A$8:$AK$87,1+F$6,FALSE),""),"")</f>
        <v/>
      </c>
      <c r="G72" s="21" t="str">
        <f>IF(D72&gt;='Social Security Calculator'!$G$8,IF('Social Security Calculator'!$B$19=1,VLOOKUP($D72,'36 Options - Outlays in $'!$A$8:$AK$87,1+G$6,FALSE),""),"")</f>
        <v/>
      </c>
      <c r="H72" s="21" t="str">
        <f>IF(D72&gt;='Social Security Calculator'!$G$8,IF('Social Security Calculator'!$B$21=1,VLOOKUP($D72,'36 Options - Outlays in $'!$A$8:$AK$87,1+H$6,FALSE),""),"")</f>
        <v/>
      </c>
      <c r="I72" s="21" t="str">
        <f>IF(D72&gt;='Social Security Calculator'!$G$8,IF('Social Security Calculator'!$B$22=1,VLOOKUP($D72,'36 Options - Outlays in $'!$A$8:$AK$87,1+I$6,FALSE),""),"")</f>
        <v/>
      </c>
      <c r="J72" s="21" t="str">
        <f>IF(D72&gt;='Social Security Calculator'!$G$8,IF('Social Security Calculator'!$B$23=1,VLOOKUP($D72,'36 Options - Outlays in $'!$A$8:$AK$87,1+J$6,FALSE),""),"")</f>
        <v/>
      </c>
      <c r="K72" s="21" t="str">
        <f>IF(D72&gt;='Social Security Calculator'!$G$8,IF('Social Security Calculator'!$B$25=1,VLOOKUP($D72,'36 Options - Outlays in $'!$A$8:$AK$87,1+K$6,FALSE),""),"")</f>
        <v/>
      </c>
      <c r="L72" s="21" t="str">
        <f>IF(D72&gt;='Social Security Calculator'!$G$8,IF('Social Security Calculator'!$B$26=1,VLOOKUP($D72,'36 Options - Outlays in $'!$A$8:$AK$87,1+L$6,FALSE),""),"")</f>
        <v/>
      </c>
      <c r="M72" s="21" t="str">
        <f>IF(D72&gt;='Social Security Calculator'!$G$8,IF('Social Security Calculator'!$B$27=1,VLOOKUP($D72,'36 Options - Outlays in $'!$A$8:$AK$87,1+M$6,FALSE),""),"")</f>
        <v/>
      </c>
      <c r="N72" s="21" t="str">
        <f>IF(D72&gt;='Social Security Calculator'!$G$8,IF('Social Security Calculator'!$B$28=1,VLOOKUP($D72,'36 Options - Outlays in $'!$A$8:$AK$87,1+N$6,FALSE),""),"")</f>
        <v/>
      </c>
      <c r="O72" s="21" t="str">
        <f>IF(D72&gt;='Social Security Calculator'!$G$8,IF('Social Security Calculator'!$B$31=1,VLOOKUP($D72,'36 Options - Outlays in $'!$A$8:$AK$87,1+O$6,FALSE),""),"")</f>
        <v/>
      </c>
      <c r="P72" s="21" t="str">
        <f>IF(D72&gt;='Social Security Calculator'!$G$8,IF('Social Security Calculator'!$B$32=1,VLOOKUP($D72,'36 Options - Outlays in $'!$A$8:$AK$87,1+P$6,FALSE),""),"")</f>
        <v/>
      </c>
      <c r="Q72" s="21" t="str">
        <f>IF(D72&gt;='Social Security Calculator'!$G$8,IF('Social Security Calculator'!$B$33=1,VLOOKUP($D72,'36 Options - Outlays in $'!$A$8:$AK$87,1+Q$6,FALSE),""),"")</f>
        <v/>
      </c>
      <c r="R72" s="21" t="str">
        <f>IF(D72&gt;='Social Security Calculator'!$G$8,IF('Social Security Calculator'!$B$35=1,VLOOKUP($D72,'36 Options - Outlays in $'!$A$8:$AK$87,1+R$6,FALSE),""),"")</f>
        <v/>
      </c>
      <c r="S72" s="21" t="str">
        <f>IF(D72&gt;='Social Security Calculator'!$G$8,IF('Social Security Calculator'!$B$36=1,VLOOKUP($D72,'36 Options - Outlays in $'!$A$8:$AK$87,1+S$6,FALSE),""),"")</f>
        <v/>
      </c>
      <c r="T72" s="21" t="str">
        <f>IF(D72&gt;='Social Security Calculator'!$G$8,IF('Social Security Calculator'!$B$37=1,VLOOKUP($D72,'36 Options - Outlays in $'!$A$8:$AK$87,1+T$6,FALSE),""),"")</f>
        <v/>
      </c>
      <c r="U72" s="21" t="str">
        <f>IF(D72&gt;='Social Security Calculator'!$G$8,IF('Social Security Calculator'!$B$39=1,VLOOKUP($D72,'36 Options - Outlays in $'!$A$8:$AK$87,1+U$6,FALSE),""),"")</f>
        <v/>
      </c>
      <c r="V72" s="21" t="str">
        <f>IF(D72&gt;='Social Security Calculator'!$G$8,IF('Social Security Calculator'!$B$40=1,VLOOKUP($D72,'36 Options - Outlays in $'!$A$8:$AK$87,1+V$6,FALSE),""),"")</f>
        <v/>
      </c>
      <c r="W72" s="21" t="str">
        <f>IF(D72&gt;='Social Security Calculator'!$G$8,IF('Social Security Calculator'!$B$41=1,VLOOKUP($D72,'36 Options - Outlays in $'!$A$8:$AK$87,1+W$6,FALSE),""),"")</f>
        <v/>
      </c>
      <c r="X72" s="21" t="str">
        <f>IF(D72&gt;='Social Security Calculator'!$G$8,IF('Social Security Calculator'!$B$42=1,VLOOKUP($D72,'36 Options - Outlays in $'!$A$8:$AK$87,1+X$6,FALSE),""),"")</f>
        <v/>
      </c>
      <c r="Y72" s="21" t="str">
        <f>IF(D72&gt;='Social Security Calculator'!$G$8,IF('Social Security Calculator'!$B$44=1,VLOOKUP($D72,'36 Options - Outlays in $'!$A$8:$AK$87,1+Y$6,FALSE),""),"")</f>
        <v/>
      </c>
      <c r="Z72" s="21" t="str">
        <f>IF(D72&gt;='Social Security Calculator'!$G$8,IF('Social Security Calculator'!$B$45=1,VLOOKUP($D72,'36 Options - Outlays in $'!$A$8:$AK$87,1+Z$6,FALSE),""),"")</f>
        <v/>
      </c>
      <c r="AA72" s="21" t="str">
        <f>IF(D72&gt;='Social Security Calculator'!$G$8,IF('Social Security Calculator'!$B$46=1,VLOOKUP($D72,'36 Options - Outlays in $'!$A$8:$AK$87,1+AA$6,FALSE),""),"")</f>
        <v/>
      </c>
      <c r="AB72" s="21" t="str">
        <f>IF(D72&gt;='Social Security Calculator'!$G$8,IF('Social Security Calculator'!$B$47=1,VLOOKUP($D72,'36 Options - Outlays in $'!$A$8:$AK$87,1+AB$6,FALSE),""),"")</f>
        <v/>
      </c>
      <c r="AC72" s="21" t="str">
        <f>IF(D72&gt;='Social Security Calculator'!$G$8,IF('Social Security Calculator'!$B$50=1,VLOOKUP($D72,'36 Options - Outlays in $'!$A$8:$AK$87,1+AC$6,FALSE),""),"")</f>
        <v/>
      </c>
      <c r="AD72" s="21" t="str">
        <f>IF(D72&gt;='Social Security Calculator'!$G$8,IF('Social Security Calculator'!$B$51=1,VLOOKUP($D72,'36 Options - Outlays in $'!$A$8:$AK$87,1+AD$6,FALSE),""),"")</f>
        <v/>
      </c>
      <c r="AE72" s="21" t="str">
        <f>IF(D72&gt;='Social Security Calculator'!$G$8,IF('Social Security Calculator'!$B$52=1,VLOOKUP($D72,'36 Options - Outlays in $'!$A$8:$AK$87,1+AE$6,FALSE),""),"")</f>
        <v/>
      </c>
      <c r="AF72" s="21" t="str">
        <f>IF(D72&gt;='Social Security Calculator'!$G$8,IF('Social Security Calculator'!$B$53=1,VLOOKUP($D72,'36 Options - Outlays in $'!$A$8:$AK$87,1+AF$6,FALSE),""),"")</f>
        <v/>
      </c>
      <c r="AG72" s="21" t="str">
        <f>IF(D72&gt;='Social Security Calculator'!$G$8,IF('Social Security Calculator'!$B$56=1,VLOOKUP($D72,'36 Options - Outlays in $'!$A$8:$AK$87,1+AG$6,FALSE),""),"")</f>
        <v/>
      </c>
      <c r="AH72" s="21" t="str">
        <f>IF(D72&gt;='Social Security Calculator'!$G$8,IF('Social Security Calculator'!$B$57=1,VLOOKUP($D72,'36 Options - Outlays in $'!$A$8:$AK$87,1+AH$6,FALSE),""),"")</f>
        <v/>
      </c>
      <c r="AI72" s="21" t="str">
        <f>IF(D72&gt;='Social Security Calculator'!$G$8,IF('Social Security Calculator'!$B$58=1,VLOOKUP($D72,'36 Options - Outlays in $'!$A$8:$AK$87,1+AI$6,FALSE),""),"")</f>
        <v/>
      </c>
      <c r="AJ72" s="21" t="str">
        <f>IF(D72&gt;='Social Security Calculator'!$G$8,IF('Social Security Calculator'!$B$60=1,VLOOKUP($D72,'36 Options - Outlays in $'!$A$8:$AK$87,1+AJ$6,FALSE),""),"")</f>
        <v/>
      </c>
      <c r="AK72" s="21" t="str">
        <f>IF(D72&gt;='Social Security Calculator'!$G$8,IF('Social Security Calculator'!$B$63=1,VLOOKUP($D72,'36 Options - Outlays in $'!$A$8:$AK$87,1+AK$6,FALSE),""),"")</f>
        <v/>
      </c>
      <c r="AL72" s="21" t="str">
        <f>IF(D72&gt;='Social Security Calculator'!$G$8,IF('Social Security Calculator'!$B$65=1,VLOOKUP($D72,'36 Options - Outlays in $'!$A$8:$AK$87,1+AL$6,FALSE),""),"")</f>
        <v/>
      </c>
      <c r="AM72" s="21" t="str">
        <f>IF(D72&gt;='Social Security Calculator'!$G$8,IF('Social Security Calculator'!$B$66=1,VLOOKUP($D72,'36 Options - Outlays in $'!$A$8:$AK$87,1+AM$6,FALSE),""),"")</f>
        <v/>
      </c>
      <c r="AN72" s="21" t="str">
        <f>IF(D72&gt;='Social Security Calculator'!$G$8,IF('Social Security Calculator'!$B$67=1,VLOOKUP($D72,'36 Options - Outlays in $'!$A$8:$AK$87,1+AN$6,FALSE),""),"")</f>
        <v/>
      </c>
    </row>
    <row r="73" spans="1:40" x14ac:dyDescent="0.2">
      <c r="A73">
        <v>2085</v>
      </c>
      <c r="B73">
        <f t="shared" si="2"/>
        <v>0</v>
      </c>
      <c r="D73">
        <v>2085</v>
      </c>
      <c r="E73" s="21" t="str">
        <f>IF(D73&gt;='Social Security Calculator'!$G$8,IF('Social Security Calculator'!$B$17=1,VLOOKUP($D73,'36 Options - Outlays in $'!$A$8:$AK$87,1+E$6,FALSE),""),"")</f>
        <v/>
      </c>
      <c r="F73" s="21" t="str">
        <f>IF(D73&gt;='Social Security Calculator'!$G$8,IF('Social Security Calculator'!$B$18=1,VLOOKUP($D73,'36 Options - Outlays in $'!$A$8:$AK$87,1+F$6,FALSE),""),"")</f>
        <v/>
      </c>
      <c r="G73" s="21" t="str">
        <f>IF(D73&gt;='Social Security Calculator'!$G$8,IF('Social Security Calculator'!$B$19=1,VLOOKUP($D73,'36 Options - Outlays in $'!$A$8:$AK$87,1+G$6,FALSE),""),"")</f>
        <v/>
      </c>
      <c r="H73" s="21" t="str">
        <f>IF(D73&gt;='Social Security Calculator'!$G$8,IF('Social Security Calculator'!$B$21=1,VLOOKUP($D73,'36 Options - Outlays in $'!$A$8:$AK$87,1+H$6,FALSE),""),"")</f>
        <v/>
      </c>
      <c r="I73" s="21" t="str">
        <f>IF(D73&gt;='Social Security Calculator'!$G$8,IF('Social Security Calculator'!$B$22=1,VLOOKUP($D73,'36 Options - Outlays in $'!$A$8:$AK$87,1+I$6,FALSE),""),"")</f>
        <v/>
      </c>
      <c r="J73" s="21" t="str">
        <f>IF(D73&gt;='Social Security Calculator'!$G$8,IF('Social Security Calculator'!$B$23=1,VLOOKUP($D73,'36 Options - Outlays in $'!$A$8:$AK$87,1+J$6,FALSE),""),"")</f>
        <v/>
      </c>
      <c r="K73" s="21" t="str">
        <f>IF(D73&gt;='Social Security Calculator'!$G$8,IF('Social Security Calculator'!$B$25=1,VLOOKUP($D73,'36 Options - Outlays in $'!$A$8:$AK$87,1+K$6,FALSE),""),"")</f>
        <v/>
      </c>
      <c r="L73" s="21" t="str">
        <f>IF(D73&gt;='Social Security Calculator'!$G$8,IF('Social Security Calculator'!$B$26=1,VLOOKUP($D73,'36 Options - Outlays in $'!$A$8:$AK$87,1+L$6,FALSE),""),"")</f>
        <v/>
      </c>
      <c r="M73" s="21" t="str">
        <f>IF(D73&gt;='Social Security Calculator'!$G$8,IF('Social Security Calculator'!$B$27=1,VLOOKUP($D73,'36 Options - Outlays in $'!$A$8:$AK$87,1+M$6,FALSE),""),"")</f>
        <v/>
      </c>
      <c r="N73" s="21" t="str">
        <f>IF(D73&gt;='Social Security Calculator'!$G$8,IF('Social Security Calculator'!$B$28=1,VLOOKUP($D73,'36 Options - Outlays in $'!$A$8:$AK$87,1+N$6,FALSE),""),"")</f>
        <v/>
      </c>
      <c r="O73" s="21" t="str">
        <f>IF(D73&gt;='Social Security Calculator'!$G$8,IF('Social Security Calculator'!$B$31=1,VLOOKUP($D73,'36 Options - Outlays in $'!$A$8:$AK$87,1+O$6,FALSE),""),"")</f>
        <v/>
      </c>
      <c r="P73" s="21" t="str">
        <f>IF(D73&gt;='Social Security Calculator'!$G$8,IF('Social Security Calculator'!$B$32=1,VLOOKUP($D73,'36 Options - Outlays in $'!$A$8:$AK$87,1+P$6,FALSE),""),"")</f>
        <v/>
      </c>
      <c r="Q73" s="21" t="str">
        <f>IF(D73&gt;='Social Security Calculator'!$G$8,IF('Social Security Calculator'!$B$33=1,VLOOKUP($D73,'36 Options - Outlays in $'!$A$8:$AK$87,1+Q$6,FALSE),""),"")</f>
        <v/>
      </c>
      <c r="R73" s="21" t="str">
        <f>IF(D73&gt;='Social Security Calculator'!$G$8,IF('Social Security Calculator'!$B$35=1,VLOOKUP($D73,'36 Options - Outlays in $'!$A$8:$AK$87,1+R$6,FALSE),""),"")</f>
        <v/>
      </c>
      <c r="S73" s="21" t="str">
        <f>IF(D73&gt;='Social Security Calculator'!$G$8,IF('Social Security Calculator'!$B$36=1,VLOOKUP($D73,'36 Options - Outlays in $'!$A$8:$AK$87,1+S$6,FALSE),""),"")</f>
        <v/>
      </c>
      <c r="T73" s="21" t="str">
        <f>IF(D73&gt;='Social Security Calculator'!$G$8,IF('Social Security Calculator'!$B$37=1,VLOOKUP($D73,'36 Options - Outlays in $'!$A$8:$AK$87,1+T$6,FALSE),""),"")</f>
        <v/>
      </c>
      <c r="U73" s="21" t="str">
        <f>IF(D73&gt;='Social Security Calculator'!$G$8,IF('Social Security Calculator'!$B$39=1,VLOOKUP($D73,'36 Options - Outlays in $'!$A$8:$AK$87,1+U$6,FALSE),""),"")</f>
        <v/>
      </c>
      <c r="V73" s="21" t="str">
        <f>IF(D73&gt;='Social Security Calculator'!$G$8,IF('Social Security Calculator'!$B$40=1,VLOOKUP($D73,'36 Options - Outlays in $'!$A$8:$AK$87,1+V$6,FALSE),""),"")</f>
        <v/>
      </c>
      <c r="W73" s="21" t="str">
        <f>IF(D73&gt;='Social Security Calculator'!$G$8,IF('Social Security Calculator'!$B$41=1,VLOOKUP($D73,'36 Options - Outlays in $'!$A$8:$AK$87,1+W$6,FALSE),""),"")</f>
        <v/>
      </c>
      <c r="X73" s="21" t="str">
        <f>IF(D73&gt;='Social Security Calculator'!$G$8,IF('Social Security Calculator'!$B$42=1,VLOOKUP($D73,'36 Options - Outlays in $'!$A$8:$AK$87,1+X$6,FALSE),""),"")</f>
        <v/>
      </c>
      <c r="Y73" s="21" t="str">
        <f>IF(D73&gt;='Social Security Calculator'!$G$8,IF('Social Security Calculator'!$B$44=1,VLOOKUP($D73,'36 Options - Outlays in $'!$A$8:$AK$87,1+Y$6,FALSE),""),"")</f>
        <v/>
      </c>
      <c r="Z73" s="21" t="str">
        <f>IF(D73&gt;='Social Security Calculator'!$G$8,IF('Social Security Calculator'!$B$45=1,VLOOKUP($D73,'36 Options - Outlays in $'!$A$8:$AK$87,1+Z$6,FALSE),""),"")</f>
        <v/>
      </c>
      <c r="AA73" s="21" t="str">
        <f>IF(D73&gt;='Social Security Calculator'!$G$8,IF('Social Security Calculator'!$B$46=1,VLOOKUP($D73,'36 Options - Outlays in $'!$A$8:$AK$87,1+AA$6,FALSE),""),"")</f>
        <v/>
      </c>
      <c r="AB73" s="21" t="str">
        <f>IF(D73&gt;='Social Security Calculator'!$G$8,IF('Social Security Calculator'!$B$47=1,VLOOKUP($D73,'36 Options - Outlays in $'!$A$8:$AK$87,1+AB$6,FALSE),""),"")</f>
        <v/>
      </c>
      <c r="AC73" s="21" t="str">
        <f>IF(D73&gt;='Social Security Calculator'!$G$8,IF('Social Security Calculator'!$B$50=1,VLOOKUP($D73,'36 Options - Outlays in $'!$A$8:$AK$87,1+AC$6,FALSE),""),"")</f>
        <v/>
      </c>
      <c r="AD73" s="21" t="str">
        <f>IF(D73&gt;='Social Security Calculator'!$G$8,IF('Social Security Calculator'!$B$51=1,VLOOKUP($D73,'36 Options - Outlays in $'!$A$8:$AK$87,1+AD$6,FALSE),""),"")</f>
        <v/>
      </c>
      <c r="AE73" s="21" t="str">
        <f>IF(D73&gt;='Social Security Calculator'!$G$8,IF('Social Security Calculator'!$B$52=1,VLOOKUP($D73,'36 Options - Outlays in $'!$A$8:$AK$87,1+AE$6,FALSE),""),"")</f>
        <v/>
      </c>
      <c r="AF73" s="21" t="str">
        <f>IF(D73&gt;='Social Security Calculator'!$G$8,IF('Social Security Calculator'!$B$53=1,VLOOKUP($D73,'36 Options - Outlays in $'!$A$8:$AK$87,1+AF$6,FALSE),""),"")</f>
        <v/>
      </c>
      <c r="AG73" s="21" t="str">
        <f>IF(D73&gt;='Social Security Calculator'!$G$8,IF('Social Security Calculator'!$B$56=1,VLOOKUP($D73,'36 Options - Outlays in $'!$A$8:$AK$87,1+AG$6,FALSE),""),"")</f>
        <v/>
      </c>
      <c r="AH73" s="21" t="str">
        <f>IF(D73&gt;='Social Security Calculator'!$G$8,IF('Social Security Calculator'!$B$57=1,VLOOKUP($D73,'36 Options - Outlays in $'!$A$8:$AK$87,1+AH$6,FALSE),""),"")</f>
        <v/>
      </c>
      <c r="AI73" s="21" t="str">
        <f>IF(D73&gt;='Social Security Calculator'!$G$8,IF('Social Security Calculator'!$B$58=1,VLOOKUP($D73,'36 Options - Outlays in $'!$A$8:$AK$87,1+AI$6,FALSE),""),"")</f>
        <v/>
      </c>
      <c r="AJ73" s="21" t="str">
        <f>IF(D73&gt;='Social Security Calculator'!$G$8,IF('Social Security Calculator'!$B$60=1,VLOOKUP($D73,'36 Options - Outlays in $'!$A$8:$AK$87,1+AJ$6,FALSE),""),"")</f>
        <v/>
      </c>
      <c r="AK73" s="21" t="str">
        <f>IF(D73&gt;='Social Security Calculator'!$G$8,IF('Social Security Calculator'!$B$63=1,VLOOKUP($D73,'36 Options - Outlays in $'!$A$8:$AK$87,1+AK$6,FALSE),""),"")</f>
        <v/>
      </c>
      <c r="AL73" s="21" t="str">
        <f>IF(D73&gt;='Social Security Calculator'!$G$8,IF('Social Security Calculator'!$B$65=1,VLOOKUP($D73,'36 Options - Outlays in $'!$A$8:$AK$87,1+AL$6,FALSE),""),"")</f>
        <v/>
      </c>
      <c r="AM73" s="21" t="str">
        <f>IF(D73&gt;='Social Security Calculator'!$G$8,IF('Social Security Calculator'!$B$66=1,VLOOKUP($D73,'36 Options - Outlays in $'!$A$8:$AK$87,1+AM$6,FALSE),""),"")</f>
        <v/>
      </c>
      <c r="AN73" s="21" t="str">
        <f>IF(D73&gt;='Social Security Calculator'!$G$8,IF('Social Security Calculator'!$B$67=1,VLOOKUP($D73,'36 Options - Outlays in $'!$A$8:$AK$87,1+AN$6,FALSE),""),"")</f>
        <v/>
      </c>
    </row>
    <row r="74" spans="1:40" x14ac:dyDescent="0.2">
      <c r="A74">
        <v>2086</v>
      </c>
      <c r="B74">
        <f t="shared" si="2"/>
        <v>0</v>
      </c>
      <c r="D74">
        <v>2086</v>
      </c>
      <c r="E74" s="21" t="str">
        <f>IF(D74&gt;='Social Security Calculator'!$G$8,IF('Social Security Calculator'!$B$17=1,VLOOKUP($D74,'36 Options - Outlays in $'!$A$8:$AK$87,1+E$6,FALSE),""),"")</f>
        <v/>
      </c>
      <c r="F74" s="21" t="str">
        <f>IF(D74&gt;='Social Security Calculator'!$G$8,IF('Social Security Calculator'!$B$18=1,VLOOKUP($D74,'36 Options - Outlays in $'!$A$8:$AK$87,1+F$6,FALSE),""),"")</f>
        <v/>
      </c>
      <c r="G74" s="21" t="str">
        <f>IF(D74&gt;='Social Security Calculator'!$G$8,IF('Social Security Calculator'!$B$19=1,VLOOKUP($D74,'36 Options - Outlays in $'!$A$8:$AK$87,1+G$6,FALSE),""),"")</f>
        <v/>
      </c>
      <c r="H74" s="21" t="str">
        <f>IF(D74&gt;='Social Security Calculator'!$G$8,IF('Social Security Calculator'!$B$21=1,VLOOKUP($D74,'36 Options - Outlays in $'!$A$8:$AK$87,1+H$6,FALSE),""),"")</f>
        <v/>
      </c>
      <c r="I74" s="21" t="str">
        <f>IF(D74&gt;='Social Security Calculator'!$G$8,IF('Social Security Calculator'!$B$22=1,VLOOKUP($D74,'36 Options - Outlays in $'!$A$8:$AK$87,1+I$6,FALSE),""),"")</f>
        <v/>
      </c>
      <c r="J74" s="21" t="str">
        <f>IF(D74&gt;='Social Security Calculator'!$G$8,IF('Social Security Calculator'!$B$23=1,VLOOKUP($D74,'36 Options - Outlays in $'!$A$8:$AK$87,1+J$6,FALSE),""),"")</f>
        <v/>
      </c>
      <c r="K74" s="21" t="str">
        <f>IF(D74&gt;='Social Security Calculator'!$G$8,IF('Social Security Calculator'!$B$25=1,VLOOKUP($D74,'36 Options - Outlays in $'!$A$8:$AK$87,1+K$6,FALSE),""),"")</f>
        <v/>
      </c>
      <c r="L74" s="21" t="str">
        <f>IF(D74&gt;='Social Security Calculator'!$G$8,IF('Social Security Calculator'!$B$26=1,VLOOKUP($D74,'36 Options - Outlays in $'!$A$8:$AK$87,1+L$6,FALSE),""),"")</f>
        <v/>
      </c>
      <c r="M74" s="21" t="str">
        <f>IF(D74&gt;='Social Security Calculator'!$G$8,IF('Social Security Calculator'!$B$27=1,VLOOKUP($D74,'36 Options - Outlays in $'!$A$8:$AK$87,1+M$6,FALSE),""),"")</f>
        <v/>
      </c>
      <c r="N74" s="21" t="str">
        <f>IF(D74&gt;='Social Security Calculator'!$G$8,IF('Social Security Calculator'!$B$28=1,VLOOKUP($D74,'36 Options - Outlays in $'!$A$8:$AK$87,1+N$6,FALSE),""),"")</f>
        <v/>
      </c>
      <c r="O74" s="21" t="str">
        <f>IF(D74&gt;='Social Security Calculator'!$G$8,IF('Social Security Calculator'!$B$31=1,VLOOKUP($D74,'36 Options - Outlays in $'!$A$8:$AK$87,1+O$6,FALSE),""),"")</f>
        <v/>
      </c>
      <c r="P74" s="21" t="str">
        <f>IF(D74&gt;='Social Security Calculator'!$G$8,IF('Social Security Calculator'!$B$32=1,VLOOKUP($D74,'36 Options - Outlays in $'!$A$8:$AK$87,1+P$6,FALSE),""),"")</f>
        <v/>
      </c>
      <c r="Q74" s="21" t="str">
        <f>IF(D74&gt;='Social Security Calculator'!$G$8,IF('Social Security Calculator'!$B$33=1,VLOOKUP($D74,'36 Options - Outlays in $'!$A$8:$AK$87,1+Q$6,FALSE),""),"")</f>
        <v/>
      </c>
      <c r="R74" s="21" t="str">
        <f>IF(D74&gt;='Social Security Calculator'!$G$8,IF('Social Security Calculator'!$B$35=1,VLOOKUP($D74,'36 Options - Outlays in $'!$A$8:$AK$87,1+R$6,FALSE),""),"")</f>
        <v/>
      </c>
      <c r="S74" s="21" t="str">
        <f>IF(D74&gt;='Social Security Calculator'!$G$8,IF('Social Security Calculator'!$B$36=1,VLOOKUP($D74,'36 Options - Outlays in $'!$A$8:$AK$87,1+S$6,FALSE),""),"")</f>
        <v/>
      </c>
      <c r="T74" s="21" t="str">
        <f>IF(D74&gt;='Social Security Calculator'!$G$8,IF('Social Security Calculator'!$B$37=1,VLOOKUP($D74,'36 Options - Outlays in $'!$A$8:$AK$87,1+T$6,FALSE),""),"")</f>
        <v/>
      </c>
      <c r="U74" s="21" t="str">
        <f>IF(D74&gt;='Social Security Calculator'!$G$8,IF('Social Security Calculator'!$B$39=1,VLOOKUP($D74,'36 Options - Outlays in $'!$A$8:$AK$87,1+U$6,FALSE),""),"")</f>
        <v/>
      </c>
      <c r="V74" s="21" t="str">
        <f>IF(D74&gt;='Social Security Calculator'!$G$8,IF('Social Security Calculator'!$B$40=1,VLOOKUP($D74,'36 Options - Outlays in $'!$A$8:$AK$87,1+V$6,FALSE),""),"")</f>
        <v/>
      </c>
      <c r="W74" s="21" t="str">
        <f>IF(D74&gt;='Social Security Calculator'!$G$8,IF('Social Security Calculator'!$B$41=1,VLOOKUP($D74,'36 Options - Outlays in $'!$A$8:$AK$87,1+W$6,FALSE),""),"")</f>
        <v/>
      </c>
      <c r="X74" s="21" t="str">
        <f>IF(D74&gt;='Social Security Calculator'!$G$8,IF('Social Security Calculator'!$B$42=1,VLOOKUP($D74,'36 Options - Outlays in $'!$A$8:$AK$87,1+X$6,FALSE),""),"")</f>
        <v/>
      </c>
      <c r="Y74" s="21" t="str">
        <f>IF(D74&gt;='Social Security Calculator'!$G$8,IF('Social Security Calculator'!$B$44=1,VLOOKUP($D74,'36 Options - Outlays in $'!$A$8:$AK$87,1+Y$6,FALSE),""),"")</f>
        <v/>
      </c>
      <c r="Z74" s="21" t="str">
        <f>IF(D74&gt;='Social Security Calculator'!$G$8,IF('Social Security Calculator'!$B$45=1,VLOOKUP($D74,'36 Options - Outlays in $'!$A$8:$AK$87,1+Z$6,FALSE),""),"")</f>
        <v/>
      </c>
      <c r="AA74" s="21" t="str">
        <f>IF(D74&gt;='Social Security Calculator'!$G$8,IF('Social Security Calculator'!$B$46=1,VLOOKUP($D74,'36 Options - Outlays in $'!$A$8:$AK$87,1+AA$6,FALSE),""),"")</f>
        <v/>
      </c>
      <c r="AB74" s="21" t="str">
        <f>IF(D74&gt;='Social Security Calculator'!$G$8,IF('Social Security Calculator'!$B$47=1,VLOOKUP($D74,'36 Options - Outlays in $'!$A$8:$AK$87,1+AB$6,FALSE),""),"")</f>
        <v/>
      </c>
      <c r="AC74" s="21" t="str">
        <f>IF(D74&gt;='Social Security Calculator'!$G$8,IF('Social Security Calculator'!$B$50=1,VLOOKUP($D74,'36 Options - Outlays in $'!$A$8:$AK$87,1+AC$6,FALSE),""),"")</f>
        <v/>
      </c>
      <c r="AD74" s="21" t="str">
        <f>IF(D74&gt;='Social Security Calculator'!$G$8,IF('Social Security Calculator'!$B$51=1,VLOOKUP($D74,'36 Options - Outlays in $'!$A$8:$AK$87,1+AD$6,FALSE),""),"")</f>
        <v/>
      </c>
      <c r="AE74" s="21" t="str">
        <f>IF(D74&gt;='Social Security Calculator'!$G$8,IF('Social Security Calculator'!$B$52=1,VLOOKUP($D74,'36 Options - Outlays in $'!$A$8:$AK$87,1+AE$6,FALSE),""),"")</f>
        <v/>
      </c>
      <c r="AF74" s="21" t="str">
        <f>IF(D74&gt;='Social Security Calculator'!$G$8,IF('Social Security Calculator'!$B$53=1,VLOOKUP($D74,'36 Options - Outlays in $'!$A$8:$AK$87,1+AF$6,FALSE),""),"")</f>
        <v/>
      </c>
      <c r="AG74" s="21" t="str">
        <f>IF(D74&gt;='Social Security Calculator'!$G$8,IF('Social Security Calculator'!$B$56=1,VLOOKUP($D74,'36 Options - Outlays in $'!$A$8:$AK$87,1+AG$6,FALSE),""),"")</f>
        <v/>
      </c>
      <c r="AH74" s="21" t="str">
        <f>IF(D74&gt;='Social Security Calculator'!$G$8,IF('Social Security Calculator'!$B$57=1,VLOOKUP($D74,'36 Options - Outlays in $'!$A$8:$AK$87,1+AH$6,FALSE),""),"")</f>
        <v/>
      </c>
      <c r="AI74" s="21" t="str">
        <f>IF(D74&gt;='Social Security Calculator'!$G$8,IF('Social Security Calculator'!$B$58=1,VLOOKUP($D74,'36 Options - Outlays in $'!$A$8:$AK$87,1+AI$6,FALSE),""),"")</f>
        <v/>
      </c>
      <c r="AJ74" s="21" t="str">
        <f>IF(D74&gt;='Social Security Calculator'!$G$8,IF('Social Security Calculator'!$B$60=1,VLOOKUP($D74,'36 Options - Outlays in $'!$A$8:$AK$87,1+AJ$6,FALSE),""),"")</f>
        <v/>
      </c>
      <c r="AK74" s="21" t="str">
        <f>IF(D74&gt;='Social Security Calculator'!$G$8,IF('Social Security Calculator'!$B$63=1,VLOOKUP($D74,'36 Options - Outlays in $'!$A$8:$AK$87,1+AK$6,FALSE),""),"")</f>
        <v/>
      </c>
      <c r="AL74" s="21" t="str">
        <f>IF(D74&gt;='Social Security Calculator'!$G$8,IF('Social Security Calculator'!$B$65=1,VLOOKUP($D74,'36 Options - Outlays in $'!$A$8:$AK$87,1+AL$6,FALSE),""),"")</f>
        <v/>
      </c>
      <c r="AM74" s="21" t="str">
        <f>IF(D74&gt;='Social Security Calculator'!$G$8,IF('Social Security Calculator'!$B$66=1,VLOOKUP($D74,'36 Options - Outlays in $'!$A$8:$AK$87,1+AM$6,FALSE),""),"")</f>
        <v/>
      </c>
      <c r="AN74" s="21" t="str">
        <f>IF(D74&gt;='Social Security Calculator'!$G$8,IF('Social Security Calculator'!$B$67=1,VLOOKUP($D74,'36 Options - Outlays in $'!$A$8:$AK$87,1+AN$6,FALSE),""),"")</f>
        <v/>
      </c>
    </row>
    <row r="75" spans="1:40" x14ac:dyDescent="0.2">
      <c r="A75">
        <v>2087</v>
      </c>
      <c r="B75">
        <f t="shared" si="2"/>
        <v>0</v>
      </c>
      <c r="D75">
        <v>2087</v>
      </c>
      <c r="E75" s="21" t="str">
        <f>IF(D75&gt;='Social Security Calculator'!$G$8,IF('Social Security Calculator'!$B$17=1,VLOOKUP($D75,'36 Options - Outlays in $'!$A$8:$AK$87,1+E$6,FALSE),""),"")</f>
        <v/>
      </c>
      <c r="F75" s="21" t="str">
        <f>IF(D75&gt;='Social Security Calculator'!$G$8,IF('Social Security Calculator'!$B$18=1,VLOOKUP($D75,'36 Options - Outlays in $'!$A$8:$AK$87,1+F$6,FALSE),""),"")</f>
        <v/>
      </c>
      <c r="G75" s="21" t="str">
        <f>IF(D75&gt;='Social Security Calculator'!$G$8,IF('Social Security Calculator'!$B$19=1,VLOOKUP($D75,'36 Options - Outlays in $'!$A$8:$AK$87,1+G$6,FALSE),""),"")</f>
        <v/>
      </c>
      <c r="H75" s="21" t="str">
        <f>IF(D75&gt;='Social Security Calculator'!$G$8,IF('Social Security Calculator'!$B$21=1,VLOOKUP($D75,'36 Options - Outlays in $'!$A$8:$AK$87,1+H$6,FALSE),""),"")</f>
        <v/>
      </c>
      <c r="I75" s="21" t="str">
        <f>IF(D75&gt;='Social Security Calculator'!$G$8,IF('Social Security Calculator'!$B$22=1,VLOOKUP($D75,'36 Options - Outlays in $'!$A$8:$AK$87,1+I$6,FALSE),""),"")</f>
        <v/>
      </c>
      <c r="J75" s="21" t="str">
        <f>IF(D75&gt;='Social Security Calculator'!$G$8,IF('Social Security Calculator'!$B$23=1,VLOOKUP($D75,'36 Options - Outlays in $'!$A$8:$AK$87,1+J$6,FALSE),""),"")</f>
        <v/>
      </c>
      <c r="K75" s="21" t="str">
        <f>IF(D75&gt;='Social Security Calculator'!$G$8,IF('Social Security Calculator'!$B$25=1,VLOOKUP($D75,'36 Options - Outlays in $'!$A$8:$AK$87,1+K$6,FALSE),""),"")</f>
        <v/>
      </c>
      <c r="L75" s="21" t="str">
        <f>IF(D75&gt;='Social Security Calculator'!$G$8,IF('Social Security Calculator'!$B$26=1,VLOOKUP($D75,'36 Options - Outlays in $'!$A$8:$AK$87,1+L$6,FALSE),""),"")</f>
        <v/>
      </c>
      <c r="M75" s="21" t="str">
        <f>IF(D75&gt;='Social Security Calculator'!$G$8,IF('Social Security Calculator'!$B$27=1,VLOOKUP($D75,'36 Options - Outlays in $'!$A$8:$AK$87,1+M$6,FALSE),""),"")</f>
        <v/>
      </c>
      <c r="N75" s="21" t="str">
        <f>IF(D75&gt;='Social Security Calculator'!$G$8,IF('Social Security Calculator'!$B$28=1,VLOOKUP($D75,'36 Options - Outlays in $'!$A$8:$AK$87,1+N$6,FALSE),""),"")</f>
        <v/>
      </c>
      <c r="O75" s="21" t="str">
        <f>IF(D75&gt;='Social Security Calculator'!$G$8,IF('Social Security Calculator'!$B$31=1,VLOOKUP($D75,'36 Options - Outlays in $'!$A$8:$AK$87,1+O$6,FALSE),""),"")</f>
        <v/>
      </c>
      <c r="P75" s="21" t="str">
        <f>IF(D75&gt;='Social Security Calculator'!$G$8,IF('Social Security Calculator'!$B$32=1,VLOOKUP($D75,'36 Options - Outlays in $'!$A$8:$AK$87,1+P$6,FALSE),""),"")</f>
        <v/>
      </c>
      <c r="Q75" s="21" t="str">
        <f>IF(D75&gt;='Social Security Calculator'!$G$8,IF('Social Security Calculator'!$B$33=1,VLOOKUP($D75,'36 Options - Outlays in $'!$A$8:$AK$87,1+Q$6,FALSE),""),"")</f>
        <v/>
      </c>
      <c r="R75" s="21" t="str">
        <f>IF(D75&gt;='Social Security Calculator'!$G$8,IF('Social Security Calculator'!$B$35=1,VLOOKUP($D75,'36 Options - Outlays in $'!$A$8:$AK$87,1+R$6,FALSE),""),"")</f>
        <v/>
      </c>
      <c r="S75" s="21" t="str">
        <f>IF(D75&gt;='Social Security Calculator'!$G$8,IF('Social Security Calculator'!$B$36=1,VLOOKUP($D75,'36 Options - Outlays in $'!$A$8:$AK$87,1+S$6,FALSE),""),"")</f>
        <v/>
      </c>
      <c r="T75" s="21" t="str">
        <f>IF(D75&gt;='Social Security Calculator'!$G$8,IF('Social Security Calculator'!$B$37=1,VLOOKUP($D75,'36 Options - Outlays in $'!$A$8:$AK$87,1+T$6,FALSE),""),"")</f>
        <v/>
      </c>
      <c r="U75" s="21" t="str">
        <f>IF(D75&gt;='Social Security Calculator'!$G$8,IF('Social Security Calculator'!$B$39=1,VLOOKUP($D75,'36 Options - Outlays in $'!$A$8:$AK$87,1+U$6,FALSE),""),"")</f>
        <v/>
      </c>
      <c r="V75" s="21" t="str">
        <f>IF(D75&gt;='Social Security Calculator'!$G$8,IF('Social Security Calculator'!$B$40=1,VLOOKUP($D75,'36 Options - Outlays in $'!$A$8:$AK$87,1+V$6,FALSE),""),"")</f>
        <v/>
      </c>
      <c r="W75" s="21" t="str">
        <f>IF(D75&gt;='Social Security Calculator'!$G$8,IF('Social Security Calculator'!$B$41=1,VLOOKUP($D75,'36 Options - Outlays in $'!$A$8:$AK$87,1+W$6,FALSE),""),"")</f>
        <v/>
      </c>
      <c r="X75" s="21" t="str">
        <f>IF(D75&gt;='Social Security Calculator'!$G$8,IF('Social Security Calculator'!$B$42=1,VLOOKUP($D75,'36 Options - Outlays in $'!$A$8:$AK$87,1+X$6,FALSE),""),"")</f>
        <v/>
      </c>
      <c r="Y75" s="21" t="str">
        <f>IF(D75&gt;='Social Security Calculator'!$G$8,IF('Social Security Calculator'!$B$44=1,VLOOKUP($D75,'36 Options - Outlays in $'!$A$8:$AK$87,1+Y$6,FALSE),""),"")</f>
        <v/>
      </c>
      <c r="Z75" s="21" t="str">
        <f>IF(D75&gt;='Social Security Calculator'!$G$8,IF('Social Security Calculator'!$B$45=1,VLOOKUP($D75,'36 Options - Outlays in $'!$A$8:$AK$87,1+Z$6,FALSE),""),"")</f>
        <v/>
      </c>
      <c r="AA75" s="21" t="str">
        <f>IF(D75&gt;='Social Security Calculator'!$G$8,IF('Social Security Calculator'!$B$46=1,VLOOKUP($D75,'36 Options - Outlays in $'!$A$8:$AK$87,1+AA$6,FALSE),""),"")</f>
        <v/>
      </c>
      <c r="AB75" s="21" t="str">
        <f>IF(D75&gt;='Social Security Calculator'!$G$8,IF('Social Security Calculator'!$B$47=1,VLOOKUP($D75,'36 Options - Outlays in $'!$A$8:$AK$87,1+AB$6,FALSE),""),"")</f>
        <v/>
      </c>
      <c r="AC75" s="21" t="str">
        <f>IF(D75&gt;='Social Security Calculator'!$G$8,IF('Social Security Calculator'!$B$50=1,VLOOKUP($D75,'36 Options - Outlays in $'!$A$8:$AK$87,1+AC$6,FALSE),""),"")</f>
        <v/>
      </c>
      <c r="AD75" s="21" t="str">
        <f>IF(D75&gt;='Social Security Calculator'!$G$8,IF('Social Security Calculator'!$B$51=1,VLOOKUP($D75,'36 Options - Outlays in $'!$A$8:$AK$87,1+AD$6,FALSE),""),"")</f>
        <v/>
      </c>
      <c r="AE75" s="21" t="str">
        <f>IF(D75&gt;='Social Security Calculator'!$G$8,IF('Social Security Calculator'!$B$52=1,VLOOKUP($D75,'36 Options - Outlays in $'!$A$8:$AK$87,1+AE$6,FALSE),""),"")</f>
        <v/>
      </c>
      <c r="AF75" s="21" t="str">
        <f>IF(D75&gt;='Social Security Calculator'!$G$8,IF('Social Security Calculator'!$B$53=1,VLOOKUP($D75,'36 Options - Outlays in $'!$A$8:$AK$87,1+AF$6,FALSE),""),"")</f>
        <v/>
      </c>
      <c r="AG75" s="21" t="str">
        <f>IF(D75&gt;='Social Security Calculator'!$G$8,IF('Social Security Calculator'!$B$56=1,VLOOKUP($D75,'36 Options - Outlays in $'!$A$8:$AK$87,1+AG$6,FALSE),""),"")</f>
        <v/>
      </c>
      <c r="AH75" s="21" t="str">
        <f>IF(D75&gt;='Social Security Calculator'!$G$8,IF('Social Security Calculator'!$B$57=1,VLOOKUP($D75,'36 Options - Outlays in $'!$A$8:$AK$87,1+AH$6,FALSE),""),"")</f>
        <v/>
      </c>
      <c r="AI75" s="21" t="str">
        <f>IF(D75&gt;='Social Security Calculator'!$G$8,IF('Social Security Calculator'!$B$58=1,VLOOKUP($D75,'36 Options - Outlays in $'!$A$8:$AK$87,1+AI$6,FALSE),""),"")</f>
        <v/>
      </c>
      <c r="AJ75" s="21" t="str">
        <f>IF(D75&gt;='Social Security Calculator'!$G$8,IF('Social Security Calculator'!$B$60=1,VLOOKUP($D75,'36 Options - Outlays in $'!$A$8:$AK$87,1+AJ$6,FALSE),""),"")</f>
        <v/>
      </c>
      <c r="AK75" s="21" t="str">
        <f>IF(D75&gt;='Social Security Calculator'!$G$8,IF('Social Security Calculator'!$B$63=1,VLOOKUP($D75,'36 Options - Outlays in $'!$A$8:$AK$87,1+AK$6,FALSE),""),"")</f>
        <v/>
      </c>
      <c r="AL75" s="21" t="str">
        <f>IF(D75&gt;='Social Security Calculator'!$G$8,IF('Social Security Calculator'!$B$65=1,VLOOKUP($D75,'36 Options - Outlays in $'!$A$8:$AK$87,1+AL$6,FALSE),""),"")</f>
        <v/>
      </c>
      <c r="AM75" s="21" t="str">
        <f>IF(D75&gt;='Social Security Calculator'!$G$8,IF('Social Security Calculator'!$B$66=1,VLOOKUP($D75,'36 Options - Outlays in $'!$A$8:$AK$87,1+AM$6,FALSE),""),"")</f>
        <v/>
      </c>
      <c r="AN75" s="21" t="str">
        <f>IF(D75&gt;='Social Security Calculator'!$G$8,IF('Social Security Calculator'!$B$67=1,VLOOKUP($D75,'36 Options - Outlays in $'!$A$8:$AK$87,1+AN$6,FALSE),""),"")</f>
        <v/>
      </c>
    </row>
    <row r="76" spans="1:40" x14ac:dyDescent="0.2">
      <c r="A76">
        <v>2088</v>
      </c>
      <c r="B76">
        <f t="shared" si="2"/>
        <v>0</v>
      </c>
      <c r="D76">
        <v>2088</v>
      </c>
      <c r="E76" s="21" t="str">
        <f>IF(D76&gt;='Social Security Calculator'!$G$8,IF('Social Security Calculator'!$B$17=1,VLOOKUP($D76,'36 Options - Outlays in $'!$A$8:$AK$87,1+E$6,FALSE),""),"")</f>
        <v/>
      </c>
      <c r="F76" s="21" t="str">
        <f>IF(D76&gt;='Social Security Calculator'!$G$8,IF('Social Security Calculator'!$B$18=1,VLOOKUP($D76,'36 Options - Outlays in $'!$A$8:$AK$87,1+F$6,FALSE),""),"")</f>
        <v/>
      </c>
      <c r="G76" s="21" t="str">
        <f>IF(D76&gt;='Social Security Calculator'!$G$8,IF('Social Security Calculator'!$B$19=1,VLOOKUP($D76,'36 Options - Outlays in $'!$A$8:$AK$87,1+G$6,FALSE),""),"")</f>
        <v/>
      </c>
      <c r="H76" s="21" t="str">
        <f>IF(D76&gt;='Social Security Calculator'!$G$8,IF('Social Security Calculator'!$B$21=1,VLOOKUP($D76,'36 Options - Outlays in $'!$A$8:$AK$87,1+H$6,FALSE),""),"")</f>
        <v/>
      </c>
      <c r="I76" s="21" t="str">
        <f>IF(D76&gt;='Social Security Calculator'!$G$8,IF('Social Security Calculator'!$B$22=1,VLOOKUP($D76,'36 Options - Outlays in $'!$A$8:$AK$87,1+I$6,FALSE),""),"")</f>
        <v/>
      </c>
      <c r="J76" s="21" t="str">
        <f>IF(D76&gt;='Social Security Calculator'!$G$8,IF('Social Security Calculator'!$B$23=1,VLOOKUP($D76,'36 Options - Outlays in $'!$A$8:$AK$87,1+J$6,FALSE),""),"")</f>
        <v/>
      </c>
      <c r="K76" s="21" t="str">
        <f>IF(D76&gt;='Social Security Calculator'!$G$8,IF('Social Security Calculator'!$B$25=1,VLOOKUP($D76,'36 Options - Outlays in $'!$A$8:$AK$87,1+K$6,FALSE),""),"")</f>
        <v/>
      </c>
      <c r="L76" s="21" t="str">
        <f>IF(D76&gt;='Social Security Calculator'!$G$8,IF('Social Security Calculator'!$B$26=1,VLOOKUP($D76,'36 Options - Outlays in $'!$A$8:$AK$87,1+L$6,FALSE),""),"")</f>
        <v/>
      </c>
      <c r="M76" s="21" t="str">
        <f>IF(D76&gt;='Social Security Calculator'!$G$8,IF('Social Security Calculator'!$B$27=1,VLOOKUP($D76,'36 Options - Outlays in $'!$A$8:$AK$87,1+M$6,FALSE),""),"")</f>
        <v/>
      </c>
      <c r="N76" s="21" t="str">
        <f>IF(D76&gt;='Social Security Calculator'!$G$8,IF('Social Security Calculator'!$B$28=1,VLOOKUP($D76,'36 Options - Outlays in $'!$A$8:$AK$87,1+N$6,FALSE),""),"")</f>
        <v/>
      </c>
      <c r="O76" s="21" t="str">
        <f>IF(D76&gt;='Social Security Calculator'!$G$8,IF('Social Security Calculator'!$B$31=1,VLOOKUP($D76,'36 Options - Outlays in $'!$A$8:$AK$87,1+O$6,FALSE),""),"")</f>
        <v/>
      </c>
      <c r="P76" s="21" t="str">
        <f>IF(D76&gt;='Social Security Calculator'!$G$8,IF('Social Security Calculator'!$B$32=1,VLOOKUP($D76,'36 Options - Outlays in $'!$A$8:$AK$87,1+P$6,FALSE),""),"")</f>
        <v/>
      </c>
      <c r="Q76" s="21" t="str">
        <f>IF(D76&gt;='Social Security Calculator'!$G$8,IF('Social Security Calculator'!$B$33=1,VLOOKUP($D76,'36 Options - Outlays in $'!$A$8:$AK$87,1+Q$6,FALSE),""),"")</f>
        <v/>
      </c>
      <c r="R76" s="21" t="str">
        <f>IF(D76&gt;='Social Security Calculator'!$G$8,IF('Social Security Calculator'!$B$35=1,VLOOKUP($D76,'36 Options - Outlays in $'!$A$8:$AK$87,1+R$6,FALSE),""),"")</f>
        <v/>
      </c>
      <c r="S76" s="21" t="str">
        <f>IF(D76&gt;='Social Security Calculator'!$G$8,IF('Social Security Calculator'!$B$36=1,VLOOKUP($D76,'36 Options - Outlays in $'!$A$8:$AK$87,1+S$6,FALSE),""),"")</f>
        <v/>
      </c>
      <c r="T76" s="21" t="str">
        <f>IF(D76&gt;='Social Security Calculator'!$G$8,IF('Social Security Calculator'!$B$37=1,VLOOKUP($D76,'36 Options - Outlays in $'!$A$8:$AK$87,1+T$6,FALSE),""),"")</f>
        <v/>
      </c>
      <c r="U76" s="21" t="str">
        <f>IF(D76&gt;='Social Security Calculator'!$G$8,IF('Social Security Calculator'!$B$39=1,VLOOKUP($D76,'36 Options - Outlays in $'!$A$8:$AK$87,1+U$6,FALSE),""),"")</f>
        <v/>
      </c>
      <c r="V76" s="21" t="str">
        <f>IF(D76&gt;='Social Security Calculator'!$G$8,IF('Social Security Calculator'!$B$40=1,VLOOKUP($D76,'36 Options - Outlays in $'!$A$8:$AK$87,1+V$6,FALSE),""),"")</f>
        <v/>
      </c>
      <c r="W76" s="21" t="str">
        <f>IF(D76&gt;='Social Security Calculator'!$G$8,IF('Social Security Calculator'!$B$41=1,VLOOKUP($D76,'36 Options - Outlays in $'!$A$8:$AK$87,1+W$6,FALSE),""),"")</f>
        <v/>
      </c>
      <c r="X76" s="21" t="str">
        <f>IF(D76&gt;='Social Security Calculator'!$G$8,IF('Social Security Calculator'!$B$42=1,VLOOKUP($D76,'36 Options - Outlays in $'!$A$8:$AK$87,1+X$6,FALSE),""),"")</f>
        <v/>
      </c>
      <c r="Y76" s="21" t="str">
        <f>IF(D76&gt;='Social Security Calculator'!$G$8,IF('Social Security Calculator'!$B$44=1,VLOOKUP($D76,'36 Options - Outlays in $'!$A$8:$AK$87,1+Y$6,FALSE),""),"")</f>
        <v/>
      </c>
      <c r="Z76" s="21" t="str">
        <f>IF(D76&gt;='Social Security Calculator'!$G$8,IF('Social Security Calculator'!$B$45=1,VLOOKUP($D76,'36 Options - Outlays in $'!$A$8:$AK$87,1+Z$6,FALSE),""),"")</f>
        <v/>
      </c>
      <c r="AA76" s="21" t="str">
        <f>IF(D76&gt;='Social Security Calculator'!$G$8,IF('Social Security Calculator'!$B$46=1,VLOOKUP($D76,'36 Options - Outlays in $'!$A$8:$AK$87,1+AA$6,FALSE),""),"")</f>
        <v/>
      </c>
      <c r="AB76" s="21" t="str">
        <f>IF(D76&gt;='Social Security Calculator'!$G$8,IF('Social Security Calculator'!$B$47=1,VLOOKUP($D76,'36 Options - Outlays in $'!$A$8:$AK$87,1+AB$6,FALSE),""),"")</f>
        <v/>
      </c>
      <c r="AC76" s="21" t="str">
        <f>IF(D76&gt;='Social Security Calculator'!$G$8,IF('Social Security Calculator'!$B$50=1,VLOOKUP($D76,'36 Options - Outlays in $'!$A$8:$AK$87,1+AC$6,FALSE),""),"")</f>
        <v/>
      </c>
      <c r="AD76" s="21" t="str">
        <f>IF(D76&gt;='Social Security Calculator'!$G$8,IF('Social Security Calculator'!$B$51=1,VLOOKUP($D76,'36 Options - Outlays in $'!$A$8:$AK$87,1+AD$6,FALSE),""),"")</f>
        <v/>
      </c>
      <c r="AE76" s="21" t="str">
        <f>IF(D76&gt;='Social Security Calculator'!$G$8,IF('Social Security Calculator'!$B$52=1,VLOOKUP($D76,'36 Options - Outlays in $'!$A$8:$AK$87,1+AE$6,FALSE),""),"")</f>
        <v/>
      </c>
      <c r="AF76" s="21" t="str">
        <f>IF(D76&gt;='Social Security Calculator'!$G$8,IF('Social Security Calculator'!$B$53=1,VLOOKUP($D76,'36 Options - Outlays in $'!$A$8:$AK$87,1+AF$6,FALSE),""),"")</f>
        <v/>
      </c>
      <c r="AG76" s="21" t="str">
        <f>IF(D76&gt;='Social Security Calculator'!$G$8,IF('Social Security Calculator'!$B$56=1,VLOOKUP($D76,'36 Options - Outlays in $'!$A$8:$AK$87,1+AG$6,FALSE),""),"")</f>
        <v/>
      </c>
      <c r="AH76" s="21" t="str">
        <f>IF(D76&gt;='Social Security Calculator'!$G$8,IF('Social Security Calculator'!$B$57=1,VLOOKUP($D76,'36 Options - Outlays in $'!$A$8:$AK$87,1+AH$6,FALSE),""),"")</f>
        <v/>
      </c>
      <c r="AI76" s="21" t="str">
        <f>IF(D76&gt;='Social Security Calculator'!$G$8,IF('Social Security Calculator'!$B$58=1,VLOOKUP($D76,'36 Options - Outlays in $'!$A$8:$AK$87,1+AI$6,FALSE),""),"")</f>
        <v/>
      </c>
      <c r="AJ76" s="21" t="str">
        <f>IF(D76&gt;='Social Security Calculator'!$G$8,IF('Social Security Calculator'!$B$60=1,VLOOKUP($D76,'36 Options - Outlays in $'!$A$8:$AK$87,1+AJ$6,FALSE),""),"")</f>
        <v/>
      </c>
      <c r="AK76" s="21" t="str">
        <f>IF(D76&gt;='Social Security Calculator'!$G$8,IF('Social Security Calculator'!$B$63=1,VLOOKUP($D76,'36 Options - Outlays in $'!$A$8:$AK$87,1+AK$6,FALSE),""),"")</f>
        <v/>
      </c>
      <c r="AL76" s="21" t="str">
        <f>IF(D76&gt;='Social Security Calculator'!$G$8,IF('Social Security Calculator'!$B$65=1,VLOOKUP($D76,'36 Options - Outlays in $'!$A$8:$AK$87,1+AL$6,FALSE),""),"")</f>
        <v/>
      </c>
      <c r="AM76" s="21" t="str">
        <f>IF(D76&gt;='Social Security Calculator'!$G$8,IF('Social Security Calculator'!$B$66=1,VLOOKUP($D76,'36 Options - Outlays in $'!$A$8:$AK$87,1+AM$6,FALSE),""),"")</f>
        <v/>
      </c>
      <c r="AN76" s="21" t="str">
        <f>IF(D76&gt;='Social Security Calculator'!$G$8,IF('Social Security Calculator'!$B$67=1,VLOOKUP($D76,'36 Options - Outlays in $'!$A$8:$AK$87,1+AN$6,FALSE),""),"")</f>
        <v/>
      </c>
    </row>
    <row r="77" spans="1:40" x14ac:dyDescent="0.2">
      <c r="A77">
        <v>2089</v>
      </c>
      <c r="B77">
        <f t="shared" ref="B77:B83" si="3">SUM(E77:AN77)</f>
        <v>0</v>
      </c>
      <c r="D77">
        <v>2089</v>
      </c>
      <c r="E77" s="21" t="str">
        <f>IF(D77&gt;='Social Security Calculator'!$G$8,IF('Social Security Calculator'!$B$17=1,VLOOKUP($D77,'36 Options - Outlays in $'!$A$8:$AK$87,1+E$6,FALSE),""),"")</f>
        <v/>
      </c>
      <c r="F77" s="21" t="str">
        <f>IF(D77&gt;='Social Security Calculator'!$G$8,IF('Social Security Calculator'!$B$18=1,VLOOKUP($D77,'36 Options - Outlays in $'!$A$8:$AK$87,1+F$6,FALSE),""),"")</f>
        <v/>
      </c>
      <c r="G77" s="21" t="str">
        <f>IF(D77&gt;='Social Security Calculator'!$G$8,IF('Social Security Calculator'!$B$19=1,VLOOKUP($D77,'36 Options - Outlays in $'!$A$8:$AK$87,1+G$6,FALSE),""),"")</f>
        <v/>
      </c>
      <c r="H77" s="21" t="str">
        <f>IF(D77&gt;='Social Security Calculator'!$G$8,IF('Social Security Calculator'!$B$21=1,VLOOKUP($D77,'36 Options - Outlays in $'!$A$8:$AK$87,1+H$6,FALSE),""),"")</f>
        <v/>
      </c>
      <c r="I77" s="21" t="str">
        <f>IF(D77&gt;='Social Security Calculator'!$G$8,IF('Social Security Calculator'!$B$22=1,VLOOKUP($D77,'36 Options - Outlays in $'!$A$8:$AK$87,1+I$6,FALSE),""),"")</f>
        <v/>
      </c>
      <c r="J77" s="21" t="str">
        <f>IF(D77&gt;='Social Security Calculator'!$G$8,IF('Social Security Calculator'!$B$23=1,VLOOKUP($D77,'36 Options - Outlays in $'!$A$8:$AK$87,1+J$6,FALSE),""),"")</f>
        <v/>
      </c>
      <c r="K77" s="21" t="str">
        <f>IF(D77&gt;='Social Security Calculator'!$G$8,IF('Social Security Calculator'!$B$25=1,VLOOKUP($D77,'36 Options - Outlays in $'!$A$8:$AK$87,1+K$6,FALSE),""),"")</f>
        <v/>
      </c>
      <c r="L77" s="21" t="str">
        <f>IF(D77&gt;='Social Security Calculator'!$G$8,IF('Social Security Calculator'!$B$26=1,VLOOKUP($D77,'36 Options - Outlays in $'!$A$8:$AK$87,1+L$6,FALSE),""),"")</f>
        <v/>
      </c>
      <c r="M77" s="21" t="str">
        <f>IF(D77&gt;='Social Security Calculator'!$G$8,IF('Social Security Calculator'!$B$27=1,VLOOKUP($D77,'36 Options - Outlays in $'!$A$8:$AK$87,1+M$6,FALSE),""),"")</f>
        <v/>
      </c>
      <c r="N77" s="21" t="str">
        <f>IF(D77&gt;='Social Security Calculator'!$G$8,IF('Social Security Calculator'!$B$28=1,VLOOKUP($D77,'36 Options - Outlays in $'!$A$8:$AK$87,1+N$6,FALSE),""),"")</f>
        <v/>
      </c>
      <c r="O77" s="21" t="str">
        <f>IF(D77&gt;='Social Security Calculator'!$G$8,IF('Social Security Calculator'!$B$31=1,VLOOKUP($D77,'36 Options - Outlays in $'!$A$8:$AK$87,1+O$6,FALSE),""),"")</f>
        <v/>
      </c>
      <c r="P77" s="21" t="str">
        <f>IF(D77&gt;='Social Security Calculator'!$G$8,IF('Social Security Calculator'!$B$32=1,VLOOKUP($D77,'36 Options - Outlays in $'!$A$8:$AK$87,1+P$6,FALSE),""),"")</f>
        <v/>
      </c>
      <c r="Q77" s="21" t="str">
        <f>IF(D77&gt;='Social Security Calculator'!$G$8,IF('Social Security Calculator'!$B$33=1,VLOOKUP($D77,'36 Options - Outlays in $'!$A$8:$AK$87,1+Q$6,FALSE),""),"")</f>
        <v/>
      </c>
      <c r="R77" s="21" t="str">
        <f>IF(D77&gt;='Social Security Calculator'!$G$8,IF('Social Security Calculator'!$B$35=1,VLOOKUP($D77,'36 Options - Outlays in $'!$A$8:$AK$87,1+R$6,FALSE),""),"")</f>
        <v/>
      </c>
      <c r="S77" s="21" t="str">
        <f>IF(D77&gt;='Social Security Calculator'!$G$8,IF('Social Security Calculator'!$B$36=1,VLOOKUP($D77,'36 Options - Outlays in $'!$A$8:$AK$87,1+S$6,FALSE),""),"")</f>
        <v/>
      </c>
      <c r="T77" s="21" t="str">
        <f>IF(D77&gt;='Social Security Calculator'!$G$8,IF('Social Security Calculator'!$B$37=1,VLOOKUP($D77,'36 Options - Outlays in $'!$A$8:$AK$87,1+T$6,FALSE),""),"")</f>
        <v/>
      </c>
      <c r="U77" s="21" t="str">
        <f>IF(D77&gt;='Social Security Calculator'!$G$8,IF('Social Security Calculator'!$B$39=1,VLOOKUP($D77,'36 Options - Outlays in $'!$A$8:$AK$87,1+U$6,FALSE),""),"")</f>
        <v/>
      </c>
      <c r="V77" s="21" t="str">
        <f>IF(D77&gt;='Social Security Calculator'!$G$8,IF('Social Security Calculator'!$B$40=1,VLOOKUP($D77,'36 Options - Outlays in $'!$A$8:$AK$87,1+V$6,FALSE),""),"")</f>
        <v/>
      </c>
      <c r="W77" s="21" t="str">
        <f>IF(D77&gt;='Social Security Calculator'!$G$8,IF('Social Security Calculator'!$B$41=1,VLOOKUP($D77,'36 Options - Outlays in $'!$A$8:$AK$87,1+W$6,FALSE),""),"")</f>
        <v/>
      </c>
      <c r="X77" s="21" t="str">
        <f>IF(D77&gt;='Social Security Calculator'!$G$8,IF('Social Security Calculator'!$B$42=1,VLOOKUP($D77,'36 Options - Outlays in $'!$A$8:$AK$87,1+X$6,FALSE),""),"")</f>
        <v/>
      </c>
      <c r="Y77" s="21" t="str">
        <f>IF(D77&gt;='Social Security Calculator'!$G$8,IF('Social Security Calculator'!$B$44=1,VLOOKUP($D77,'36 Options - Outlays in $'!$A$8:$AK$87,1+Y$6,FALSE),""),"")</f>
        <v/>
      </c>
      <c r="Z77" s="21" t="str">
        <f>IF(D77&gt;='Social Security Calculator'!$G$8,IF('Social Security Calculator'!$B$45=1,VLOOKUP($D77,'36 Options - Outlays in $'!$A$8:$AK$87,1+Z$6,FALSE),""),"")</f>
        <v/>
      </c>
      <c r="AA77" s="21" t="str">
        <f>IF(D77&gt;='Social Security Calculator'!$G$8,IF('Social Security Calculator'!$B$46=1,VLOOKUP($D77,'36 Options - Outlays in $'!$A$8:$AK$87,1+AA$6,FALSE),""),"")</f>
        <v/>
      </c>
      <c r="AB77" s="21" t="str">
        <f>IF(D77&gt;='Social Security Calculator'!$G$8,IF('Social Security Calculator'!$B$47=1,VLOOKUP($D77,'36 Options - Outlays in $'!$A$8:$AK$87,1+AB$6,FALSE),""),"")</f>
        <v/>
      </c>
      <c r="AC77" s="21" t="str">
        <f>IF(D77&gt;='Social Security Calculator'!$G$8,IF('Social Security Calculator'!$B$50=1,VLOOKUP($D77,'36 Options - Outlays in $'!$A$8:$AK$87,1+AC$6,FALSE),""),"")</f>
        <v/>
      </c>
      <c r="AD77" s="21" t="str">
        <f>IF(D77&gt;='Social Security Calculator'!$G$8,IF('Social Security Calculator'!$B$51=1,VLOOKUP($D77,'36 Options - Outlays in $'!$A$8:$AK$87,1+AD$6,FALSE),""),"")</f>
        <v/>
      </c>
      <c r="AE77" s="21" t="str">
        <f>IF(D77&gt;='Social Security Calculator'!$G$8,IF('Social Security Calculator'!$B$52=1,VLOOKUP($D77,'36 Options - Outlays in $'!$A$8:$AK$87,1+AE$6,FALSE),""),"")</f>
        <v/>
      </c>
      <c r="AF77" s="21" t="str">
        <f>IF(D77&gt;='Social Security Calculator'!$G$8,IF('Social Security Calculator'!$B$53=1,VLOOKUP($D77,'36 Options - Outlays in $'!$A$8:$AK$87,1+AF$6,FALSE),""),"")</f>
        <v/>
      </c>
      <c r="AG77" s="21" t="str">
        <f>IF(D77&gt;='Social Security Calculator'!$G$8,IF('Social Security Calculator'!$B$56=1,VLOOKUP($D77,'36 Options - Outlays in $'!$A$8:$AK$87,1+AG$6,FALSE),""),"")</f>
        <v/>
      </c>
      <c r="AH77" s="21" t="str">
        <f>IF(D77&gt;='Social Security Calculator'!$G$8,IF('Social Security Calculator'!$B$57=1,VLOOKUP($D77,'36 Options - Outlays in $'!$A$8:$AK$87,1+AH$6,FALSE),""),"")</f>
        <v/>
      </c>
      <c r="AI77" s="21" t="str">
        <f>IF(D77&gt;='Social Security Calculator'!$G$8,IF('Social Security Calculator'!$B$58=1,VLOOKUP($D77,'36 Options - Outlays in $'!$A$8:$AK$87,1+AI$6,FALSE),""),"")</f>
        <v/>
      </c>
      <c r="AJ77" s="21" t="str">
        <f>IF(D77&gt;='Social Security Calculator'!$G$8,IF('Social Security Calculator'!$B$60=1,VLOOKUP($D77,'36 Options - Outlays in $'!$A$8:$AK$87,1+AJ$6,FALSE),""),"")</f>
        <v/>
      </c>
      <c r="AK77" s="21" t="str">
        <f>IF(D77&gt;='Social Security Calculator'!$G$8,IF('Social Security Calculator'!$B$63=1,VLOOKUP($D77,'36 Options - Outlays in $'!$A$8:$AK$87,1+AK$6,FALSE),""),"")</f>
        <v/>
      </c>
      <c r="AL77" s="21" t="str">
        <f>IF(D77&gt;='Social Security Calculator'!$G$8,IF('Social Security Calculator'!$B$65=1,VLOOKUP($D77,'36 Options - Outlays in $'!$A$8:$AK$87,1+AL$6,FALSE),""),"")</f>
        <v/>
      </c>
      <c r="AM77" s="21" t="str">
        <f>IF(D77&gt;='Social Security Calculator'!$G$8,IF('Social Security Calculator'!$B$66=1,VLOOKUP($D77,'36 Options - Outlays in $'!$A$8:$AK$87,1+AM$6,FALSE),""),"")</f>
        <v/>
      </c>
      <c r="AN77" s="21" t="str">
        <f>IF(D77&gt;='Social Security Calculator'!$G$8,IF('Social Security Calculator'!$B$67=1,VLOOKUP($D77,'36 Options - Outlays in $'!$A$8:$AK$87,1+AN$6,FALSE),""),"")</f>
        <v/>
      </c>
    </row>
    <row r="78" spans="1:40" x14ac:dyDescent="0.2">
      <c r="A78">
        <v>2090</v>
      </c>
      <c r="B78">
        <f t="shared" si="3"/>
        <v>0</v>
      </c>
      <c r="D78">
        <v>2090</v>
      </c>
      <c r="E78" s="21" t="str">
        <f>IF(D78&gt;='Social Security Calculator'!$G$8,IF('Social Security Calculator'!$B$17=1,VLOOKUP($D78,'36 Options - Outlays in $'!$A$8:$AK$87,1+E$6,FALSE),""),"")</f>
        <v/>
      </c>
      <c r="F78" s="21" t="str">
        <f>IF(D78&gt;='Social Security Calculator'!$G$8,IF('Social Security Calculator'!$B$18=1,VLOOKUP($D78,'36 Options - Outlays in $'!$A$8:$AK$87,1+F$6,FALSE),""),"")</f>
        <v/>
      </c>
      <c r="G78" s="21" t="str">
        <f>IF(D78&gt;='Social Security Calculator'!$G$8,IF('Social Security Calculator'!$B$19=1,VLOOKUP($D78,'36 Options - Outlays in $'!$A$8:$AK$87,1+G$6,FALSE),""),"")</f>
        <v/>
      </c>
      <c r="H78" s="21" t="str">
        <f>IF(D78&gt;='Social Security Calculator'!$G$8,IF('Social Security Calculator'!$B$21=1,VLOOKUP($D78,'36 Options - Outlays in $'!$A$8:$AK$87,1+H$6,FALSE),""),"")</f>
        <v/>
      </c>
      <c r="I78" s="21" t="str">
        <f>IF(D78&gt;='Social Security Calculator'!$G$8,IF('Social Security Calculator'!$B$22=1,VLOOKUP($D78,'36 Options - Outlays in $'!$A$8:$AK$87,1+I$6,FALSE),""),"")</f>
        <v/>
      </c>
      <c r="J78" s="21" t="str">
        <f>IF(D78&gt;='Social Security Calculator'!$G$8,IF('Social Security Calculator'!$B$23=1,VLOOKUP($D78,'36 Options - Outlays in $'!$A$8:$AK$87,1+J$6,FALSE),""),"")</f>
        <v/>
      </c>
      <c r="K78" s="21" t="str">
        <f>IF(D78&gt;='Social Security Calculator'!$G$8,IF('Social Security Calculator'!$B$25=1,VLOOKUP($D78,'36 Options - Outlays in $'!$A$8:$AK$87,1+K$6,FALSE),""),"")</f>
        <v/>
      </c>
      <c r="L78" s="21" t="str">
        <f>IF(D78&gt;='Social Security Calculator'!$G$8,IF('Social Security Calculator'!$B$26=1,VLOOKUP($D78,'36 Options - Outlays in $'!$A$8:$AK$87,1+L$6,FALSE),""),"")</f>
        <v/>
      </c>
      <c r="M78" s="21" t="str">
        <f>IF(D78&gt;='Social Security Calculator'!$G$8,IF('Social Security Calculator'!$B$27=1,VLOOKUP($D78,'36 Options - Outlays in $'!$A$8:$AK$87,1+M$6,FALSE),""),"")</f>
        <v/>
      </c>
      <c r="N78" s="21" t="str">
        <f>IF(D78&gt;='Social Security Calculator'!$G$8,IF('Social Security Calculator'!$B$28=1,VLOOKUP($D78,'36 Options - Outlays in $'!$A$8:$AK$87,1+N$6,FALSE),""),"")</f>
        <v/>
      </c>
      <c r="O78" s="21" t="str">
        <f>IF(D78&gt;='Social Security Calculator'!$G$8,IF('Social Security Calculator'!$B$31=1,VLOOKUP($D78,'36 Options - Outlays in $'!$A$8:$AK$87,1+O$6,FALSE),""),"")</f>
        <v/>
      </c>
      <c r="P78" s="21" t="str">
        <f>IF(D78&gt;='Social Security Calculator'!$G$8,IF('Social Security Calculator'!$B$32=1,VLOOKUP($D78,'36 Options - Outlays in $'!$A$8:$AK$87,1+P$6,FALSE),""),"")</f>
        <v/>
      </c>
      <c r="Q78" s="21" t="str">
        <f>IF(D78&gt;='Social Security Calculator'!$G$8,IF('Social Security Calculator'!$B$33=1,VLOOKUP($D78,'36 Options - Outlays in $'!$A$8:$AK$87,1+Q$6,FALSE),""),"")</f>
        <v/>
      </c>
      <c r="R78" s="21" t="str">
        <f>IF(D78&gt;='Social Security Calculator'!$G$8,IF('Social Security Calculator'!$B$35=1,VLOOKUP($D78,'36 Options - Outlays in $'!$A$8:$AK$87,1+R$6,FALSE),""),"")</f>
        <v/>
      </c>
      <c r="S78" s="21" t="str">
        <f>IF(D78&gt;='Social Security Calculator'!$G$8,IF('Social Security Calculator'!$B$36=1,VLOOKUP($D78,'36 Options - Outlays in $'!$A$8:$AK$87,1+S$6,FALSE),""),"")</f>
        <v/>
      </c>
      <c r="T78" s="21" t="str">
        <f>IF(D78&gt;='Social Security Calculator'!$G$8,IF('Social Security Calculator'!$B$37=1,VLOOKUP($D78,'36 Options - Outlays in $'!$A$8:$AK$87,1+T$6,FALSE),""),"")</f>
        <v/>
      </c>
      <c r="U78" s="21" t="str">
        <f>IF(D78&gt;='Social Security Calculator'!$G$8,IF('Social Security Calculator'!$B$39=1,VLOOKUP($D78,'36 Options - Outlays in $'!$A$8:$AK$87,1+U$6,FALSE),""),"")</f>
        <v/>
      </c>
      <c r="V78" s="21" t="str">
        <f>IF(D78&gt;='Social Security Calculator'!$G$8,IF('Social Security Calculator'!$B$40=1,VLOOKUP($D78,'36 Options - Outlays in $'!$A$8:$AK$87,1+V$6,FALSE),""),"")</f>
        <v/>
      </c>
      <c r="W78" s="21" t="str">
        <f>IF(D78&gt;='Social Security Calculator'!$G$8,IF('Social Security Calculator'!$B$41=1,VLOOKUP($D78,'36 Options - Outlays in $'!$A$8:$AK$87,1+W$6,FALSE),""),"")</f>
        <v/>
      </c>
      <c r="X78" s="21" t="str">
        <f>IF(D78&gt;='Social Security Calculator'!$G$8,IF('Social Security Calculator'!$B$42=1,VLOOKUP($D78,'36 Options - Outlays in $'!$A$8:$AK$87,1+X$6,FALSE),""),"")</f>
        <v/>
      </c>
      <c r="Y78" s="21" t="str">
        <f>IF(D78&gt;='Social Security Calculator'!$G$8,IF('Social Security Calculator'!$B$44=1,VLOOKUP($D78,'36 Options - Outlays in $'!$A$8:$AK$87,1+Y$6,FALSE),""),"")</f>
        <v/>
      </c>
      <c r="Z78" s="21" t="str">
        <f>IF(D78&gt;='Social Security Calculator'!$G$8,IF('Social Security Calculator'!$B$45=1,VLOOKUP($D78,'36 Options - Outlays in $'!$A$8:$AK$87,1+Z$6,FALSE),""),"")</f>
        <v/>
      </c>
      <c r="AA78" s="21" t="str">
        <f>IF(D78&gt;='Social Security Calculator'!$G$8,IF('Social Security Calculator'!$B$46=1,VLOOKUP($D78,'36 Options - Outlays in $'!$A$8:$AK$87,1+AA$6,FALSE),""),"")</f>
        <v/>
      </c>
      <c r="AB78" s="21" t="str">
        <f>IF(D78&gt;='Social Security Calculator'!$G$8,IF('Social Security Calculator'!$B$47=1,VLOOKUP($D78,'36 Options - Outlays in $'!$A$8:$AK$87,1+AB$6,FALSE),""),"")</f>
        <v/>
      </c>
      <c r="AC78" s="21" t="str">
        <f>IF(D78&gt;='Social Security Calculator'!$G$8,IF('Social Security Calculator'!$B$50=1,VLOOKUP($D78,'36 Options - Outlays in $'!$A$8:$AK$87,1+AC$6,FALSE),""),"")</f>
        <v/>
      </c>
      <c r="AD78" s="21" t="str">
        <f>IF(D78&gt;='Social Security Calculator'!$G$8,IF('Social Security Calculator'!$B$51=1,VLOOKUP($D78,'36 Options - Outlays in $'!$A$8:$AK$87,1+AD$6,FALSE),""),"")</f>
        <v/>
      </c>
      <c r="AE78" s="21" t="str">
        <f>IF(D78&gt;='Social Security Calculator'!$G$8,IF('Social Security Calculator'!$B$52=1,VLOOKUP($D78,'36 Options - Outlays in $'!$A$8:$AK$87,1+AE$6,FALSE),""),"")</f>
        <v/>
      </c>
      <c r="AF78" s="21" t="str">
        <f>IF(D78&gt;='Social Security Calculator'!$G$8,IF('Social Security Calculator'!$B$53=1,VLOOKUP($D78,'36 Options - Outlays in $'!$A$8:$AK$87,1+AF$6,FALSE),""),"")</f>
        <v/>
      </c>
      <c r="AG78" s="21" t="str">
        <f>IF(D78&gt;='Social Security Calculator'!$G$8,IF('Social Security Calculator'!$B$56=1,VLOOKUP($D78,'36 Options - Outlays in $'!$A$8:$AK$87,1+AG$6,FALSE),""),"")</f>
        <v/>
      </c>
      <c r="AH78" s="21" t="str">
        <f>IF(D78&gt;='Social Security Calculator'!$G$8,IF('Social Security Calculator'!$B$57=1,VLOOKUP($D78,'36 Options - Outlays in $'!$A$8:$AK$87,1+AH$6,FALSE),""),"")</f>
        <v/>
      </c>
      <c r="AI78" s="21" t="str">
        <f>IF(D78&gt;='Social Security Calculator'!$G$8,IF('Social Security Calculator'!$B$58=1,VLOOKUP($D78,'36 Options - Outlays in $'!$A$8:$AK$87,1+AI$6,FALSE),""),"")</f>
        <v/>
      </c>
      <c r="AJ78" s="21" t="str">
        <f>IF(D78&gt;='Social Security Calculator'!$G$8,IF('Social Security Calculator'!$B$60=1,VLOOKUP($D78,'36 Options - Outlays in $'!$A$8:$AK$87,1+AJ$6,FALSE),""),"")</f>
        <v/>
      </c>
      <c r="AK78" s="21" t="str">
        <f>IF(D78&gt;='Social Security Calculator'!$G$8,IF('Social Security Calculator'!$B$63=1,VLOOKUP($D78,'36 Options - Outlays in $'!$A$8:$AK$87,1+AK$6,FALSE),""),"")</f>
        <v/>
      </c>
      <c r="AL78" s="21" t="str">
        <f>IF(D78&gt;='Social Security Calculator'!$G$8,IF('Social Security Calculator'!$B$65=1,VLOOKUP($D78,'36 Options - Outlays in $'!$A$8:$AK$87,1+AL$6,FALSE),""),"")</f>
        <v/>
      </c>
      <c r="AM78" s="21" t="str">
        <f>IF(D78&gt;='Social Security Calculator'!$G$8,IF('Social Security Calculator'!$B$66=1,VLOOKUP($D78,'36 Options - Outlays in $'!$A$8:$AK$87,1+AM$6,FALSE),""),"")</f>
        <v/>
      </c>
      <c r="AN78" s="21" t="str">
        <f>IF(D78&gt;='Social Security Calculator'!$G$8,IF('Social Security Calculator'!$B$67=1,VLOOKUP($D78,'36 Options - Outlays in $'!$A$8:$AK$87,1+AN$6,FALSE),""),"")</f>
        <v/>
      </c>
    </row>
    <row r="79" spans="1:40" x14ac:dyDescent="0.2">
      <c r="A79">
        <v>2091</v>
      </c>
      <c r="B79">
        <f t="shared" si="3"/>
        <v>0</v>
      </c>
      <c r="D79">
        <v>2091</v>
      </c>
      <c r="E79" s="21" t="str">
        <f>IF(D79&gt;='Social Security Calculator'!$G$8,IF('Social Security Calculator'!$B$17=1,VLOOKUP($D79,'36 Options - Outlays in $'!$A$8:$AK$87,1+E$6,FALSE),""),"")</f>
        <v/>
      </c>
      <c r="F79" s="21" t="str">
        <f>IF(D79&gt;='Social Security Calculator'!$G$8,IF('Social Security Calculator'!$B$18=1,VLOOKUP($D79,'36 Options - Outlays in $'!$A$8:$AK$87,1+F$6,FALSE),""),"")</f>
        <v/>
      </c>
      <c r="G79" s="21" t="str">
        <f>IF(D79&gt;='Social Security Calculator'!$G$8,IF('Social Security Calculator'!$B$19=1,VLOOKUP($D79,'36 Options - Outlays in $'!$A$8:$AK$87,1+G$6,FALSE),""),"")</f>
        <v/>
      </c>
      <c r="H79" s="21" t="str">
        <f>IF(D79&gt;='Social Security Calculator'!$G$8,IF('Social Security Calculator'!$B$21=1,VLOOKUP($D79,'36 Options - Outlays in $'!$A$8:$AK$87,1+H$6,FALSE),""),"")</f>
        <v/>
      </c>
      <c r="I79" s="21" t="str">
        <f>IF(D79&gt;='Social Security Calculator'!$G$8,IF('Social Security Calculator'!$B$22=1,VLOOKUP($D79,'36 Options - Outlays in $'!$A$8:$AK$87,1+I$6,FALSE),""),"")</f>
        <v/>
      </c>
      <c r="J79" s="21" t="str">
        <f>IF(D79&gt;='Social Security Calculator'!$G$8,IF('Social Security Calculator'!$B$23=1,VLOOKUP($D79,'36 Options - Outlays in $'!$A$8:$AK$87,1+J$6,FALSE),""),"")</f>
        <v/>
      </c>
      <c r="K79" s="21" t="str">
        <f>IF(D79&gt;='Social Security Calculator'!$G$8,IF('Social Security Calculator'!$B$25=1,VLOOKUP($D79,'36 Options - Outlays in $'!$A$8:$AK$87,1+K$6,FALSE),""),"")</f>
        <v/>
      </c>
      <c r="L79" s="21" t="str">
        <f>IF(D79&gt;='Social Security Calculator'!$G$8,IF('Social Security Calculator'!$B$26=1,VLOOKUP($D79,'36 Options - Outlays in $'!$A$8:$AK$87,1+L$6,FALSE),""),"")</f>
        <v/>
      </c>
      <c r="M79" s="21" t="str">
        <f>IF(D79&gt;='Social Security Calculator'!$G$8,IF('Social Security Calculator'!$B$27=1,VLOOKUP($D79,'36 Options - Outlays in $'!$A$8:$AK$87,1+M$6,FALSE),""),"")</f>
        <v/>
      </c>
      <c r="N79" s="21" t="str">
        <f>IF(D79&gt;='Social Security Calculator'!$G$8,IF('Social Security Calculator'!$B$28=1,VLOOKUP($D79,'36 Options - Outlays in $'!$A$8:$AK$87,1+N$6,FALSE),""),"")</f>
        <v/>
      </c>
      <c r="O79" s="21" t="str">
        <f>IF(D79&gt;='Social Security Calculator'!$G$8,IF('Social Security Calculator'!$B$31=1,VLOOKUP($D79,'36 Options - Outlays in $'!$A$8:$AK$87,1+O$6,FALSE),""),"")</f>
        <v/>
      </c>
      <c r="P79" s="21" t="str">
        <f>IF(D79&gt;='Social Security Calculator'!$G$8,IF('Social Security Calculator'!$B$32=1,VLOOKUP($D79,'36 Options - Outlays in $'!$A$8:$AK$87,1+P$6,FALSE),""),"")</f>
        <v/>
      </c>
      <c r="Q79" s="21" t="str">
        <f>IF(D79&gt;='Social Security Calculator'!$G$8,IF('Social Security Calculator'!$B$33=1,VLOOKUP($D79,'36 Options - Outlays in $'!$A$8:$AK$87,1+Q$6,FALSE),""),"")</f>
        <v/>
      </c>
      <c r="R79" s="21" t="str">
        <f>IF(D79&gt;='Social Security Calculator'!$G$8,IF('Social Security Calculator'!$B$35=1,VLOOKUP($D79,'36 Options - Outlays in $'!$A$8:$AK$87,1+R$6,FALSE),""),"")</f>
        <v/>
      </c>
      <c r="S79" s="21" t="str">
        <f>IF(D79&gt;='Social Security Calculator'!$G$8,IF('Social Security Calculator'!$B$36=1,VLOOKUP($D79,'36 Options - Outlays in $'!$A$8:$AK$87,1+S$6,FALSE),""),"")</f>
        <v/>
      </c>
      <c r="T79" s="21" t="str">
        <f>IF(D79&gt;='Social Security Calculator'!$G$8,IF('Social Security Calculator'!$B$37=1,VLOOKUP($D79,'36 Options - Outlays in $'!$A$8:$AK$87,1+T$6,FALSE),""),"")</f>
        <v/>
      </c>
      <c r="U79" s="21" t="str">
        <f>IF(D79&gt;='Social Security Calculator'!$G$8,IF('Social Security Calculator'!$B$39=1,VLOOKUP($D79,'36 Options - Outlays in $'!$A$8:$AK$87,1+U$6,FALSE),""),"")</f>
        <v/>
      </c>
      <c r="V79" s="21" t="str">
        <f>IF(D79&gt;='Social Security Calculator'!$G$8,IF('Social Security Calculator'!$B$40=1,VLOOKUP($D79,'36 Options - Outlays in $'!$A$8:$AK$87,1+V$6,FALSE),""),"")</f>
        <v/>
      </c>
      <c r="W79" s="21" t="str">
        <f>IF(D79&gt;='Social Security Calculator'!$G$8,IF('Social Security Calculator'!$B$41=1,VLOOKUP($D79,'36 Options - Outlays in $'!$A$8:$AK$87,1+W$6,FALSE),""),"")</f>
        <v/>
      </c>
      <c r="X79" s="21" t="str">
        <f>IF(D79&gt;='Social Security Calculator'!$G$8,IF('Social Security Calculator'!$B$42=1,VLOOKUP($D79,'36 Options - Outlays in $'!$A$8:$AK$87,1+X$6,FALSE),""),"")</f>
        <v/>
      </c>
      <c r="Y79" s="21" t="str">
        <f>IF(D79&gt;='Social Security Calculator'!$G$8,IF('Social Security Calculator'!$B$44=1,VLOOKUP($D79,'36 Options - Outlays in $'!$A$8:$AK$87,1+Y$6,FALSE),""),"")</f>
        <v/>
      </c>
      <c r="Z79" s="21" t="str">
        <f>IF(D79&gt;='Social Security Calculator'!$G$8,IF('Social Security Calculator'!$B$45=1,VLOOKUP($D79,'36 Options - Outlays in $'!$A$8:$AK$87,1+Z$6,FALSE),""),"")</f>
        <v/>
      </c>
      <c r="AA79" s="21" t="str">
        <f>IF(D79&gt;='Social Security Calculator'!$G$8,IF('Social Security Calculator'!$B$46=1,VLOOKUP($D79,'36 Options - Outlays in $'!$A$8:$AK$87,1+AA$6,FALSE),""),"")</f>
        <v/>
      </c>
      <c r="AB79" s="21" t="str">
        <f>IF(D79&gt;='Social Security Calculator'!$G$8,IF('Social Security Calculator'!$B$47=1,VLOOKUP($D79,'36 Options - Outlays in $'!$A$8:$AK$87,1+AB$6,FALSE),""),"")</f>
        <v/>
      </c>
      <c r="AC79" s="21" t="str">
        <f>IF(D79&gt;='Social Security Calculator'!$G$8,IF('Social Security Calculator'!$B$50=1,VLOOKUP($D79,'36 Options - Outlays in $'!$A$8:$AK$87,1+AC$6,FALSE),""),"")</f>
        <v/>
      </c>
      <c r="AD79" s="21" t="str">
        <f>IF(D79&gt;='Social Security Calculator'!$G$8,IF('Social Security Calculator'!$B$51=1,VLOOKUP($D79,'36 Options - Outlays in $'!$A$8:$AK$87,1+AD$6,FALSE),""),"")</f>
        <v/>
      </c>
      <c r="AE79" s="21" t="str">
        <f>IF(D79&gt;='Social Security Calculator'!$G$8,IF('Social Security Calculator'!$B$52=1,VLOOKUP($D79,'36 Options - Outlays in $'!$A$8:$AK$87,1+AE$6,FALSE),""),"")</f>
        <v/>
      </c>
      <c r="AF79" s="21" t="str">
        <f>IF(D79&gt;='Social Security Calculator'!$G$8,IF('Social Security Calculator'!$B$53=1,VLOOKUP($D79,'36 Options - Outlays in $'!$A$8:$AK$87,1+AF$6,FALSE),""),"")</f>
        <v/>
      </c>
      <c r="AG79" s="21" t="str">
        <f>IF(D79&gt;='Social Security Calculator'!$G$8,IF('Social Security Calculator'!$B$56=1,VLOOKUP($D79,'36 Options - Outlays in $'!$A$8:$AK$87,1+AG$6,FALSE),""),"")</f>
        <v/>
      </c>
      <c r="AH79" s="21" t="str">
        <f>IF(D79&gt;='Social Security Calculator'!$G$8,IF('Social Security Calculator'!$B$57=1,VLOOKUP($D79,'36 Options - Outlays in $'!$A$8:$AK$87,1+AH$6,FALSE),""),"")</f>
        <v/>
      </c>
      <c r="AI79" s="21" t="str">
        <f>IF(D79&gt;='Social Security Calculator'!$G$8,IF('Social Security Calculator'!$B$58=1,VLOOKUP($D79,'36 Options - Outlays in $'!$A$8:$AK$87,1+AI$6,FALSE),""),"")</f>
        <v/>
      </c>
      <c r="AJ79" s="21" t="str">
        <f>IF(D79&gt;='Social Security Calculator'!$G$8,IF('Social Security Calculator'!$B$60=1,VLOOKUP($D79,'36 Options - Outlays in $'!$A$8:$AK$87,1+AJ$6,FALSE),""),"")</f>
        <v/>
      </c>
      <c r="AK79" s="21" t="str">
        <f>IF(D79&gt;='Social Security Calculator'!$G$8,IF('Social Security Calculator'!$B$63=1,VLOOKUP($D79,'36 Options - Outlays in $'!$A$8:$AK$87,1+AK$6,FALSE),""),"")</f>
        <v/>
      </c>
      <c r="AL79" s="21" t="str">
        <f>IF(D79&gt;='Social Security Calculator'!$G$8,IF('Social Security Calculator'!$B$65=1,VLOOKUP($D79,'36 Options - Outlays in $'!$A$8:$AK$87,1+AL$6,FALSE),""),"")</f>
        <v/>
      </c>
      <c r="AM79" s="21" t="str">
        <f>IF(D79&gt;='Social Security Calculator'!$G$8,IF('Social Security Calculator'!$B$66=1,VLOOKUP($D79,'36 Options - Outlays in $'!$A$8:$AK$87,1+AM$6,FALSE),""),"")</f>
        <v/>
      </c>
      <c r="AN79" s="21" t="str">
        <f>IF(D79&gt;='Social Security Calculator'!$G$8,IF('Social Security Calculator'!$B$67=1,VLOOKUP($D79,'36 Options - Outlays in $'!$A$8:$AK$87,1+AN$6,FALSE),""),"")</f>
        <v/>
      </c>
    </row>
    <row r="80" spans="1:40" x14ac:dyDescent="0.2">
      <c r="A80">
        <v>2092</v>
      </c>
      <c r="B80">
        <f t="shared" si="3"/>
        <v>0</v>
      </c>
      <c r="D80">
        <v>2092</v>
      </c>
      <c r="E80" s="21" t="str">
        <f>IF(D80&gt;='Social Security Calculator'!$G$8,IF('Social Security Calculator'!$B$17=1,VLOOKUP($D80,'36 Options - Outlays in $'!$A$8:$AK$87,1+E$6,FALSE),""),"")</f>
        <v/>
      </c>
      <c r="F80" s="21" t="str">
        <f>IF(D80&gt;='Social Security Calculator'!$G$8,IF('Social Security Calculator'!$B$18=1,VLOOKUP($D80,'36 Options - Outlays in $'!$A$8:$AK$87,1+F$6,FALSE),""),"")</f>
        <v/>
      </c>
      <c r="G80" s="21" t="str">
        <f>IF(D80&gt;='Social Security Calculator'!$G$8,IF('Social Security Calculator'!$B$19=1,VLOOKUP($D80,'36 Options - Outlays in $'!$A$8:$AK$87,1+G$6,FALSE),""),"")</f>
        <v/>
      </c>
      <c r="H80" s="21" t="str">
        <f>IF(D80&gt;='Social Security Calculator'!$G$8,IF('Social Security Calculator'!$B$21=1,VLOOKUP($D80,'36 Options - Outlays in $'!$A$8:$AK$87,1+H$6,FALSE),""),"")</f>
        <v/>
      </c>
      <c r="I80" s="21" t="str">
        <f>IF(D80&gt;='Social Security Calculator'!$G$8,IF('Social Security Calculator'!$B$22=1,VLOOKUP($D80,'36 Options - Outlays in $'!$A$8:$AK$87,1+I$6,FALSE),""),"")</f>
        <v/>
      </c>
      <c r="J80" s="21" t="str">
        <f>IF(D80&gt;='Social Security Calculator'!$G$8,IF('Social Security Calculator'!$B$23=1,VLOOKUP($D80,'36 Options - Outlays in $'!$A$8:$AK$87,1+J$6,FALSE),""),"")</f>
        <v/>
      </c>
      <c r="K80" s="21" t="str">
        <f>IF(D80&gt;='Social Security Calculator'!$G$8,IF('Social Security Calculator'!$B$25=1,VLOOKUP($D80,'36 Options - Outlays in $'!$A$8:$AK$87,1+K$6,FALSE),""),"")</f>
        <v/>
      </c>
      <c r="L80" s="21" t="str">
        <f>IF(D80&gt;='Social Security Calculator'!$G$8,IF('Social Security Calculator'!$B$26=1,VLOOKUP($D80,'36 Options - Outlays in $'!$A$8:$AK$87,1+L$6,FALSE),""),"")</f>
        <v/>
      </c>
      <c r="M80" s="21" t="str">
        <f>IF(D80&gt;='Social Security Calculator'!$G$8,IF('Social Security Calculator'!$B$27=1,VLOOKUP($D80,'36 Options - Outlays in $'!$A$8:$AK$87,1+M$6,FALSE),""),"")</f>
        <v/>
      </c>
      <c r="N80" s="21" t="str">
        <f>IF(D80&gt;='Social Security Calculator'!$G$8,IF('Social Security Calculator'!$B$28=1,VLOOKUP($D80,'36 Options - Outlays in $'!$A$8:$AK$87,1+N$6,FALSE),""),"")</f>
        <v/>
      </c>
      <c r="O80" s="21" t="str">
        <f>IF(D80&gt;='Social Security Calculator'!$G$8,IF('Social Security Calculator'!$B$31=1,VLOOKUP($D80,'36 Options - Outlays in $'!$A$8:$AK$87,1+O$6,FALSE),""),"")</f>
        <v/>
      </c>
      <c r="P80" s="21" t="str">
        <f>IF(D80&gt;='Social Security Calculator'!$G$8,IF('Social Security Calculator'!$B$32=1,VLOOKUP($D80,'36 Options - Outlays in $'!$A$8:$AK$87,1+P$6,FALSE),""),"")</f>
        <v/>
      </c>
      <c r="Q80" s="21" t="str">
        <f>IF(D80&gt;='Social Security Calculator'!$G$8,IF('Social Security Calculator'!$B$33=1,VLOOKUP($D80,'36 Options - Outlays in $'!$A$8:$AK$87,1+Q$6,FALSE),""),"")</f>
        <v/>
      </c>
      <c r="R80" s="21" t="str">
        <f>IF(D80&gt;='Social Security Calculator'!$G$8,IF('Social Security Calculator'!$B$35=1,VLOOKUP($D80,'36 Options - Outlays in $'!$A$8:$AK$87,1+R$6,FALSE),""),"")</f>
        <v/>
      </c>
      <c r="S80" s="21" t="str">
        <f>IF(D80&gt;='Social Security Calculator'!$G$8,IF('Social Security Calculator'!$B$36=1,VLOOKUP($D80,'36 Options - Outlays in $'!$A$8:$AK$87,1+S$6,FALSE),""),"")</f>
        <v/>
      </c>
      <c r="T80" s="21" t="str">
        <f>IF(D80&gt;='Social Security Calculator'!$G$8,IF('Social Security Calculator'!$B$37=1,VLOOKUP($D80,'36 Options - Outlays in $'!$A$8:$AK$87,1+T$6,FALSE),""),"")</f>
        <v/>
      </c>
      <c r="U80" s="21" t="str">
        <f>IF(D80&gt;='Social Security Calculator'!$G$8,IF('Social Security Calculator'!$B$39=1,VLOOKUP($D80,'36 Options - Outlays in $'!$A$8:$AK$87,1+U$6,FALSE),""),"")</f>
        <v/>
      </c>
      <c r="V80" s="21" t="str">
        <f>IF(D80&gt;='Social Security Calculator'!$G$8,IF('Social Security Calculator'!$B$40=1,VLOOKUP($D80,'36 Options - Outlays in $'!$A$8:$AK$87,1+V$6,FALSE),""),"")</f>
        <v/>
      </c>
      <c r="W80" s="21" t="str">
        <f>IF(D80&gt;='Social Security Calculator'!$G$8,IF('Social Security Calculator'!$B$41=1,VLOOKUP($D80,'36 Options - Outlays in $'!$A$8:$AK$87,1+W$6,FALSE),""),"")</f>
        <v/>
      </c>
      <c r="X80" s="21" t="str">
        <f>IF(D80&gt;='Social Security Calculator'!$G$8,IF('Social Security Calculator'!$B$42=1,VLOOKUP($D80,'36 Options - Outlays in $'!$A$8:$AK$87,1+X$6,FALSE),""),"")</f>
        <v/>
      </c>
      <c r="Y80" s="21" t="str">
        <f>IF(D80&gt;='Social Security Calculator'!$G$8,IF('Social Security Calculator'!$B$44=1,VLOOKUP($D80,'36 Options - Outlays in $'!$A$8:$AK$87,1+Y$6,FALSE),""),"")</f>
        <v/>
      </c>
      <c r="Z80" s="21" t="str">
        <f>IF(D80&gt;='Social Security Calculator'!$G$8,IF('Social Security Calculator'!$B$45=1,VLOOKUP($D80,'36 Options - Outlays in $'!$A$8:$AK$87,1+Z$6,FALSE),""),"")</f>
        <v/>
      </c>
      <c r="AA80" s="21" t="str">
        <f>IF(D80&gt;='Social Security Calculator'!$G$8,IF('Social Security Calculator'!$B$46=1,VLOOKUP($D80,'36 Options - Outlays in $'!$A$8:$AK$87,1+AA$6,FALSE),""),"")</f>
        <v/>
      </c>
      <c r="AB80" s="21" t="str">
        <f>IF(D80&gt;='Social Security Calculator'!$G$8,IF('Social Security Calculator'!$B$47=1,VLOOKUP($D80,'36 Options - Outlays in $'!$A$8:$AK$87,1+AB$6,FALSE),""),"")</f>
        <v/>
      </c>
      <c r="AC80" s="21" t="str">
        <f>IF(D80&gt;='Social Security Calculator'!$G$8,IF('Social Security Calculator'!$B$50=1,VLOOKUP($D80,'36 Options - Outlays in $'!$A$8:$AK$87,1+AC$6,FALSE),""),"")</f>
        <v/>
      </c>
      <c r="AD80" s="21" t="str">
        <f>IF(D80&gt;='Social Security Calculator'!$G$8,IF('Social Security Calculator'!$B$51=1,VLOOKUP($D80,'36 Options - Outlays in $'!$A$8:$AK$87,1+AD$6,FALSE),""),"")</f>
        <v/>
      </c>
      <c r="AE80" s="21" t="str">
        <f>IF(D80&gt;='Social Security Calculator'!$G$8,IF('Social Security Calculator'!$B$52=1,VLOOKUP($D80,'36 Options - Outlays in $'!$A$8:$AK$87,1+AE$6,FALSE),""),"")</f>
        <v/>
      </c>
      <c r="AF80" s="21" t="str">
        <f>IF(D80&gt;='Social Security Calculator'!$G$8,IF('Social Security Calculator'!$B$53=1,VLOOKUP($D80,'36 Options - Outlays in $'!$A$8:$AK$87,1+AF$6,FALSE),""),"")</f>
        <v/>
      </c>
      <c r="AG80" s="21" t="str">
        <f>IF(D80&gt;='Social Security Calculator'!$G$8,IF('Social Security Calculator'!$B$56=1,VLOOKUP($D80,'36 Options - Outlays in $'!$A$8:$AK$87,1+AG$6,FALSE),""),"")</f>
        <v/>
      </c>
      <c r="AH80" s="21" t="str">
        <f>IF(D80&gt;='Social Security Calculator'!$G$8,IF('Social Security Calculator'!$B$57=1,VLOOKUP($D80,'36 Options - Outlays in $'!$A$8:$AK$87,1+AH$6,FALSE),""),"")</f>
        <v/>
      </c>
      <c r="AI80" s="21" t="str">
        <f>IF(D80&gt;='Social Security Calculator'!$G$8,IF('Social Security Calculator'!$B$58=1,VLOOKUP($D80,'36 Options - Outlays in $'!$A$8:$AK$87,1+AI$6,FALSE),""),"")</f>
        <v/>
      </c>
      <c r="AJ80" s="21" t="str">
        <f>IF(D80&gt;='Social Security Calculator'!$G$8,IF('Social Security Calculator'!$B$60=1,VLOOKUP($D80,'36 Options - Outlays in $'!$A$8:$AK$87,1+AJ$6,FALSE),""),"")</f>
        <v/>
      </c>
      <c r="AK80" s="21" t="str">
        <f>IF(D80&gt;='Social Security Calculator'!$G$8,IF('Social Security Calculator'!$B$63=1,VLOOKUP($D80,'36 Options - Outlays in $'!$A$8:$AK$87,1+AK$6,FALSE),""),"")</f>
        <v/>
      </c>
      <c r="AL80" s="21" t="str">
        <f>IF(D80&gt;='Social Security Calculator'!$G$8,IF('Social Security Calculator'!$B$65=1,VLOOKUP($D80,'36 Options - Outlays in $'!$A$8:$AK$87,1+AL$6,FALSE),""),"")</f>
        <v/>
      </c>
      <c r="AM80" s="21" t="str">
        <f>IF(D80&gt;='Social Security Calculator'!$G$8,IF('Social Security Calculator'!$B$66=1,VLOOKUP($D80,'36 Options - Outlays in $'!$A$8:$AK$87,1+AM$6,FALSE),""),"")</f>
        <v/>
      </c>
      <c r="AN80" s="21" t="str">
        <f>IF(D80&gt;='Social Security Calculator'!$G$8,IF('Social Security Calculator'!$B$67=1,VLOOKUP($D80,'36 Options - Outlays in $'!$A$8:$AK$87,1+AN$6,FALSE),""),"")</f>
        <v/>
      </c>
    </row>
    <row r="81" spans="1:40" x14ac:dyDescent="0.2">
      <c r="A81">
        <v>2093</v>
      </c>
      <c r="B81">
        <f t="shared" si="3"/>
        <v>0</v>
      </c>
      <c r="D81">
        <v>2093</v>
      </c>
      <c r="E81" s="21" t="str">
        <f>IF(D81&gt;='Social Security Calculator'!$G$8,IF('Social Security Calculator'!$B$17=1,VLOOKUP($D81,'36 Options - Outlays in $'!$A$8:$AK$87,1+E$6,FALSE),""),"")</f>
        <v/>
      </c>
      <c r="F81" s="21" t="str">
        <f>IF(D81&gt;='Social Security Calculator'!$G$8,IF('Social Security Calculator'!$B$18=1,VLOOKUP($D81,'36 Options - Outlays in $'!$A$8:$AK$87,1+F$6,FALSE),""),"")</f>
        <v/>
      </c>
      <c r="G81" s="21" t="str">
        <f>IF(D81&gt;='Social Security Calculator'!$G$8,IF('Social Security Calculator'!$B$19=1,VLOOKUP($D81,'36 Options - Outlays in $'!$A$8:$AK$87,1+G$6,FALSE),""),"")</f>
        <v/>
      </c>
      <c r="H81" s="21" t="str">
        <f>IF(D81&gt;='Social Security Calculator'!$G$8,IF('Social Security Calculator'!$B$21=1,VLOOKUP($D81,'36 Options - Outlays in $'!$A$8:$AK$87,1+H$6,FALSE),""),"")</f>
        <v/>
      </c>
      <c r="I81" s="21" t="str">
        <f>IF(D81&gt;='Social Security Calculator'!$G$8,IF('Social Security Calculator'!$B$22=1,VLOOKUP($D81,'36 Options - Outlays in $'!$A$8:$AK$87,1+I$6,FALSE),""),"")</f>
        <v/>
      </c>
      <c r="J81" s="21" t="str">
        <f>IF(D81&gt;='Social Security Calculator'!$G$8,IF('Social Security Calculator'!$B$23=1,VLOOKUP($D81,'36 Options - Outlays in $'!$A$8:$AK$87,1+J$6,FALSE),""),"")</f>
        <v/>
      </c>
      <c r="K81" s="21" t="str">
        <f>IF(D81&gt;='Social Security Calculator'!$G$8,IF('Social Security Calculator'!$B$25=1,VLOOKUP($D81,'36 Options - Outlays in $'!$A$8:$AK$87,1+K$6,FALSE),""),"")</f>
        <v/>
      </c>
      <c r="L81" s="21" t="str">
        <f>IF(D81&gt;='Social Security Calculator'!$G$8,IF('Social Security Calculator'!$B$26=1,VLOOKUP($D81,'36 Options - Outlays in $'!$A$8:$AK$87,1+L$6,FALSE),""),"")</f>
        <v/>
      </c>
      <c r="M81" s="21" t="str">
        <f>IF(D81&gt;='Social Security Calculator'!$G$8,IF('Social Security Calculator'!$B$27=1,VLOOKUP($D81,'36 Options - Outlays in $'!$A$8:$AK$87,1+M$6,FALSE),""),"")</f>
        <v/>
      </c>
      <c r="N81" s="21" t="str">
        <f>IF(D81&gt;='Social Security Calculator'!$G$8,IF('Social Security Calculator'!$B$28=1,VLOOKUP($D81,'36 Options - Outlays in $'!$A$8:$AK$87,1+N$6,FALSE),""),"")</f>
        <v/>
      </c>
      <c r="O81" s="21" t="str">
        <f>IF(D81&gt;='Social Security Calculator'!$G$8,IF('Social Security Calculator'!$B$31=1,VLOOKUP($D81,'36 Options - Outlays in $'!$A$8:$AK$87,1+O$6,FALSE),""),"")</f>
        <v/>
      </c>
      <c r="P81" s="21" t="str">
        <f>IF(D81&gt;='Social Security Calculator'!$G$8,IF('Social Security Calculator'!$B$32=1,VLOOKUP($D81,'36 Options - Outlays in $'!$A$8:$AK$87,1+P$6,FALSE),""),"")</f>
        <v/>
      </c>
      <c r="Q81" s="21" t="str">
        <f>IF(D81&gt;='Social Security Calculator'!$G$8,IF('Social Security Calculator'!$B$33=1,VLOOKUP($D81,'36 Options - Outlays in $'!$A$8:$AK$87,1+Q$6,FALSE),""),"")</f>
        <v/>
      </c>
      <c r="R81" s="21" t="str">
        <f>IF(D81&gt;='Social Security Calculator'!$G$8,IF('Social Security Calculator'!$B$35=1,VLOOKUP($D81,'36 Options - Outlays in $'!$A$8:$AK$87,1+R$6,FALSE),""),"")</f>
        <v/>
      </c>
      <c r="S81" s="21" t="str">
        <f>IF(D81&gt;='Social Security Calculator'!$G$8,IF('Social Security Calculator'!$B$36=1,VLOOKUP($D81,'36 Options - Outlays in $'!$A$8:$AK$87,1+S$6,FALSE),""),"")</f>
        <v/>
      </c>
      <c r="T81" s="21" t="str">
        <f>IF(D81&gt;='Social Security Calculator'!$G$8,IF('Social Security Calculator'!$B$37=1,VLOOKUP($D81,'36 Options - Outlays in $'!$A$8:$AK$87,1+T$6,FALSE),""),"")</f>
        <v/>
      </c>
      <c r="U81" s="21" t="str">
        <f>IF(D81&gt;='Social Security Calculator'!$G$8,IF('Social Security Calculator'!$B$39=1,VLOOKUP($D81,'36 Options - Outlays in $'!$A$8:$AK$87,1+U$6,FALSE),""),"")</f>
        <v/>
      </c>
      <c r="V81" s="21" t="str">
        <f>IF(D81&gt;='Social Security Calculator'!$G$8,IF('Social Security Calculator'!$B$40=1,VLOOKUP($D81,'36 Options - Outlays in $'!$A$8:$AK$87,1+V$6,FALSE),""),"")</f>
        <v/>
      </c>
      <c r="W81" s="21" t="str">
        <f>IF(D81&gt;='Social Security Calculator'!$G$8,IF('Social Security Calculator'!$B$41=1,VLOOKUP($D81,'36 Options - Outlays in $'!$A$8:$AK$87,1+W$6,FALSE),""),"")</f>
        <v/>
      </c>
      <c r="X81" s="21" t="str">
        <f>IF(D81&gt;='Social Security Calculator'!$G$8,IF('Social Security Calculator'!$B$42=1,VLOOKUP($D81,'36 Options - Outlays in $'!$A$8:$AK$87,1+X$6,FALSE),""),"")</f>
        <v/>
      </c>
      <c r="Y81" s="21" t="str">
        <f>IF(D81&gt;='Social Security Calculator'!$G$8,IF('Social Security Calculator'!$B$44=1,VLOOKUP($D81,'36 Options - Outlays in $'!$A$8:$AK$87,1+Y$6,FALSE),""),"")</f>
        <v/>
      </c>
      <c r="Z81" s="21" t="str">
        <f>IF(D81&gt;='Social Security Calculator'!$G$8,IF('Social Security Calculator'!$B$45=1,VLOOKUP($D81,'36 Options - Outlays in $'!$A$8:$AK$87,1+Z$6,FALSE),""),"")</f>
        <v/>
      </c>
      <c r="AA81" s="21" t="str">
        <f>IF(D81&gt;='Social Security Calculator'!$G$8,IF('Social Security Calculator'!$B$46=1,VLOOKUP($D81,'36 Options - Outlays in $'!$A$8:$AK$87,1+AA$6,FALSE),""),"")</f>
        <v/>
      </c>
      <c r="AB81" s="21" t="str">
        <f>IF(D81&gt;='Social Security Calculator'!$G$8,IF('Social Security Calculator'!$B$47=1,VLOOKUP($D81,'36 Options - Outlays in $'!$A$8:$AK$87,1+AB$6,FALSE),""),"")</f>
        <v/>
      </c>
      <c r="AC81" s="21" t="str">
        <f>IF(D81&gt;='Social Security Calculator'!$G$8,IF('Social Security Calculator'!$B$50=1,VLOOKUP($D81,'36 Options - Outlays in $'!$A$8:$AK$87,1+AC$6,FALSE),""),"")</f>
        <v/>
      </c>
      <c r="AD81" s="21" t="str">
        <f>IF(D81&gt;='Social Security Calculator'!$G$8,IF('Social Security Calculator'!$B$51=1,VLOOKUP($D81,'36 Options - Outlays in $'!$A$8:$AK$87,1+AD$6,FALSE),""),"")</f>
        <v/>
      </c>
      <c r="AE81" s="21" t="str">
        <f>IF(D81&gt;='Social Security Calculator'!$G$8,IF('Social Security Calculator'!$B$52=1,VLOOKUP($D81,'36 Options - Outlays in $'!$A$8:$AK$87,1+AE$6,FALSE),""),"")</f>
        <v/>
      </c>
      <c r="AF81" s="21" t="str">
        <f>IF(D81&gt;='Social Security Calculator'!$G$8,IF('Social Security Calculator'!$B$53=1,VLOOKUP($D81,'36 Options - Outlays in $'!$A$8:$AK$87,1+AF$6,FALSE),""),"")</f>
        <v/>
      </c>
      <c r="AG81" s="21" t="str">
        <f>IF(D81&gt;='Social Security Calculator'!$G$8,IF('Social Security Calculator'!$B$56=1,VLOOKUP($D81,'36 Options - Outlays in $'!$A$8:$AK$87,1+AG$6,FALSE),""),"")</f>
        <v/>
      </c>
      <c r="AH81" s="21" t="str">
        <f>IF(D81&gt;='Social Security Calculator'!$G$8,IF('Social Security Calculator'!$B$57=1,VLOOKUP($D81,'36 Options - Outlays in $'!$A$8:$AK$87,1+AH$6,FALSE),""),"")</f>
        <v/>
      </c>
      <c r="AI81" s="21" t="str">
        <f>IF(D81&gt;='Social Security Calculator'!$G$8,IF('Social Security Calculator'!$B$58=1,VLOOKUP($D81,'36 Options - Outlays in $'!$A$8:$AK$87,1+AI$6,FALSE),""),"")</f>
        <v/>
      </c>
      <c r="AJ81" s="21" t="str">
        <f>IF(D81&gt;='Social Security Calculator'!$G$8,IF('Social Security Calculator'!$B$60=1,VLOOKUP($D81,'36 Options - Outlays in $'!$A$8:$AK$87,1+AJ$6,FALSE),""),"")</f>
        <v/>
      </c>
      <c r="AK81" s="21" t="str">
        <f>IF(D81&gt;='Social Security Calculator'!$G$8,IF('Social Security Calculator'!$B$63=1,VLOOKUP($D81,'36 Options - Outlays in $'!$A$8:$AK$87,1+AK$6,FALSE),""),"")</f>
        <v/>
      </c>
      <c r="AL81" s="21" t="str">
        <f>IF(D81&gt;='Social Security Calculator'!$G$8,IF('Social Security Calculator'!$B$65=1,VLOOKUP($D81,'36 Options - Outlays in $'!$A$8:$AK$87,1+AL$6,FALSE),""),"")</f>
        <v/>
      </c>
      <c r="AM81" s="21" t="str">
        <f>IF(D81&gt;='Social Security Calculator'!$G$8,IF('Social Security Calculator'!$B$66=1,VLOOKUP($D81,'36 Options - Outlays in $'!$A$8:$AK$87,1+AM$6,FALSE),""),"")</f>
        <v/>
      </c>
      <c r="AN81" s="21" t="str">
        <f>IF(D81&gt;='Social Security Calculator'!$G$8,IF('Social Security Calculator'!$B$67=1,VLOOKUP($D81,'36 Options - Outlays in $'!$A$8:$AK$87,1+AN$6,FALSE),""),"")</f>
        <v/>
      </c>
    </row>
    <row r="82" spans="1:40" x14ac:dyDescent="0.2">
      <c r="A82">
        <v>2094</v>
      </c>
      <c r="B82">
        <f t="shared" si="3"/>
        <v>0</v>
      </c>
      <c r="D82">
        <v>2094</v>
      </c>
      <c r="E82" s="21" t="str">
        <f>IF(D82&gt;='Social Security Calculator'!$G$8,IF('Social Security Calculator'!$B$17=1,VLOOKUP($D82,'36 Options - Outlays in $'!$A$8:$AK$87,1+E$6,FALSE),""),"")</f>
        <v/>
      </c>
      <c r="F82" s="21" t="str">
        <f>IF(D82&gt;='Social Security Calculator'!$G$8,IF('Social Security Calculator'!$B$18=1,VLOOKUP($D82,'36 Options - Outlays in $'!$A$8:$AK$87,1+F$6,FALSE),""),"")</f>
        <v/>
      </c>
      <c r="G82" s="21" t="str">
        <f>IF(D82&gt;='Social Security Calculator'!$G$8,IF('Social Security Calculator'!$B$19=1,VLOOKUP($D82,'36 Options - Outlays in $'!$A$8:$AK$87,1+G$6,FALSE),""),"")</f>
        <v/>
      </c>
      <c r="H82" s="21" t="str">
        <f>IF(D82&gt;='Social Security Calculator'!$G$8,IF('Social Security Calculator'!$B$21=1,VLOOKUP($D82,'36 Options - Outlays in $'!$A$8:$AK$87,1+H$6,FALSE),""),"")</f>
        <v/>
      </c>
      <c r="I82" s="21" t="str">
        <f>IF(D82&gt;='Social Security Calculator'!$G$8,IF('Social Security Calculator'!$B$22=1,VLOOKUP($D82,'36 Options - Outlays in $'!$A$8:$AK$87,1+I$6,FALSE),""),"")</f>
        <v/>
      </c>
      <c r="J82" s="21" t="str">
        <f>IF(D82&gt;='Social Security Calculator'!$G$8,IF('Social Security Calculator'!$B$23=1,VLOOKUP($D82,'36 Options - Outlays in $'!$A$8:$AK$87,1+J$6,FALSE),""),"")</f>
        <v/>
      </c>
      <c r="K82" s="21" t="str">
        <f>IF(D82&gt;='Social Security Calculator'!$G$8,IF('Social Security Calculator'!$B$25=1,VLOOKUP($D82,'36 Options - Outlays in $'!$A$8:$AK$87,1+K$6,FALSE),""),"")</f>
        <v/>
      </c>
      <c r="L82" s="21" t="str">
        <f>IF(D82&gt;='Social Security Calculator'!$G$8,IF('Social Security Calculator'!$B$26=1,VLOOKUP($D82,'36 Options - Outlays in $'!$A$8:$AK$87,1+L$6,FALSE),""),"")</f>
        <v/>
      </c>
      <c r="M82" s="21" t="str">
        <f>IF(D82&gt;='Social Security Calculator'!$G$8,IF('Social Security Calculator'!$B$27=1,VLOOKUP($D82,'36 Options - Outlays in $'!$A$8:$AK$87,1+M$6,FALSE),""),"")</f>
        <v/>
      </c>
      <c r="N82" s="21" t="str">
        <f>IF(D82&gt;='Social Security Calculator'!$G$8,IF('Social Security Calculator'!$B$28=1,VLOOKUP($D82,'36 Options - Outlays in $'!$A$8:$AK$87,1+N$6,FALSE),""),"")</f>
        <v/>
      </c>
      <c r="O82" s="21" t="str">
        <f>IF(D82&gt;='Social Security Calculator'!$G$8,IF('Social Security Calculator'!$B$31=1,VLOOKUP($D82,'36 Options - Outlays in $'!$A$8:$AK$87,1+O$6,FALSE),""),"")</f>
        <v/>
      </c>
      <c r="P82" s="21" t="str">
        <f>IF(D82&gt;='Social Security Calculator'!$G$8,IF('Social Security Calculator'!$B$32=1,VLOOKUP($D82,'36 Options - Outlays in $'!$A$8:$AK$87,1+P$6,FALSE),""),"")</f>
        <v/>
      </c>
      <c r="Q82" s="21" t="str">
        <f>IF(D82&gt;='Social Security Calculator'!$G$8,IF('Social Security Calculator'!$B$33=1,VLOOKUP($D82,'36 Options - Outlays in $'!$A$8:$AK$87,1+Q$6,FALSE),""),"")</f>
        <v/>
      </c>
      <c r="R82" s="21" t="str">
        <f>IF(D82&gt;='Social Security Calculator'!$G$8,IF('Social Security Calculator'!$B$35=1,VLOOKUP($D82,'36 Options - Outlays in $'!$A$8:$AK$87,1+R$6,FALSE),""),"")</f>
        <v/>
      </c>
      <c r="S82" s="21" t="str">
        <f>IF(D82&gt;='Social Security Calculator'!$G$8,IF('Social Security Calculator'!$B$36=1,VLOOKUP($D82,'36 Options - Outlays in $'!$A$8:$AK$87,1+S$6,FALSE),""),"")</f>
        <v/>
      </c>
      <c r="T82" s="21" t="str">
        <f>IF(D82&gt;='Social Security Calculator'!$G$8,IF('Social Security Calculator'!$B$37=1,VLOOKUP($D82,'36 Options - Outlays in $'!$A$8:$AK$87,1+T$6,FALSE),""),"")</f>
        <v/>
      </c>
      <c r="U82" s="21" t="str">
        <f>IF(D82&gt;='Social Security Calculator'!$G$8,IF('Social Security Calculator'!$B$39=1,VLOOKUP($D82,'36 Options - Outlays in $'!$A$8:$AK$87,1+U$6,FALSE),""),"")</f>
        <v/>
      </c>
      <c r="V82" s="21" t="str">
        <f>IF(D82&gt;='Social Security Calculator'!$G$8,IF('Social Security Calculator'!$B$40=1,VLOOKUP($D82,'36 Options - Outlays in $'!$A$8:$AK$87,1+V$6,FALSE),""),"")</f>
        <v/>
      </c>
      <c r="W82" s="21" t="str">
        <f>IF(D82&gt;='Social Security Calculator'!$G$8,IF('Social Security Calculator'!$B$41=1,VLOOKUP($D82,'36 Options - Outlays in $'!$A$8:$AK$87,1+W$6,FALSE),""),"")</f>
        <v/>
      </c>
      <c r="X82" s="21" t="str">
        <f>IF(D82&gt;='Social Security Calculator'!$G$8,IF('Social Security Calculator'!$B$42=1,VLOOKUP($D82,'36 Options - Outlays in $'!$A$8:$AK$87,1+X$6,FALSE),""),"")</f>
        <v/>
      </c>
      <c r="Y82" s="21" t="str">
        <f>IF(D82&gt;='Social Security Calculator'!$G$8,IF('Social Security Calculator'!$B$44=1,VLOOKUP($D82,'36 Options - Outlays in $'!$A$8:$AK$87,1+Y$6,FALSE),""),"")</f>
        <v/>
      </c>
      <c r="Z82" s="21" t="str">
        <f>IF(D82&gt;='Social Security Calculator'!$G$8,IF('Social Security Calculator'!$B$45=1,VLOOKUP($D82,'36 Options - Outlays in $'!$A$8:$AK$87,1+Z$6,FALSE),""),"")</f>
        <v/>
      </c>
      <c r="AA82" s="21" t="str">
        <f>IF(D82&gt;='Social Security Calculator'!$G$8,IF('Social Security Calculator'!$B$46=1,VLOOKUP($D82,'36 Options - Outlays in $'!$A$8:$AK$87,1+AA$6,FALSE),""),"")</f>
        <v/>
      </c>
      <c r="AB82" s="21" t="str">
        <f>IF(D82&gt;='Social Security Calculator'!$G$8,IF('Social Security Calculator'!$B$47=1,VLOOKUP($D82,'36 Options - Outlays in $'!$A$8:$AK$87,1+AB$6,FALSE),""),"")</f>
        <v/>
      </c>
      <c r="AC82" s="21" t="str">
        <f>IF(D82&gt;='Social Security Calculator'!$G$8,IF('Social Security Calculator'!$B$50=1,VLOOKUP($D82,'36 Options - Outlays in $'!$A$8:$AK$87,1+AC$6,FALSE),""),"")</f>
        <v/>
      </c>
      <c r="AD82" s="21" t="str">
        <f>IF(D82&gt;='Social Security Calculator'!$G$8,IF('Social Security Calculator'!$B$51=1,VLOOKUP($D82,'36 Options - Outlays in $'!$A$8:$AK$87,1+AD$6,FALSE),""),"")</f>
        <v/>
      </c>
      <c r="AE82" s="21" t="str">
        <f>IF(D82&gt;='Social Security Calculator'!$G$8,IF('Social Security Calculator'!$B$52=1,VLOOKUP($D82,'36 Options - Outlays in $'!$A$8:$AK$87,1+AE$6,FALSE),""),"")</f>
        <v/>
      </c>
      <c r="AF82" s="21" t="str">
        <f>IF(D82&gt;='Social Security Calculator'!$G$8,IF('Social Security Calculator'!$B$53=1,VLOOKUP($D82,'36 Options - Outlays in $'!$A$8:$AK$87,1+AF$6,FALSE),""),"")</f>
        <v/>
      </c>
      <c r="AG82" s="21" t="str">
        <f>IF(D82&gt;='Social Security Calculator'!$G$8,IF('Social Security Calculator'!$B$56=1,VLOOKUP($D82,'36 Options - Outlays in $'!$A$8:$AK$87,1+AG$6,FALSE),""),"")</f>
        <v/>
      </c>
      <c r="AH82" s="21" t="str">
        <f>IF(D82&gt;='Social Security Calculator'!$G$8,IF('Social Security Calculator'!$B$57=1,VLOOKUP($D82,'36 Options - Outlays in $'!$A$8:$AK$87,1+AH$6,FALSE),""),"")</f>
        <v/>
      </c>
      <c r="AI82" s="21" t="str">
        <f>IF(D82&gt;='Social Security Calculator'!$G$8,IF('Social Security Calculator'!$B$58=1,VLOOKUP($D82,'36 Options - Outlays in $'!$A$8:$AK$87,1+AI$6,FALSE),""),"")</f>
        <v/>
      </c>
      <c r="AJ82" s="21" t="str">
        <f>IF(D82&gt;='Social Security Calculator'!$G$8,IF('Social Security Calculator'!$B$60=1,VLOOKUP($D82,'36 Options - Outlays in $'!$A$8:$AK$87,1+AJ$6,FALSE),""),"")</f>
        <v/>
      </c>
      <c r="AK82" s="21" t="str">
        <f>IF(D82&gt;='Social Security Calculator'!$G$8,IF('Social Security Calculator'!$B$63=1,VLOOKUP($D82,'36 Options - Outlays in $'!$A$8:$AK$87,1+AK$6,FALSE),""),"")</f>
        <v/>
      </c>
      <c r="AL82" s="21" t="str">
        <f>IF(D82&gt;='Social Security Calculator'!$G$8,IF('Social Security Calculator'!$B$65=1,VLOOKUP($D82,'36 Options - Outlays in $'!$A$8:$AK$87,1+AL$6,FALSE),""),"")</f>
        <v/>
      </c>
      <c r="AM82" s="21" t="str">
        <f>IF(D82&gt;='Social Security Calculator'!$G$8,IF('Social Security Calculator'!$B$66=1,VLOOKUP($D82,'36 Options - Outlays in $'!$A$8:$AK$87,1+AM$6,FALSE),""),"")</f>
        <v/>
      </c>
      <c r="AN82" s="21" t="str">
        <f>IF(D82&gt;='Social Security Calculator'!$G$8,IF('Social Security Calculator'!$B$67=1,VLOOKUP($D82,'36 Options - Outlays in $'!$A$8:$AK$87,1+AN$6,FALSE),""),"")</f>
        <v/>
      </c>
    </row>
    <row r="83" spans="1:40" x14ac:dyDescent="0.2">
      <c r="A83">
        <v>2095</v>
      </c>
      <c r="B83">
        <f t="shared" si="3"/>
        <v>0</v>
      </c>
      <c r="D83">
        <v>2095</v>
      </c>
      <c r="E83" s="21" t="str">
        <f>IF(D83&gt;='Social Security Calculator'!$G$8,IF('Social Security Calculator'!$B$17=1,VLOOKUP($D83,'36 Options - Outlays in $'!$A$8:$AK$87,1+E$6,FALSE),""),"")</f>
        <v/>
      </c>
      <c r="F83" s="21" t="str">
        <f>IF(D83&gt;='Social Security Calculator'!$G$8,IF('Social Security Calculator'!$B$18=1,VLOOKUP($D83,'36 Options - Outlays in $'!$A$8:$AK$87,1+F$6,FALSE),""),"")</f>
        <v/>
      </c>
      <c r="G83" s="21" t="str">
        <f>IF(D83&gt;='Social Security Calculator'!$G$8,IF('Social Security Calculator'!$B$19=1,VLOOKUP($D83,'36 Options - Outlays in $'!$A$8:$AK$87,1+G$6,FALSE),""),"")</f>
        <v/>
      </c>
      <c r="H83" s="21" t="str">
        <f>IF(D83&gt;='Social Security Calculator'!$G$8,IF('Social Security Calculator'!$B$21=1,VLOOKUP($D83,'36 Options - Outlays in $'!$A$8:$AK$87,1+H$6,FALSE),""),"")</f>
        <v/>
      </c>
      <c r="I83" s="21" t="str">
        <f>IF(D83&gt;='Social Security Calculator'!$G$8,IF('Social Security Calculator'!$B$22=1,VLOOKUP($D83,'36 Options - Outlays in $'!$A$8:$AK$87,1+I$6,FALSE),""),"")</f>
        <v/>
      </c>
      <c r="J83" s="21" t="str">
        <f>IF(D83&gt;='Social Security Calculator'!$G$8,IF('Social Security Calculator'!$B$23=1,VLOOKUP($D83,'36 Options - Outlays in $'!$A$8:$AK$87,1+J$6,FALSE),""),"")</f>
        <v/>
      </c>
      <c r="K83" s="21" t="str">
        <f>IF(D83&gt;='Social Security Calculator'!$G$8,IF('Social Security Calculator'!$B$25=1,VLOOKUP($D83,'36 Options - Outlays in $'!$A$8:$AK$87,1+K$6,FALSE),""),"")</f>
        <v/>
      </c>
      <c r="L83" s="21" t="str">
        <f>IF(D83&gt;='Social Security Calculator'!$G$8,IF('Social Security Calculator'!$B$26=1,VLOOKUP($D83,'36 Options - Outlays in $'!$A$8:$AK$87,1+L$6,FALSE),""),"")</f>
        <v/>
      </c>
      <c r="M83" s="21" t="str">
        <f>IF(D83&gt;='Social Security Calculator'!$G$8,IF('Social Security Calculator'!$B$27=1,VLOOKUP($D83,'36 Options - Outlays in $'!$A$8:$AK$87,1+M$6,FALSE),""),"")</f>
        <v/>
      </c>
      <c r="N83" s="21" t="str">
        <f>IF(D83&gt;='Social Security Calculator'!$G$8,IF('Social Security Calculator'!$B$28=1,VLOOKUP($D83,'36 Options - Outlays in $'!$A$8:$AK$87,1+N$6,FALSE),""),"")</f>
        <v/>
      </c>
      <c r="O83" s="21" t="str">
        <f>IF(D83&gt;='Social Security Calculator'!$G$8,IF('Social Security Calculator'!$B$31=1,VLOOKUP($D83,'36 Options - Outlays in $'!$A$8:$AK$87,1+O$6,FALSE),""),"")</f>
        <v/>
      </c>
      <c r="P83" s="21" t="str">
        <f>IF(D83&gt;='Social Security Calculator'!$G$8,IF('Social Security Calculator'!$B$32=1,VLOOKUP($D83,'36 Options - Outlays in $'!$A$8:$AK$87,1+P$6,FALSE),""),"")</f>
        <v/>
      </c>
      <c r="Q83" s="21" t="str">
        <f>IF(D83&gt;='Social Security Calculator'!$G$8,IF('Social Security Calculator'!$B$33=1,VLOOKUP($D83,'36 Options - Outlays in $'!$A$8:$AK$87,1+Q$6,FALSE),""),"")</f>
        <v/>
      </c>
      <c r="R83" s="21" t="str">
        <f>IF(D83&gt;='Social Security Calculator'!$G$8,IF('Social Security Calculator'!$B$35=1,VLOOKUP($D83,'36 Options - Outlays in $'!$A$8:$AK$87,1+R$6,FALSE),""),"")</f>
        <v/>
      </c>
      <c r="S83" s="21" t="str">
        <f>IF(D83&gt;='Social Security Calculator'!$G$8,IF('Social Security Calculator'!$B$36=1,VLOOKUP($D83,'36 Options - Outlays in $'!$A$8:$AK$87,1+S$6,FALSE),""),"")</f>
        <v/>
      </c>
      <c r="T83" s="21" t="str">
        <f>IF(D83&gt;='Social Security Calculator'!$G$8,IF('Social Security Calculator'!$B$37=1,VLOOKUP($D83,'36 Options - Outlays in $'!$A$8:$AK$87,1+T$6,FALSE),""),"")</f>
        <v/>
      </c>
      <c r="U83" s="21" t="str">
        <f>IF(D83&gt;='Social Security Calculator'!$G$8,IF('Social Security Calculator'!$B$39=1,VLOOKUP($D83,'36 Options - Outlays in $'!$A$8:$AK$87,1+U$6,FALSE),""),"")</f>
        <v/>
      </c>
      <c r="V83" s="21" t="str">
        <f>IF(D83&gt;='Social Security Calculator'!$G$8,IF('Social Security Calculator'!$B$40=1,VLOOKUP($D83,'36 Options - Outlays in $'!$A$8:$AK$87,1+V$6,FALSE),""),"")</f>
        <v/>
      </c>
      <c r="W83" s="21" t="str">
        <f>IF(D83&gt;='Social Security Calculator'!$G$8,IF('Social Security Calculator'!$B$41=1,VLOOKUP($D83,'36 Options - Outlays in $'!$A$8:$AK$87,1+W$6,FALSE),""),"")</f>
        <v/>
      </c>
      <c r="X83" s="21" t="str">
        <f>IF(D83&gt;='Social Security Calculator'!$G$8,IF('Social Security Calculator'!$B$42=1,VLOOKUP($D83,'36 Options - Outlays in $'!$A$8:$AK$87,1+X$6,FALSE),""),"")</f>
        <v/>
      </c>
      <c r="Y83" s="21" t="str">
        <f>IF(D83&gt;='Social Security Calculator'!$G$8,IF('Social Security Calculator'!$B$44=1,VLOOKUP($D83,'36 Options - Outlays in $'!$A$8:$AK$87,1+Y$6,FALSE),""),"")</f>
        <v/>
      </c>
      <c r="Z83" s="21" t="str">
        <f>IF(D83&gt;='Social Security Calculator'!$G$8,IF('Social Security Calculator'!$B$45=1,VLOOKUP($D83,'36 Options - Outlays in $'!$A$8:$AK$87,1+Z$6,FALSE),""),"")</f>
        <v/>
      </c>
      <c r="AA83" s="21" t="str">
        <f>IF(D83&gt;='Social Security Calculator'!$G$8,IF('Social Security Calculator'!$B$46=1,VLOOKUP($D83,'36 Options - Outlays in $'!$A$8:$AK$87,1+AA$6,FALSE),""),"")</f>
        <v/>
      </c>
      <c r="AB83" s="21" t="str">
        <f>IF(D83&gt;='Social Security Calculator'!$G$8,IF('Social Security Calculator'!$B$47=1,VLOOKUP($D83,'36 Options - Outlays in $'!$A$8:$AK$87,1+AB$6,FALSE),""),"")</f>
        <v/>
      </c>
      <c r="AC83" s="21" t="str">
        <f>IF(D83&gt;='Social Security Calculator'!$G$8,IF('Social Security Calculator'!$B$50=1,VLOOKUP($D83,'36 Options - Outlays in $'!$A$8:$AK$87,1+AC$6,FALSE),""),"")</f>
        <v/>
      </c>
      <c r="AD83" s="21" t="str">
        <f>IF(D83&gt;='Social Security Calculator'!$G$8,IF('Social Security Calculator'!$B$51=1,VLOOKUP($D83,'36 Options - Outlays in $'!$A$8:$AK$87,1+AD$6,FALSE),""),"")</f>
        <v/>
      </c>
      <c r="AE83" s="21" t="str">
        <f>IF(D83&gt;='Social Security Calculator'!$G$8,IF('Social Security Calculator'!$B$52=1,VLOOKUP($D83,'36 Options - Outlays in $'!$A$8:$AK$87,1+AE$6,FALSE),""),"")</f>
        <v/>
      </c>
      <c r="AF83" s="21" t="str">
        <f>IF(D83&gt;='Social Security Calculator'!$G$8,IF('Social Security Calculator'!$B$53=1,VLOOKUP($D83,'36 Options - Outlays in $'!$A$8:$AK$87,1+AF$6,FALSE),""),"")</f>
        <v/>
      </c>
      <c r="AG83" s="21" t="str">
        <f>IF(D83&gt;='Social Security Calculator'!$G$8,IF('Social Security Calculator'!$B$56=1,VLOOKUP($D83,'36 Options - Outlays in $'!$A$8:$AK$87,1+AG$6,FALSE),""),"")</f>
        <v/>
      </c>
      <c r="AH83" s="21" t="str">
        <f>IF(D83&gt;='Social Security Calculator'!$G$8,IF('Social Security Calculator'!$B$57=1,VLOOKUP($D83,'36 Options - Outlays in $'!$A$8:$AK$87,1+AH$6,FALSE),""),"")</f>
        <v/>
      </c>
      <c r="AI83" s="21" t="str">
        <f>IF(D83&gt;='Social Security Calculator'!$G$8,IF('Social Security Calculator'!$B$58=1,VLOOKUP($D83,'36 Options - Outlays in $'!$A$8:$AK$87,1+AI$6,FALSE),""),"")</f>
        <v/>
      </c>
      <c r="AJ83" s="21" t="str">
        <f>IF(D83&gt;='Social Security Calculator'!$G$8,IF('Social Security Calculator'!$B$60=1,VLOOKUP($D83,'36 Options - Outlays in $'!$A$8:$AK$87,1+AJ$6,FALSE),""),"")</f>
        <v/>
      </c>
      <c r="AK83" s="21" t="str">
        <f>IF(D83&gt;='Social Security Calculator'!$G$8,IF('Social Security Calculator'!$B$63=1,VLOOKUP($D83,'36 Options - Outlays in $'!$A$8:$AK$87,1+AK$6,FALSE),""),"")</f>
        <v/>
      </c>
      <c r="AL83" s="21" t="str">
        <f>IF(D83&gt;='Social Security Calculator'!$G$8,IF('Social Security Calculator'!$B$65=1,VLOOKUP($D83,'36 Options - Outlays in $'!$A$8:$AK$87,1+AL$6,FALSE),""),"")</f>
        <v/>
      </c>
      <c r="AM83" s="21" t="str">
        <f>IF(D83&gt;='Social Security Calculator'!$G$8,IF('Social Security Calculator'!$B$66=1,VLOOKUP($D83,'36 Options - Outlays in $'!$A$8:$AK$87,1+AM$6,FALSE),""),"")</f>
        <v/>
      </c>
      <c r="AN83" s="21" t="str">
        <f>IF(D83&gt;='Social Security Calculator'!$G$8,IF('Social Security Calculator'!$B$67=1,VLOOKUP($D83,'36 Options - Outlays in $'!$A$8:$AK$87,1+AN$6,FALSE),""),"")</f>
        <v/>
      </c>
    </row>
  </sheetData>
  <sheetProtection algorithmName="SHA-512" hashValue="ekSnd4ALunoEG5ad1V+hBebSCImJNltdd9eBPJTH66WOkYzUwWedVfFTH+Pl6iVeuWZTggzrOamGWaQYAniusA==" saltValue="qDsMk94PIMpTFU7O8gIe6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C00000"/>
  </sheetPr>
  <dimension ref="A1:U83"/>
  <sheetViews>
    <sheetView topLeftCell="A9" workbookViewId="0">
      <selection activeCell="P9" sqref="P9"/>
    </sheetView>
  </sheetViews>
  <sheetFormatPr baseColWidth="10" defaultRowHeight="16" x14ac:dyDescent="0.2"/>
  <cols>
    <col min="2" max="2" width="12" customWidth="1"/>
    <col min="3" max="3" width="10.6640625" customWidth="1"/>
    <col min="10" max="10" width="10.83203125" style="3"/>
  </cols>
  <sheetData>
    <row r="1" spans="1:21" x14ac:dyDescent="0.2">
      <c r="J1"/>
    </row>
    <row r="2" spans="1:21" ht="68" x14ac:dyDescent="0.2">
      <c r="B2" s="1" t="s">
        <v>22</v>
      </c>
      <c r="C2" s="1" t="s">
        <v>23</v>
      </c>
      <c r="D2" s="25" t="s">
        <v>152</v>
      </c>
      <c r="E2" s="1" t="s">
        <v>4</v>
      </c>
      <c r="G2" s="1" t="s">
        <v>22</v>
      </c>
      <c r="H2" s="1" t="s">
        <v>23</v>
      </c>
      <c r="I2" s="25" t="s">
        <v>152</v>
      </c>
      <c r="J2" s="1" t="s">
        <v>156</v>
      </c>
      <c r="K2" s="1" t="s">
        <v>4</v>
      </c>
      <c r="L2" s="1" t="s">
        <v>16</v>
      </c>
      <c r="M2" s="1" t="s">
        <v>165</v>
      </c>
      <c r="N2" s="1"/>
      <c r="P2" s="1" t="s">
        <v>159</v>
      </c>
      <c r="Q2" s="1" t="s">
        <v>160</v>
      </c>
      <c r="R2" s="1" t="s">
        <v>162</v>
      </c>
      <c r="S2" s="1" t="s">
        <v>163</v>
      </c>
    </row>
    <row r="3" spans="1:21" x14ac:dyDescent="0.2">
      <c r="A3">
        <v>2020</v>
      </c>
      <c r="B3" s="3">
        <f>('Table IV.B1 - Annual OASDI Cost'!H10/100)*'Selected Economic Variables'!D13</f>
        <v>993.59</v>
      </c>
      <c r="C3" s="3">
        <f>('Table IV.B1 - Annual OASDI Cost'!I10/100)*'Selected Economic Variables'!D13</f>
        <v>1063.9055999999998</v>
      </c>
      <c r="D3" s="3">
        <f>B3-C3</f>
        <v>-70.31559999999979</v>
      </c>
      <c r="E3" s="3">
        <f>'Table VI.G8 - OASDI Fund Balanc'!F14</f>
        <v>2901.8</v>
      </c>
      <c r="F3" s="6"/>
      <c r="G3" s="3">
        <f>B3+'Revenue Changes'!B8</f>
        <v>993.59</v>
      </c>
      <c r="H3" s="3">
        <f>C3+'Benefit Changes'!B8</f>
        <v>1063.9055999999998</v>
      </c>
      <c r="I3" s="3">
        <f>G3-H3</f>
        <v>-70.31559999999979</v>
      </c>
      <c r="K3" s="3">
        <f>'Table VI.G8 - OASDI Fund Balanc'!F14</f>
        <v>2901.8</v>
      </c>
      <c r="L3" s="23">
        <f>K3/H3</f>
        <v>2.7274976276090666</v>
      </c>
      <c r="M3" s="23">
        <f>IF(K3&gt;0,1,G3/H3)</f>
        <v>1</v>
      </c>
      <c r="N3" s="23"/>
      <c r="P3" s="24">
        <f>G3/'Selected Economic Variables'!$E14</f>
        <v>4.4473837339420799E-2</v>
      </c>
      <c r="Q3" s="24">
        <f>H3/'Selected Economic Variables'!$E14</f>
        <v>4.7621216597287491E-2</v>
      </c>
      <c r="R3" s="10">
        <f>G3/'Selected Economic Variables'!D14</f>
        <v>0.12438532799198798</v>
      </c>
      <c r="S3" s="10">
        <f>H3/'Selected Economic Variables'!D14</f>
        <v>0.13318798197295942</v>
      </c>
    </row>
    <row r="4" spans="1:21" x14ac:dyDescent="0.2">
      <c r="J4"/>
    </row>
    <row r="5" spans="1:21" x14ac:dyDescent="0.2">
      <c r="J5"/>
    </row>
    <row r="6" spans="1:21" x14ac:dyDescent="0.2">
      <c r="J6"/>
    </row>
    <row r="7" spans="1:21" x14ac:dyDescent="0.2">
      <c r="B7" s="63" t="s">
        <v>164</v>
      </c>
      <c r="C7" s="64"/>
      <c r="D7" s="64"/>
      <c r="E7" s="64"/>
      <c r="G7" s="63" t="s">
        <v>155</v>
      </c>
      <c r="H7" s="64"/>
      <c r="I7" s="64"/>
      <c r="J7" s="64"/>
      <c r="K7" s="64"/>
      <c r="L7" s="64"/>
      <c r="M7" s="25"/>
      <c r="N7" s="25"/>
    </row>
    <row r="8" spans="1:21" ht="68" x14ac:dyDescent="0.2">
      <c r="B8" s="1" t="s">
        <v>22</v>
      </c>
      <c r="C8" s="1" t="s">
        <v>23</v>
      </c>
      <c r="D8" s="6" t="s">
        <v>152</v>
      </c>
      <c r="E8" s="1" t="s">
        <v>4</v>
      </c>
      <c r="G8" s="1" t="s">
        <v>22</v>
      </c>
      <c r="H8" s="1" t="s">
        <v>23</v>
      </c>
      <c r="I8" s="6" t="s">
        <v>152</v>
      </c>
      <c r="J8" s="1" t="s">
        <v>156</v>
      </c>
      <c r="K8" s="1" t="s">
        <v>4</v>
      </c>
      <c r="L8" s="1" t="s">
        <v>16</v>
      </c>
      <c r="M8" s="1" t="s">
        <v>165</v>
      </c>
      <c r="N8" s="1" t="s">
        <v>166</v>
      </c>
      <c r="P8" s="1" t="s">
        <v>159</v>
      </c>
      <c r="Q8" s="1" t="s">
        <v>160</v>
      </c>
      <c r="R8" s="1" t="s">
        <v>162</v>
      </c>
      <c r="S8" s="1" t="s">
        <v>163</v>
      </c>
    </row>
    <row r="9" spans="1:21" x14ac:dyDescent="0.2">
      <c r="A9">
        <v>2021</v>
      </c>
      <c r="B9" s="3">
        <f>('Table IV.B1 - Annual OASDI Cost'!H11/100)*'Selected Economic Variables'!D14</f>
        <v>1030.452</v>
      </c>
      <c r="C9" s="3">
        <f>('Table IV.B1 - Annual OASDI Cost'!I11/100)*'Selected Economic Variables'!D14</f>
        <v>1122.3140000000001</v>
      </c>
      <c r="D9" s="3">
        <f t="shared" ref="D9:D68" si="0">B9-C9</f>
        <v>-91.86200000000008</v>
      </c>
      <c r="E9" s="3">
        <f>'Table VI.G8 - OASDI Fund Balanc'!F15</f>
        <v>2880.7</v>
      </c>
      <c r="F9" s="6"/>
      <c r="G9" s="3">
        <f>B9+'Revenue Changes'!B9</f>
        <v>1030.452</v>
      </c>
      <c r="H9" s="3">
        <f>C9+'Benefit Changes'!B9</f>
        <v>1122.3140000000001</v>
      </c>
      <c r="I9" s="3">
        <f t="shared" ref="I9:I49" si="1">G9-H9</f>
        <v>-91.86200000000008</v>
      </c>
      <c r="J9" s="3">
        <f>IF(K3&gt;0,K3*'Selected Economic Variables'!I15,0)</f>
        <v>76.732353231376223</v>
      </c>
      <c r="K9" s="22">
        <f>K3+I9+J9</f>
        <v>2886.6703532313763</v>
      </c>
      <c r="L9" s="23">
        <f t="shared" ref="L9:L68" si="2">K9/H9</f>
        <v>2.5720701632799519</v>
      </c>
      <c r="M9" s="23">
        <f t="shared" ref="M9:M67" si="3">IF(K9&gt;0,1,G9/H9)</f>
        <v>1</v>
      </c>
      <c r="N9" t="str">
        <f t="shared" ref="N9:N69" si="4">IF(K9&lt;0,A9,"")</f>
        <v/>
      </c>
      <c r="O9" s="3"/>
      <c r="P9" s="24">
        <f>G9/'Selected Economic Variables'!$E15</f>
        <v>4.4145831548282069E-2</v>
      </c>
      <c r="Q9" s="24">
        <f>H9/'Selected Economic Variables'!$E15</f>
        <v>4.8081312655299462E-2</v>
      </c>
      <c r="R9" s="10">
        <f>G9/'Selected Economic Variables'!D15</f>
        <v>0.12364434845212383</v>
      </c>
      <c r="S9" s="10">
        <f>H9/'Selected Economic Variables'!D15</f>
        <v>0.13466690664746822</v>
      </c>
      <c r="U9" t="str">
        <f t="shared" ref="U9:U39" si="5">IF(L9&lt;0,A9,"")</f>
        <v/>
      </c>
    </row>
    <row r="10" spans="1:21" x14ac:dyDescent="0.2">
      <c r="A10">
        <v>2022</v>
      </c>
      <c r="B10" s="3">
        <f>('Table IV.B1 - Annual OASDI Cost'!H12/100)*'Selected Economic Variables'!D15</f>
        <v>1077.5862</v>
      </c>
      <c r="C10" s="3">
        <f>('Table IV.B1 - Annual OASDI Cost'!I12/100)*'Selected Economic Variables'!D15</f>
        <v>1187.5949999999998</v>
      </c>
      <c r="D10" s="3">
        <f t="shared" si="0"/>
        <v>-110.00879999999984</v>
      </c>
      <c r="E10" s="3">
        <f>'Table VI.G8 - OASDI Fund Balanc'!F16</f>
        <v>2837.7</v>
      </c>
      <c r="F10" s="6"/>
      <c r="G10" s="3">
        <f>B10+'Revenue Changes'!B10</f>
        <v>1077.5862</v>
      </c>
      <c r="H10" s="3">
        <f>C10+'Benefit Changes'!B10</f>
        <v>1187.5949999999998</v>
      </c>
      <c r="I10" s="3">
        <f t="shared" si="1"/>
        <v>-110.00879999999984</v>
      </c>
      <c r="J10" s="3">
        <f>IF(K9&gt;0,K9*'Selected Economic Variables'!I16,0)</f>
        <v>73.810853980538781</v>
      </c>
      <c r="K10" s="22">
        <f t="shared" ref="K10:K69" si="6">K9+I10+J10</f>
        <v>2850.4724072119152</v>
      </c>
      <c r="L10" s="23">
        <f t="shared" si="2"/>
        <v>2.4002058001354971</v>
      </c>
      <c r="M10" s="23">
        <f t="shared" si="3"/>
        <v>1</v>
      </c>
      <c r="N10" t="str">
        <f t="shared" si="4"/>
        <v/>
      </c>
      <c r="O10" s="3"/>
      <c r="P10" s="24">
        <f>G10/'Selected Economic Variables'!$E16</f>
        <v>4.426496056523168E-2</v>
      </c>
      <c r="Q10" s="24">
        <f>H10/'Selected Economic Variables'!$E16</f>
        <v>4.8783889254025624E-2</v>
      </c>
      <c r="R10" s="10">
        <f>G10/'Selected Economic Variables'!D16</f>
        <v>0.12404583860941637</v>
      </c>
      <c r="S10" s="10">
        <f>H10/'Selected Economic Variables'!D16</f>
        <v>0.13670945090364911</v>
      </c>
      <c r="U10" t="str">
        <f t="shared" si="5"/>
        <v/>
      </c>
    </row>
    <row r="11" spans="1:21" x14ac:dyDescent="0.2">
      <c r="A11">
        <v>2023</v>
      </c>
      <c r="B11" s="3">
        <f>('Table IV.B1 - Annual OASDI Cost'!H13/100)*'Selected Economic Variables'!D16</f>
        <v>1124.0977999999998</v>
      </c>
      <c r="C11" s="3">
        <f>('Table IV.B1 - Annual OASDI Cost'!I13/100)*'Selected Economic Variables'!D16</f>
        <v>1253.5340999999999</v>
      </c>
      <c r="D11" s="3">
        <f t="shared" si="0"/>
        <v>-129.43630000000007</v>
      </c>
      <c r="E11" s="3">
        <f>'Table VI.G8 - OASDI Fund Balanc'!F17</f>
        <v>2772.3</v>
      </c>
      <c r="F11" s="6"/>
      <c r="G11" s="3">
        <f>B11+'Revenue Changes'!B11</f>
        <v>1124.0977999999998</v>
      </c>
      <c r="H11" s="3">
        <f>C11+'Benefit Changes'!B11</f>
        <v>1253.5340999999999</v>
      </c>
      <c r="I11" s="3">
        <f t="shared" si="1"/>
        <v>-129.43630000000007</v>
      </c>
      <c r="J11" s="3">
        <f>IF(K10&gt;0,K10*'Selected Economic Variables'!I17,0)</f>
        <v>71.602456193906775</v>
      </c>
      <c r="K11" s="22">
        <f t="shared" si="6"/>
        <v>2792.6385634058215</v>
      </c>
      <c r="L11" s="23">
        <f t="shared" si="2"/>
        <v>2.2278122018426316</v>
      </c>
      <c r="M11" s="23">
        <f t="shared" si="3"/>
        <v>1</v>
      </c>
      <c r="N11" t="str">
        <f t="shared" si="4"/>
        <v/>
      </c>
      <c r="O11" s="3"/>
      <c r="P11" s="24">
        <f>G11/'Selected Economic Variables'!$E17</f>
        <v>4.4309897906894234E-2</v>
      </c>
      <c r="Q11" s="24">
        <f>H11/'Selected Economic Variables'!$E17</f>
        <v>4.9412042256297049E-2</v>
      </c>
      <c r="R11" s="10">
        <f>G11/'Selected Economic Variables'!D17</f>
        <v>0.12392214750303161</v>
      </c>
      <c r="S11" s="10">
        <f>H11/'Selected Economic Variables'!D17</f>
        <v>0.13819139014441625</v>
      </c>
      <c r="U11" t="str">
        <f t="shared" si="5"/>
        <v/>
      </c>
    </row>
    <row r="12" spans="1:21" x14ac:dyDescent="0.2">
      <c r="A12">
        <v>2024</v>
      </c>
      <c r="B12" s="3">
        <f>('Table IV.B1 - Annual OASDI Cost'!H14/100)*'Selected Economic Variables'!D17</f>
        <v>1177.4158</v>
      </c>
      <c r="C12" s="3">
        <f>('Table IV.B1 - Annual OASDI Cost'!I14/100)*'Selected Economic Variables'!D17</f>
        <v>1327.9944</v>
      </c>
      <c r="D12" s="3">
        <f t="shared" si="0"/>
        <v>-150.57860000000005</v>
      </c>
      <c r="E12" s="3">
        <f>'Table VI.G8 - OASDI Fund Balanc'!F18</f>
        <v>2683.5</v>
      </c>
      <c r="F12" s="6"/>
      <c r="G12" s="3">
        <f>B12+'Revenue Changes'!B12</f>
        <v>1177.4158</v>
      </c>
      <c r="H12" s="3">
        <f>C12+'Benefit Changes'!B12</f>
        <v>1327.9944</v>
      </c>
      <c r="I12" s="3">
        <f t="shared" si="1"/>
        <v>-150.57860000000005</v>
      </c>
      <c r="J12" s="3">
        <f>IF(K11&gt;0,K11*'Selected Economic Variables'!I18,0)</f>
        <v>70.218122422657331</v>
      </c>
      <c r="K12" s="22">
        <f t="shared" si="6"/>
        <v>2712.2780858284791</v>
      </c>
      <c r="L12" s="23">
        <f t="shared" si="2"/>
        <v>2.0423866891520621</v>
      </c>
      <c r="M12" s="23">
        <f t="shared" si="3"/>
        <v>1</v>
      </c>
      <c r="N12" t="str">
        <f t="shared" si="4"/>
        <v/>
      </c>
      <c r="O12" s="3"/>
      <c r="P12" s="24">
        <f>G12/'Selected Economic Variables'!$E18</f>
        <v>4.4529927007299269E-2</v>
      </c>
      <c r="Q12" s="24">
        <f>H12/'Selected Economic Variables'!$E18</f>
        <v>5.0224817518248178E-2</v>
      </c>
      <c r="R12" s="10">
        <f>G12/'Selected Economic Variables'!D18</f>
        <v>0.12440995350803043</v>
      </c>
      <c r="S12" s="10">
        <f>H12/'Selected Economic Variables'!D18</f>
        <v>0.14032062552831784</v>
      </c>
      <c r="U12" t="str">
        <f t="shared" si="5"/>
        <v/>
      </c>
    </row>
    <row r="13" spans="1:21" x14ac:dyDescent="0.2">
      <c r="A13">
        <v>2025</v>
      </c>
      <c r="B13" s="3">
        <f>('Table IV.B1 - Annual OASDI Cost'!H15/100)*'Selected Economic Variables'!D18</f>
        <v>1230.32</v>
      </c>
      <c r="C13" s="3">
        <f>('Table IV.B1 - Annual OASDI Cost'!I15/100)*'Selected Economic Variables'!D18</f>
        <v>1408.2432000000001</v>
      </c>
      <c r="D13" s="3">
        <f t="shared" si="0"/>
        <v>-177.92320000000018</v>
      </c>
      <c r="E13" s="3">
        <f>'Table VI.G8 - OASDI Fund Balanc'!F19</f>
        <v>2566.1999999999998</v>
      </c>
      <c r="F13" s="6"/>
      <c r="G13" s="3">
        <f>B13+'Revenue Changes'!B13</f>
        <v>1230.32</v>
      </c>
      <c r="H13" s="3">
        <f>C13+'Benefit Changes'!B13</f>
        <v>1408.2432000000001</v>
      </c>
      <c r="I13" s="3">
        <f t="shared" si="1"/>
        <v>-177.92320000000018</v>
      </c>
      <c r="J13" s="3">
        <f>IF(K12&gt;0,K12*'Selected Economic Variables'!I19,0)</f>
        <v>69.911556083163447</v>
      </c>
      <c r="K13" s="22">
        <f t="shared" si="6"/>
        <v>2604.2664419116422</v>
      </c>
      <c r="L13" s="23">
        <f t="shared" si="2"/>
        <v>1.8493016276674668</v>
      </c>
      <c r="M13" s="23">
        <f t="shared" si="3"/>
        <v>1</v>
      </c>
      <c r="N13" t="str">
        <f t="shared" si="4"/>
        <v/>
      </c>
      <c r="O13" s="3"/>
      <c r="P13" s="24">
        <f>G13/'Selected Economic Variables'!$E19</f>
        <v>4.4654471544715447E-2</v>
      </c>
      <c r="Q13" s="24">
        <f>H13/'Selected Economic Variables'!$E19</f>
        <v>5.1112195121951226E-2</v>
      </c>
      <c r="R13" s="10">
        <f>G13/'Selected Economic Variables'!D19</f>
        <v>0.12472830494728304</v>
      </c>
      <c r="S13" s="10">
        <f>H13/'Selected Economic Variables'!D19</f>
        <v>0.14276593673965937</v>
      </c>
      <c r="U13" t="str">
        <f t="shared" si="5"/>
        <v/>
      </c>
    </row>
    <row r="14" spans="1:21" x14ac:dyDescent="0.2">
      <c r="A14">
        <v>2026</v>
      </c>
      <c r="B14" s="3">
        <f>('Table IV.B1 - Annual OASDI Cost'!H16/100)*'Selected Economic Variables'!D19</f>
        <v>1294.1567999999997</v>
      </c>
      <c r="C14" s="3">
        <f>('Table IV.B1 - Annual OASDI Cost'!I16/100)*'Selected Economic Variables'!D19</f>
        <v>1490.4503999999999</v>
      </c>
      <c r="D14" s="3">
        <f t="shared" si="0"/>
        <v>-196.2936000000002</v>
      </c>
      <c r="E14" s="3">
        <f>'Table VI.G8 - OASDI Fund Balanc'!F20</f>
        <v>2430.1999999999998</v>
      </c>
      <c r="F14" s="6"/>
      <c r="G14" s="3">
        <f>B14+'Revenue Changes'!B14</f>
        <v>1294.1567999999997</v>
      </c>
      <c r="H14" s="3">
        <f>C14+'Benefit Changes'!B14</f>
        <v>1490.4503999999999</v>
      </c>
      <c r="I14" s="3">
        <f t="shared" si="1"/>
        <v>-196.2936000000002</v>
      </c>
      <c r="J14" s="3">
        <f>IF(K13&gt;0,K13*'Selected Economic Variables'!I20,0)</f>
        <v>69.74298444559517</v>
      </c>
      <c r="K14" s="22">
        <f t="shared" si="6"/>
        <v>2477.7158263572369</v>
      </c>
      <c r="L14" s="23">
        <f t="shared" si="2"/>
        <v>1.6623940161693653</v>
      </c>
      <c r="M14" s="23">
        <f t="shared" si="3"/>
        <v>1</v>
      </c>
      <c r="N14" t="str">
        <f t="shared" si="4"/>
        <v/>
      </c>
      <c r="O14" s="3"/>
      <c r="P14" s="24">
        <f>G14/'Selected Economic Variables'!$E20</f>
        <v>4.507843533386742E-2</v>
      </c>
      <c r="Q14" s="24">
        <f>H14/'Selected Economic Variables'!$E20</f>
        <v>5.1915789473684207E-2</v>
      </c>
      <c r="R14" s="10">
        <f>G14/'Selected Economic Variables'!D20</f>
        <v>0.12586625170200347</v>
      </c>
      <c r="S14" s="10">
        <f>H14/'Selected Economic Variables'!D20</f>
        <v>0.14495724567204823</v>
      </c>
      <c r="U14" t="str">
        <f t="shared" si="5"/>
        <v/>
      </c>
    </row>
    <row r="15" spans="1:21" x14ac:dyDescent="0.2">
      <c r="A15">
        <v>2027</v>
      </c>
      <c r="B15" s="3">
        <f>('Table IV.B1 - Annual OASDI Cost'!H17/100)*'Selected Economic Variables'!D20</f>
        <v>1352.0830000000001</v>
      </c>
      <c r="C15" s="3">
        <f>('Table IV.B1 - Annual OASDI Cost'!I17/100)*'Selected Economic Variables'!D20</f>
        <v>1578.287</v>
      </c>
      <c r="D15" s="3">
        <f t="shared" si="0"/>
        <v>-226.20399999999995</v>
      </c>
      <c r="E15" s="3">
        <f>'Table VI.G8 - OASDI Fund Balanc'!F21</f>
        <v>2262.5</v>
      </c>
      <c r="F15" s="6"/>
      <c r="G15" s="3">
        <f>B15+'Revenue Changes'!B15</f>
        <v>1352.0830000000001</v>
      </c>
      <c r="H15" s="3">
        <f>C15+'Benefit Changes'!B15</f>
        <v>1578.287</v>
      </c>
      <c r="I15" s="3">
        <f t="shared" si="1"/>
        <v>-226.20399999999995</v>
      </c>
      <c r="J15" s="3">
        <f>IF(K14&gt;0,K14*'Selected Economic Variables'!I21,0)</f>
        <v>69.868690844013628</v>
      </c>
      <c r="K15" s="22">
        <f t="shared" si="6"/>
        <v>2321.3805172012503</v>
      </c>
      <c r="L15" s="23">
        <f t="shared" si="2"/>
        <v>1.470822808019866</v>
      </c>
      <c r="M15" s="23">
        <f t="shared" si="3"/>
        <v>1</v>
      </c>
      <c r="N15" t="str">
        <f t="shared" si="4"/>
        <v/>
      </c>
      <c r="O15" s="3"/>
      <c r="P15" s="24">
        <f>G15/'Selected Economic Variables'!$E21</f>
        <v>4.5194471370792529E-2</v>
      </c>
      <c r="Q15" s="24">
        <f>H15/'Selected Economic Variables'!$E21</f>
        <v>5.275552361533576E-2</v>
      </c>
      <c r="R15" s="10">
        <f>G15/'Selected Economic Variables'!D21</f>
        <v>0.12612714552238807</v>
      </c>
      <c r="S15" s="10">
        <f>H15/'Selected Economic Variables'!D21</f>
        <v>0.14722826492537314</v>
      </c>
      <c r="U15" t="str">
        <f t="shared" si="5"/>
        <v/>
      </c>
    </row>
    <row r="16" spans="1:21" x14ac:dyDescent="0.2">
      <c r="A16">
        <v>2028</v>
      </c>
      <c r="B16" s="3">
        <f>('Table IV.B1 - Annual OASDI Cost'!H18/100)*'Selected Economic Variables'!D21</f>
        <v>1413.9679999999998</v>
      </c>
      <c r="C16" s="3">
        <f>('Table IV.B1 - Annual OASDI Cost'!I18/100)*'Selected Economic Variables'!D21</f>
        <v>1670.1759999999999</v>
      </c>
      <c r="D16" s="3">
        <f t="shared" si="0"/>
        <v>-256.20800000000008</v>
      </c>
      <c r="E16" s="3">
        <f>'Table VI.G8 - OASDI Fund Balanc'!F22</f>
        <v>2060.5</v>
      </c>
      <c r="F16" s="6"/>
      <c r="G16" s="3">
        <f>B16+'Revenue Changes'!B16</f>
        <v>1413.9679999999998</v>
      </c>
      <c r="H16" s="3">
        <f>C16+'Benefit Changes'!B16</f>
        <v>1670.1759999999999</v>
      </c>
      <c r="I16" s="3">
        <f t="shared" si="1"/>
        <v>-256.20800000000008</v>
      </c>
      <c r="J16" s="3">
        <f>IF(K15&gt;0,K15*'Selected Economic Variables'!I22,0)</f>
        <v>68.635777110463678</v>
      </c>
      <c r="K16" s="22">
        <f t="shared" si="6"/>
        <v>2133.8082943117138</v>
      </c>
      <c r="L16" s="23">
        <f t="shared" si="2"/>
        <v>1.2775948728228126</v>
      </c>
      <c r="M16" s="23">
        <f t="shared" si="3"/>
        <v>1</v>
      </c>
      <c r="N16" t="str">
        <f t="shared" si="4"/>
        <v/>
      </c>
      <c r="O16" s="3"/>
      <c r="P16" s="24">
        <f>G16/'Selected Economic Variables'!$E22</f>
        <v>4.535001122550434E-2</v>
      </c>
      <c r="Q16" s="24">
        <f>H16/'Selected Economic Variables'!$E22</f>
        <v>5.356733698964046E-2</v>
      </c>
      <c r="R16" s="10">
        <f>G16/'Selected Economic Variables'!D22</f>
        <v>0.12651825340014314</v>
      </c>
      <c r="S16" s="10">
        <f>H16/'Selected Economic Variables'!D22</f>
        <v>0.14944309234073014</v>
      </c>
      <c r="U16" t="str">
        <f t="shared" si="5"/>
        <v/>
      </c>
    </row>
    <row r="17" spans="1:21" x14ac:dyDescent="0.2">
      <c r="A17">
        <v>2029</v>
      </c>
      <c r="B17" s="3">
        <f>('Table IV.B1 - Annual OASDI Cost'!H19/100)*'Selected Economic Variables'!D22</f>
        <v>1478.5848000000001</v>
      </c>
      <c r="C17" s="3">
        <f>('Table IV.B1 - Annual OASDI Cost'!I19/100)*'Selected Economic Variables'!D22</f>
        <v>1769.1607999999999</v>
      </c>
      <c r="D17" s="3">
        <f t="shared" si="0"/>
        <v>-290.57599999999979</v>
      </c>
      <c r="E17" s="3">
        <f>'Table VI.G8 - OASDI Fund Balanc'!F23</f>
        <v>1818.8</v>
      </c>
      <c r="F17" s="6"/>
      <c r="G17" s="3">
        <f>B17+'Revenue Changes'!B17</f>
        <v>1478.5848000000001</v>
      </c>
      <c r="H17" s="3">
        <f>C17+'Benefit Changes'!B17</f>
        <v>1769.1607999999999</v>
      </c>
      <c r="I17" s="3">
        <f t="shared" si="1"/>
        <v>-290.57599999999979</v>
      </c>
      <c r="J17" s="3">
        <f>IF(K16&gt;0,K16*'Selected Economic Variables'!I23,0)</f>
        <v>66.057420198274727</v>
      </c>
      <c r="K17" s="22">
        <f t="shared" si="6"/>
        <v>1909.2897145099887</v>
      </c>
      <c r="L17" s="23">
        <f t="shared" si="2"/>
        <v>1.0792064319478416</v>
      </c>
      <c r="M17" s="23">
        <f t="shared" si="3"/>
        <v>1</v>
      </c>
      <c r="N17" t="str">
        <f t="shared" si="4"/>
        <v/>
      </c>
      <c r="O17" s="3"/>
      <c r="P17" s="24">
        <f>G17/'Selected Economic Variables'!$E23</f>
        <v>4.5529939953810626E-2</v>
      </c>
      <c r="Q17" s="24">
        <f>H17/'Selected Economic Variables'!$E23</f>
        <v>5.4477622786759043E-2</v>
      </c>
      <c r="R17" s="10">
        <f>G17/'Selected Economic Variables'!D23</f>
        <v>0.12714634104394187</v>
      </c>
      <c r="S17" s="10">
        <f>H17/'Selected Economic Variables'!D23</f>
        <v>0.15213352824834464</v>
      </c>
      <c r="U17" t="str">
        <f t="shared" si="5"/>
        <v/>
      </c>
    </row>
    <row r="18" spans="1:21" x14ac:dyDescent="0.2">
      <c r="A18">
        <v>2030</v>
      </c>
      <c r="B18" s="3">
        <f>('Table IV.B1 - Annual OASDI Cost'!H20/100)*'Selected Economic Variables'!D23</f>
        <v>1539.6795999999999</v>
      </c>
      <c r="C18" s="3">
        <f>('Table IV.B1 - Annual OASDI Cost'!I20/100)*'Selected Economic Variables'!D23</f>
        <v>1862.9658000000002</v>
      </c>
      <c r="D18" s="3">
        <f t="shared" si="0"/>
        <v>-323.28620000000024</v>
      </c>
      <c r="E18" s="3">
        <f>'Table VI.G8 - OASDI Fund Balanc'!F24</f>
        <v>1541.9</v>
      </c>
      <c r="F18" s="6"/>
      <c r="G18" s="3">
        <f>B18+'Revenue Changes'!B18</f>
        <v>1539.6795999999999</v>
      </c>
      <c r="H18" s="3">
        <f>C18+'Benefit Changes'!B18</f>
        <v>1862.9658000000002</v>
      </c>
      <c r="I18" s="3">
        <f t="shared" si="1"/>
        <v>-323.28620000000024</v>
      </c>
      <c r="J18" s="3">
        <f>IF(K17&gt;0,K17*'Selected Economic Variables'!I24,0)</f>
        <v>63.405958861753128</v>
      </c>
      <c r="K18" s="22">
        <f t="shared" si="6"/>
        <v>1649.4094733717416</v>
      </c>
      <c r="L18" s="23">
        <f t="shared" si="2"/>
        <v>0.88536755391416277</v>
      </c>
      <c r="M18" s="23">
        <f t="shared" si="3"/>
        <v>1</v>
      </c>
      <c r="N18" t="str">
        <f t="shared" si="4"/>
        <v/>
      </c>
      <c r="O18" s="3"/>
      <c r="P18" s="24">
        <f>G18/'Selected Economic Variables'!$E24</f>
        <v>4.5544566053363308E-2</v>
      </c>
      <c r="Q18" s="24">
        <f>H18/'Selected Economic Variables'!$E24</f>
        <v>5.5107548955806669E-2</v>
      </c>
      <c r="R18" s="10">
        <f>G18/'Selected Economic Variables'!D24</f>
        <v>0.12737256783587028</v>
      </c>
      <c r="S18" s="10">
        <f>H18/'Selected Economic Variables'!D24</f>
        <v>0.15411695896757116</v>
      </c>
      <c r="U18" t="str">
        <f t="shared" si="5"/>
        <v/>
      </c>
    </row>
    <row r="19" spans="1:21" x14ac:dyDescent="0.2">
      <c r="A19">
        <v>2031</v>
      </c>
      <c r="B19" s="3">
        <f>('Table IV.B1 - Annual OASDI Cost'!H21/100)*'Selected Economic Variables'!D24</f>
        <v>1602.8688</v>
      </c>
      <c r="C19" s="3">
        <f>('Table IV.B1 - Annual OASDI Cost'!I21/100)*'Selected Economic Variables'!D24</f>
        <v>1957.0472000000002</v>
      </c>
      <c r="D19" s="3">
        <f t="shared" si="0"/>
        <v>-354.17840000000024</v>
      </c>
      <c r="E19" s="3">
        <f>'Table VI.G8 - OASDI Fund Balanc'!F25</f>
        <v>1227.2</v>
      </c>
      <c r="F19" s="6"/>
      <c r="G19" s="3">
        <f>B19+'Revenue Changes'!B19</f>
        <v>1602.8688</v>
      </c>
      <c r="H19" s="3">
        <f>C19+'Benefit Changes'!B19</f>
        <v>1957.0472000000002</v>
      </c>
      <c r="I19" s="3">
        <f t="shared" si="1"/>
        <v>-354.17840000000024</v>
      </c>
      <c r="J19" s="3">
        <f>IF(K18&gt;0,K18*'Selected Economic Variables'!I25,0)</f>
        <v>60.323101046263233</v>
      </c>
      <c r="K19" s="22">
        <f t="shared" si="6"/>
        <v>1355.5541744180045</v>
      </c>
      <c r="L19" s="23">
        <f t="shared" si="2"/>
        <v>0.69265277527185054</v>
      </c>
      <c r="M19" s="23">
        <f t="shared" si="3"/>
        <v>1</v>
      </c>
      <c r="N19" t="str">
        <f t="shared" si="4"/>
        <v/>
      </c>
      <c r="O19" s="3"/>
      <c r="P19" s="24">
        <f>G19/'Selected Economic Variables'!$E25</f>
        <v>4.5543808603739272E-2</v>
      </c>
      <c r="Q19" s="24">
        <f>H19/'Selected Economic Variables'!$E25</f>
        <v>5.5607410354037629E-2</v>
      </c>
      <c r="R19" s="10">
        <f>G19/'Selected Economic Variables'!D25</f>
        <v>0.12758646820027064</v>
      </c>
      <c r="S19" s="10">
        <f>H19/'Selected Economic Variables'!D25</f>
        <v>0.15577865159595639</v>
      </c>
      <c r="U19" t="str">
        <f t="shared" si="5"/>
        <v/>
      </c>
    </row>
    <row r="20" spans="1:21" x14ac:dyDescent="0.2">
      <c r="A20">
        <v>2032</v>
      </c>
      <c r="B20" s="3">
        <f>('Table IV.B1 - Annual OASDI Cost'!H22/100)*'Selected Economic Variables'!D25</f>
        <v>1667.1100999999999</v>
      </c>
      <c r="C20" s="3">
        <f>('Table IV.B1 - Annual OASDI Cost'!I22/100)*'Selected Economic Variables'!D25</f>
        <v>2051.5378999999998</v>
      </c>
      <c r="D20" s="3">
        <f t="shared" si="0"/>
        <v>-384.42779999999993</v>
      </c>
      <c r="E20" s="3">
        <f>'Table VI.G8 - OASDI Fund Balanc'!F26</f>
        <v>871.7</v>
      </c>
      <c r="F20" s="6"/>
      <c r="G20" s="3">
        <f>B20+'Revenue Changes'!B20</f>
        <v>1667.1100999999999</v>
      </c>
      <c r="H20" s="3">
        <f>C20+'Benefit Changes'!B20</f>
        <v>2051.5378999999998</v>
      </c>
      <c r="I20" s="3">
        <f t="shared" si="1"/>
        <v>-384.42779999999993</v>
      </c>
      <c r="J20" s="3">
        <f>IF(K19&gt;0,K19*'Selected Economic Variables'!I26,0)</f>
        <v>54.30858932501306</v>
      </c>
      <c r="K20" s="22">
        <f t="shared" si="6"/>
        <v>1025.4349637430178</v>
      </c>
      <c r="L20" s="23">
        <f t="shared" si="2"/>
        <v>0.49983720200490467</v>
      </c>
      <c r="M20" s="23">
        <f t="shared" si="3"/>
        <v>1</v>
      </c>
      <c r="N20" t="str">
        <f t="shared" si="4"/>
        <v/>
      </c>
      <c r="O20" s="3"/>
      <c r="P20" s="24">
        <f>G20/'Selected Economic Variables'!$E26</f>
        <v>4.5502213548774491E-2</v>
      </c>
      <c r="Q20" s="24">
        <f>H20/'Selected Economic Variables'!$E26</f>
        <v>5.5994811398002067E-2</v>
      </c>
      <c r="R20" s="10">
        <f>G20/'Selected Economic Variables'!D26</f>
        <v>0.12768919270833332</v>
      </c>
      <c r="S20" s="10">
        <f>H20/'Selected Economic Variables'!D26</f>
        <v>0.15713372395833333</v>
      </c>
      <c r="U20" t="str">
        <f t="shared" si="5"/>
        <v/>
      </c>
    </row>
    <row r="21" spans="1:21" x14ac:dyDescent="0.2">
      <c r="A21">
        <v>2033</v>
      </c>
      <c r="B21" s="3">
        <f>('Table IV.B1 - Annual OASDI Cost'!H23/100)*'Selected Economic Variables'!D26</f>
        <v>1733.8368</v>
      </c>
      <c r="C21" s="3">
        <f>('Table IV.B1 - Annual OASDI Cost'!I23/100)*'Selected Economic Variables'!D26</f>
        <v>2147.7119999999995</v>
      </c>
      <c r="D21" s="3">
        <f t="shared" si="0"/>
        <v>-413.8751999999995</v>
      </c>
      <c r="E21" s="3">
        <f>'Table VI.G8 - OASDI Fund Balanc'!F27</f>
        <v>472.5</v>
      </c>
      <c r="F21" s="6"/>
      <c r="G21" s="3">
        <f>B21+'Revenue Changes'!B21</f>
        <v>1733.8368</v>
      </c>
      <c r="H21" s="3">
        <f>C21+'Benefit Changes'!B21</f>
        <v>2147.7119999999995</v>
      </c>
      <c r="I21" s="3">
        <f t="shared" si="1"/>
        <v>-413.8751999999995</v>
      </c>
      <c r="J21" s="3">
        <f>IF(K20&gt;0,K20*'Selected Economic Variables'!I27,0)</f>
        <v>44.357419370605633</v>
      </c>
      <c r="K21" s="22">
        <f t="shared" si="6"/>
        <v>655.91718311362388</v>
      </c>
      <c r="L21" s="23">
        <f t="shared" si="2"/>
        <v>0.30540276494875662</v>
      </c>
      <c r="M21" s="23">
        <f t="shared" si="3"/>
        <v>1</v>
      </c>
      <c r="N21" t="str">
        <f t="shared" si="4"/>
        <v/>
      </c>
      <c r="O21" s="3"/>
      <c r="P21" s="24">
        <f>G21/'Selected Economic Variables'!$E27</f>
        <v>4.5455033557046984E-2</v>
      </c>
      <c r="Q21" s="24">
        <f>H21/'Selected Economic Variables'!$E27</f>
        <v>5.6305369127516769E-2</v>
      </c>
      <c r="R21" s="10">
        <f>G21/'Selected Economic Variables'!D27</f>
        <v>0.1277792615520672</v>
      </c>
      <c r="S21" s="10">
        <f>H21/'Selected Economic Variables'!D27</f>
        <v>0.15828078708821575</v>
      </c>
      <c r="U21" t="str">
        <f t="shared" si="5"/>
        <v/>
      </c>
    </row>
    <row r="22" spans="1:21" x14ac:dyDescent="0.2">
      <c r="A22">
        <v>2034</v>
      </c>
      <c r="B22" s="3">
        <f>('Table IV.B1 - Annual OASDI Cost'!H24/100)*'Selected Economic Variables'!D27</f>
        <v>1803.3200999999999</v>
      </c>
      <c r="C22" s="3">
        <f>('Table IV.B1 - Annual OASDI Cost'!I24/100)*'Selected Economic Variables'!D27</f>
        <v>2245.6695</v>
      </c>
      <c r="D22" s="3">
        <f t="shared" si="0"/>
        <v>-442.34940000000006</v>
      </c>
      <c r="E22" s="3">
        <f>'Table VI.G8 - OASDI Fund Balanc'!F28</f>
        <v>26.2</v>
      </c>
      <c r="F22" s="6"/>
      <c r="G22" s="3">
        <f>B22+'Revenue Changes'!B22</f>
        <v>1803.3200999999999</v>
      </c>
      <c r="H22" s="3">
        <f>C22+'Benefit Changes'!B22</f>
        <v>2245.6695</v>
      </c>
      <c r="I22" s="3">
        <f t="shared" si="1"/>
        <v>-442.34940000000006</v>
      </c>
      <c r="J22" s="3">
        <f>IF(K21&gt;0,K21*'Selected Economic Variables'!I28,0)</f>
        <v>30.34991038911269</v>
      </c>
      <c r="K22" s="22">
        <f t="shared" si="6"/>
        <v>243.91769350273651</v>
      </c>
      <c r="L22" s="23">
        <f t="shared" si="2"/>
        <v>0.10861691513499049</v>
      </c>
      <c r="M22" s="23">
        <f t="shared" si="3"/>
        <v>1</v>
      </c>
      <c r="N22" t="str">
        <f t="shared" si="4"/>
        <v/>
      </c>
      <c r="P22" s="24">
        <f>G22/'Selected Economic Variables'!$E28</f>
        <v>4.5423680100755669E-2</v>
      </c>
      <c r="Q22" s="24">
        <f>H22/'Selected Economic Variables'!$E28</f>
        <v>5.6565982367758186E-2</v>
      </c>
      <c r="R22" s="10">
        <f>G22/'Selected Economic Variables'!D28</f>
        <v>0.12792226005533092</v>
      </c>
      <c r="S22" s="10">
        <f>H22/'Selected Economic Variables'!D28</f>
        <v>0.15930123430517132</v>
      </c>
      <c r="U22" t="str">
        <f t="shared" si="5"/>
        <v/>
      </c>
    </row>
    <row r="23" spans="1:21" x14ac:dyDescent="0.2">
      <c r="A23">
        <v>2035</v>
      </c>
      <c r="B23" s="3">
        <f>('Table IV.B1 - Annual OASDI Cost'!H25/100)*'Selected Economic Variables'!D28</f>
        <v>1873.4912999999999</v>
      </c>
      <c r="C23" s="3">
        <f>('Table IV.B1 - Annual OASDI Cost'!I25/100)*'Selected Economic Variables'!D28</f>
        <v>2344.3310999999999</v>
      </c>
      <c r="D23" s="3">
        <f t="shared" si="0"/>
        <v>-470.83979999999997</v>
      </c>
      <c r="E23" s="3"/>
      <c r="F23" s="6"/>
      <c r="G23" s="3">
        <f>B23+'Revenue Changes'!B23</f>
        <v>1873.4912999999999</v>
      </c>
      <c r="H23" s="3">
        <f>C23+'Benefit Changes'!B23</f>
        <v>2344.3310999999999</v>
      </c>
      <c r="I23" s="3">
        <f t="shared" si="1"/>
        <v>-470.83979999999997</v>
      </c>
      <c r="J23" s="3">
        <f>IF(K22&gt;0,K22*'Selected Economic Variables'!I29,0)</f>
        <v>11.59659742562468</v>
      </c>
      <c r="K23" s="22">
        <f t="shared" si="6"/>
        <v>-215.32550907163878</v>
      </c>
      <c r="L23" s="23">
        <f t="shared" si="2"/>
        <v>-9.1849444420047485E-2</v>
      </c>
      <c r="M23" s="23">
        <f t="shared" si="3"/>
        <v>0.79915814792543594</v>
      </c>
      <c r="N23">
        <f t="shared" si="4"/>
        <v>2035</v>
      </c>
      <c r="P23" s="24">
        <f>G23/'Selected Economic Variables'!$E29</f>
        <v>4.5355298133488271E-2</v>
      </c>
      <c r="Q23" s="24">
        <f>H23/'Selected Economic Variables'!$E29</f>
        <v>5.6753845595177571E-2</v>
      </c>
      <c r="R23" s="10">
        <f>G23/'Selected Economic Variables'!D29</f>
        <v>0.12797945897943849</v>
      </c>
      <c r="S23" s="10">
        <f>H23/'Selected Economic Variables'!D29</f>
        <v>0.16014284445658855</v>
      </c>
      <c r="U23">
        <f t="shared" si="5"/>
        <v>2035</v>
      </c>
    </row>
    <row r="24" spans="1:21" x14ac:dyDescent="0.2">
      <c r="A24">
        <v>2036</v>
      </c>
      <c r="B24" s="3">
        <f>('Table IV.B1 - Annual OASDI Cost'!H26/100)*'Selected Economic Variables'!D29</f>
        <v>1946.9870000000001</v>
      </c>
      <c r="C24" s="3">
        <f>('Table IV.B1 - Annual OASDI Cost'!I26/100)*'Selected Economic Variables'!D29</f>
        <v>2443.2491000000005</v>
      </c>
      <c r="D24" s="3">
        <f t="shared" si="0"/>
        <v>-496.26210000000037</v>
      </c>
      <c r="E24" s="3"/>
      <c r="F24" s="6"/>
      <c r="G24" s="3">
        <f>B24+'Revenue Changes'!B24</f>
        <v>1946.9870000000001</v>
      </c>
      <c r="H24" s="3">
        <f>C24+'Benefit Changes'!B24</f>
        <v>2443.2491000000005</v>
      </c>
      <c r="I24" s="3">
        <f t="shared" si="1"/>
        <v>-496.26210000000037</v>
      </c>
      <c r="J24" s="3">
        <f>IF(K23&gt;0,K23*'Selected Economic Variables'!I30,0)</f>
        <v>0</v>
      </c>
      <c r="K24" s="22">
        <f t="shared" si="6"/>
        <v>-711.58760907163912</v>
      </c>
      <c r="L24" s="23">
        <f t="shared" si="2"/>
        <v>-0.29124644272728434</v>
      </c>
      <c r="M24" s="23">
        <f t="shared" si="3"/>
        <v>0.79688436189334921</v>
      </c>
      <c r="N24">
        <f t="shared" si="4"/>
        <v>2036</v>
      </c>
      <c r="P24" s="24">
        <f>G24/'Selected Economic Variables'!$E30</f>
        <v>4.5307216158983553E-2</v>
      </c>
      <c r="Q24" s="24">
        <f>H24/'Selected Economic Variables'!$E30</f>
        <v>5.6855446443115458E-2</v>
      </c>
      <c r="R24" s="10">
        <f>G24/'Selected Economic Variables'!D30</f>
        <v>0.12809125000000002</v>
      </c>
      <c r="S24" s="10">
        <f>H24/'Selected Economic Variables'!D30</f>
        <v>0.16074007236842108</v>
      </c>
      <c r="U24">
        <f t="shared" si="5"/>
        <v>2036</v>
      </c>
    </row>
    <row r="25" spans="1:21" x14ac:dyDescent="0.2">
      <c r="A25">
        <v>2037</v>
      </c>
      <c r="B25" s="3">
        <f>('Table IV.B1 - Annual OASDI Cost'!H27/100)*'Selected Economic Variables'!D30</f>
        <v>2021.6000000000001</v>
      </c>
      <c r="C25" s="3">
        <f>('Table IV.B1 - Annual OASDI Cost'!I27/100)*'Selected Economic Variables'!D30</f>
        <v>2544.48</v>
      </c>
      <c r="D25" s="3">
        <f t="shared" si="0"/>
        <v>-522.87999999999988</v>
      </c>
      <c r="E25" s="3"/>
      <c r="F25" s="6"/>
      <c r="G25" s="3">
        <f>B25+'Revenue Changes'!B25</f>
        <v>2021.6000000000001</v>
      </c>
      <c r="H25" s="3">
        <f>C25+'Benefit Changes'!B25</f>
        <v>2544.48</v>
      </c>
      <c r="I25" s="3">
        <f t="shared" si="1"/>
        <v>-522.87999999999988</v>
      </c>
      <c r="J25" s="3">
        <f>IF(K24&gt;0,K24*'Selected Economic Variables'!I31,0)</f>
        <v>0</v>
      </c>
      <c r="K25" s="22">
        <f t="shared" si="6"/>
        <v>-1234.4676090716389</v>
      </c>
      <c r="L25" s="23">
        <f t="shared" si="2"/>
        <v>-0.48515516296910915</v>
      </c>
      <c r="M25" s="23">
        <f t="shared" si="3"/>
        <v>0.79450418160095582</v>
      </c>
      <c r="N25">
        <f t="shared" si="4"/>
        <v>2037</v>
      </c>
      <c r="P25" s="24">
        <f>G25/'Selected Economic Variables'!$E31</f>
        <v>4.5220892517615484E-2</v>
      </c>
      <c r="Q25" s="24">
        <f>H25/'Selected Economic Variables'!$E31</f>
        <v>5.6917123364276928E-2</v>
      </c>
      <c r="R25" s="10">
        <f>G25/'Selected Economic Variables'!D31</f>
        <v>0.12811153358681876</v>
      </c>
      <c r="S25" s="10">
        <f>H25/'Selected Economic Variables'!D31</f>
        <v>0.16124714828897338</v>
      </c>
      <c r="U25">
        <f t="shared" si="5"/>
        <v>2037</v>
      </c>
    </row>
    <row r="26" spans="1:21" x14ac:dyDescent="0.2">
      <c r="A26">
        <v>2038</v>
      </c>
      <c r="B26" s="3">
        <f>('Table IV.B1 - Annual OASDI Cost'!H28/100)*'Selected Economic Variables'!D31</f>
        <v>2100.3179999999998</v>
      </c>
      <c r="C26" s="3">
        <f>('Table IV.B1 - Annual OASDI Cost'!I28/100)*'Selected Economic Variables'!D31</f>
        <v>2649.462</v>
      </c>
      <c r="D26" s="3">
        <f t="shared" si="0"/>
        <v>-549.14400000000023</v>
      </c>
      <c r="E26" s="3"/>
      <c r="F26" s="6"/>
      <c r="G26" s="3">
        <f>B26+'Revenue Changes'!B26</f>
        <v>2100.3179999999998</v>
      </c>
      <c r="H26" s="3">
        <f>C26+'Benefit Changes'!B26</f>
        <v>2649.462</v>
      </c>
      <c r="I26" s="3">
        <f t="shared" si="1"/>
        <v>-549.14400000000023</v>
      </c>
      <c r="J26" s="3">
        <f>IF(K25&gt;0,K25*'Selected Economic Variables'!I32,0)</f>
        <v>0</v>
      </c>
      <c r="K26" s="22">
        <f t="shared" si="6"/>
        <v>-1783.6116090716391</v>
      </c>
      <c r="L26" s="23">
        <f t="shared" si="2"/>
        <v>-0.67319765638142348</v>
      </c>
      <c r="M26" s="23">
        <f t="shared" si="3"/>
        <v>0.79273377010125068</v>
      </c>
      <c r="N26">
        <f t="shared" si="4"/>
        <v>2038</v>
      </c>
      <c r="P26" s="24">
        <f>G26/'Selected Economic Variables'!$E32</f>
        <v>4.5174929559288493E-2</v>
      </c>
      <c r="Q26" s="24">
        <f>H26/'Selected Economic Variables'!$E32</f>
        <v>5.698625599552621E-2</v>
      </c>
      <c r="R26" s="10">
        <f>G26/'Selected Economic Variables'!D32</f>
        <v>0.12824803077486718</v>
      </c>
      <c r="S26" s="10">
        <f>H26/'Selected Economic Variables'!D32</f>
        <v>0.16177944678512549</v>
      </c>
      <c r="U26">
        <f t="shared" si="5"/>
        <v>2038</v>
      </c>
    </row>
    <row r="27" spans="1:21" x14ac:dyDescent="0.2">
      <c r="A27">
        <v>2039</v>
      </c>
      <c r="B27" s="3">
        <f>('Table IV.B1 - Annual OASDI Cost'!H29/100)*'Selected Economic Variables'!D32</f>
        <v>2179.7786999999998</v>
      </c>
      <c r="C27" s="3">
        <f>('Table IV.B1 - Annual OASDI Cost'!I29/100)*'Selected Economic Variables'!D32</f>
        <v>2754.6114000000002</v>
      </c>
      <c r="D27" s="3">
        <f t="shared" si="0"/>
        <v>-574.83270000000039</v>
      </c>
      <c r="E27" s="3"/>
      <c r="F27" s="6"/>
      <c r="G27" s="3">
        <f>B27+'Revenue Changes'!B27</f>
        <v>2179.7786999999998</v>
      </c>
      <c r="H27" s="3">
        <f>C27+'Benefit Changes'!B27</f>
        <v>2754.6114000000002</v>
      </c>
      <c r="I27" s="3">
        <f t="shared" si="1"/>
        <v>-574.83270000000039</v>
      </c>
      <c r="J27" s="3">
        <f>IF(K26&gt;0,K26*'Selected Economic Variables'!I33,0)</f>
        <v>0</v>
      </c>
      <c r="K27" s="22">
        <f t="shared" si="6"/>
        <v>-2358.4443090716395</v>
      </c>
      <c r="L27" s="23">
        <f t="shared" si="2"/>
        <v>-0.85618040681587226</v>
      </c>
      <c r="M27" s="23">
        <f t="shared" si="3"/>
        <v>0.79131985731272281</v>
      </c>
      <c r="N27">
        <f t="shared" si="4"/>
        <v>2039</v>
      </c>
      <c r="P27" s="24">
        <f>G27/'Selected Economic Variables'!$E33</f>
        <v>4.5082391263882853E-2</v>
      </c>
      <c r="Q27" s="24">
        <f>H27/'Selected Economic Variables'!$E33</f>
        <v>5.6971136067506367E-2</v>
      </c>
      <c r="R27" s="10">
        <f>G27/'Selected Economic Variables'!D33</f>
        <v>0.12825999999999999</v>
      </c>
      <c r="S27" s="10">
        <f>H27/'Selected Economic Variables'!D33</f>
        <v>0.16208363636363637</v>
      </c>
      <c r="U27">
        <f t="shared" si="5"/>
        <v>2039</v>
      </c>
    </row>
    <row r="28" spans="1:21" x14ac:dyDescent="0.2">
      <c r="A28">
        <v>2040</v>
      </c>
      <c r="B28" s="3">
        <f>('Table IV.B1 - Annual OASDI Cost'!H30/100)*'Selected Economic Variables'!D33</f>
        <v>2263.7340000000004</v>
      </c>
      <c r="C28" s="3">
        <f>('Table IV.B1 - Annual OASDI Cost'!I30/100)*'Selected Economic Variables'!D33</f>
        <v>2863.6575000000003</v>
      </c>
      <c r="D28" s="3">
        <f t="shared" si="0"/>
        <v>-599.92349999999988</v>
      </c>
      <c r="E28" s="3"/>
      <c r="F28" s="6"/>
      <c r="G28" s="3">
        <f>B28+'Revenue Changes'!B28</f>
        <v>2263.7340000000004</v>
      </c>
      <c r="H28" s="3">
        <f>C28+'Benefit Changes'!B28</f>
        <v>2863.6575000000003</v>
      </c>
      <c r="I28" s="3">
        <f t="shared" si="1"/>
        <v>-599.92349999999988</v>
      </c>
      <c r="J28" s="3">
        <f>IF(K27&gt;0,K27*'Selected Economic Variables'!I34,0)</f>
        <v>0</v>
      </c>
      <c r="K28" s="22">
        <f t="shared" si="6"/>
        <v>-2958.3678090716394</v>
      </c>
      <c r="L28" s="23">
        <f t="shared" si="2"/>
        <v>-1.0330731971514189</v>
      </c>
      <c r="M28" s="23">
        <f t="shared" si="3"/>
        <v>0.7905044510385757</v>
      </c>
      <c r="N28">
        <f t="shared" si="4"/>
        <v>2040</v>
      </c>
      <c r="P28" s="24">
        <f>G28/'Selected Economic Variables'!$E34</f>
        <v>4.5012706050784439E-2</v>
      </c>
      <c r="Q28" s="24">
        <f>H28/'Selected Economic Variables'!$E34</f>
        <v>5.6941749020699532E-2</v>
      </c>
      <c r="R28" s="10">
        <f>G28/'Selected Economic Variables'!D34</f>
        <v>0.1283295918367347</v>
      </c>
      <c r="S28" s="10">
        <f>H28/'Selected Economic Variables'!D34</f>
        <v>0.1623388605442177</v>
      </c>
      <c r="U28">
        <f t="shared" si="5"/>
        <v>2040</v>
      </c>
    </row>
    <row r="29" spans="1:21" x14ac:dyDescent="0.2">
      <c r="A29">
        <v>2041</v>
      </c>
      <c r="B29" s="3">
        <f>('Table IV.B1 - Annual OASDI Cost'!H31/100)*'Selected Economic Variables'!D34</f>
        <v>2349.6480000000001</v>
      </c>
      <c r="C29" s="3">
        <f>('Table IV.B1 - Annual OASDI Cost'!I31/100)*'Selected Economic Variables'!D34</f>
        <v>2974.1039999999998</v>
      </c>
      <c r="D29" s="3">
        <f t="shared" si="0"/>
        <v>-624.45599999999968</v>
      </c>
      <c r="E29" s="3"/>
      <c r="F29" s="6"/>
      <c r="G29" s="3">
        <f>B29+'Revenue Changes'!B29</f>
        <v>2349.6480000000001</v>
      </c>
      <c r="H29" s="3">
        <f>C29+'Benefit Changes'!B29</f>
        <v>2974.1039999999998</v>
      </c>
      <c r="I29" s="3">
        <f t="shared" si="1"/>
        <v>-624.45599999999968</v>
      </c>
      <c r="J29" s="3">
        <f>IF(K28&gt;0,K28*'Selected Economic Variables'!I35,0)</f>
        <v>0</v>
      </c>
      <c r="K29" s="22">
        <f t="shared" si="6"/>
        <v>-3582.8238090716391</v>
      </c>
      <c r="L29" s="23">
        <f t="shared" si="2"/>
        <v>-1.2046733433234478</v>
      </c>
      <c r="M29" s="23">
        <f t="shared" si="3"/>
        <v>0.79003558718861222</v>
      </c>
      <c r="N29">
        <f t="shared" si="4"/>
        <v>2041</v>
      </c>
      <c r="P29" s="24">
        <f>G29/'Selected Economic Variables'!$E35</f>
        <v>4.4909174311926606E-2</v>
      </c>
      <c r="Q29" s="24">
        <f>H29/'Selected Economic Variables'!$E35</f>
        <v>5.6844495412844032E-2</v>
      </c>
      <c r="R29" s="10">
        <f>G29/'Selected Economic Variables'!D35</f>
        <v>0.12829090909090909</v>
      </c>
      <c r="S29" s="10">
        <f>H29/'Selected Economic Variables'!D35</f>
        <v>0.16238624078624078</v>
      </c>
      <c r="U29">
        <f t="shared" si="5"/>
        <v>2041</v>
      </c>
    </row>
    <row r="30" spans="1:21" x14ac:dyDescent="0.2">
      <c r="A30">
        <v>2042</v>
      </c>
      <c r="B30" s="3">
        <f>('Table IV.B1 - Annual OASDI Cost'!H32/100)*'Selected Economic Variables'!D35</f>
        <v>2439.5580000000004</v>
      </c>
      <c r="C30" s="3">
        <f>('Table IV.B1 - Annual OASDI Cost'!I32/100)*'Selected Economic Variables'!D35</f>
        <v>3087.9090000000001</v>
      </c>
      <c r="D30" s="3">
        <f t="shared" si="0"/>
        <v>-648.35099999999966</v>
      </c>
      <c r="E30" s="3"/>
      <c r="F30" s="6"/>
      <c r="G30" s="3">
        <f>B30+'Revenue Changes'!B30</f>
        <v>2439.5580000000004</v>
      </c>
      <c r="H30" s="3">
        <f>C30+'Benefit Changes'!B30</f>
        <v>3087.9090000000001</v>
      </c>
      <c r="I30" s="3">
        <f t="shared" si="1"/>
        <v>-648.35099999999966</v>
      </c>
      <c r="J30" s="3">
        <f>IF(K29&gt;0,K29*'Selected Economic Variables'!I36,0)</f>
        <v>0</v>
      </c>
      <c r="K30" s="22">
        <f t="shared" si="6"/>
        <v>-4231.1748090716392</v>
      </c>
      <c r="L30" s="23">
        <f t="shared" si="2"/>
        <v>-1.3702394756683693</v>
      </c>
      <c r="M30" s="23">
        <f t="shared" si="3"/>
        <v>0.79003558718861222</v>
      </c>
      <c r="N30">
        <f t="shared" si="4"/>
        <v>2042</v>
      </c>
      <c r="P30" s="24">
        <f>G30/'Selected Economic Variables'!$E36</f>
        <v>4.4817629011812694E-2</v>
      </c>
      <c r="Q30" s="24">
        <f>H30/'Selected Economic Variables'!$E36</f>
        <v>5.6728620505943086E-2</v>
      </c>
      <c r="R30" s="10">
        <f>G30/'Selected Economic Variables'!D36</f>
        <v>0.12828300993847613</v>
      </c>
      <c r="S30" s="10">
        <f>H30/'Selected Economic Variables'!D36</f>
        <v>0.16237624230951256</v>
      </c>
      <c r="U30">
        <f t="shared" si="5"/>
        <v>2042</v>
      </c>
    </row>
    <row r="31" spans="1:21" x14ac:dyDescent="0.2">
      <c r="A31">
        <v>2043</v>
      </c>
      <c r="B31" s="3">
        <f>('Table IV.B1 - Annual OASDI Cost'!H33/100)*'Selected Economic Variables'!D36</f>
        <v>2533.0644000000002</v>
      </c>
      <c r="C31" s="3">
        <f>('Table IV.B1 - Annual OASDI Cost'!I33/100)*'Selected Economic Variables'!D36</f>
        <v>3204.3645000000001</v>
      </c>
      <c r="D31" s="3">
        <f t="shared" si="0"/>
        <v>-671.30009999999993</v>
      </c>
      <c r="E31" s="3"/>
      <c r="F31" s="6"/>
      <c r="G31" s="3">
        <f>B31+'Revenue Changes'!B31</f>
        <v>2533.0644000000002</v>
      </c>
      <c r="H31" s="3">
        <f>C31+'Benefit Changes'!B31</f>
        <v>3204.3645000000001</v>
      </c>
      <c r="I31" s="3">
        <f t="shared" si="1"/>
        <v>-671.30009999999993</v>
      </c>
      <c r="J31" s="3">
        <f>IF(K30&gt;0,K30*'Selected Economic Variables'!I37,0)</f>
        <v>0</v>
      </c>
      <c r="K31" s="22">
        <f t="shared" si="6"/>
        <v>-4902.4749090716396</v>
      </c>
      <c r="L31" s="23">
        <f t="shared" si="2"/>
        <v>-1.5299367188319679</v>
      </c>
      <c r="M31" s="23">
        <f t="shared" si="3"/>
        <v>0.7905044510385757</v>
      </c>
      <c r="N31">
        <f t="shared" si="4"/>
        <v>2043</v>
      </c>
      <c r="P31" s="24">
        <f>G31/'Selected Economic Variables'!$E37</f>
        <v>4.4716655780535602E-2</v>
      </c>
      <c r="Q31" s="24">
        <f>H31/'Selected Economic Variables'!$E37</f>
        <v>5.6567240983635497E-2</v>
      </c>
      <c r="R31" s="10">
        <f>G31/'Selected Economic Variables'!D37</f>
        <v>0.12824993164903045</v>
      </c>
      <c r="S31" s="10">
        <f>H31/'Selected Economic Variables'!D37</f>
        <v>0.1622380892106729</v>
      </c>
      <c r="U31">
        <f t="shared" si="5"/>
        <v>2043</v>
      </c>
    </row>
    <row r="32" spans="1:21" x14ac:dyDescent="0.2">
      <c r="A32">
        <v>2044</v>
      </c>
      <c r="B32" s="3">
        <f>('Table IV.B1 - Annual OASDI Cost'!H34/100)*'Selected Economic Variables'!D37</f>
        <v>2630.8332</v>
      </c>
      <c r="C32" s="3">
        <f>('Table IV.B1 - Annual OASDI Cost'!I34/100)*'Selected Economic Variables'!D37</f>
        <v>3324.0932999999995</v>
      </c>
      <c r="D32" s="3">
        <f t="shared" si="0"/>
        <v>-693.26009999999951</v>
      </c>
      <c r="E32" s="3"/>
      <c r="F32" s="6"/>
      <c r="G32" s="3">
        <f>B32+'Revenue Changes'!B32</f>
        <v>2630.8332</v>
      </c>
      <c r="H32" s="3">
        <f>C32+'Benefit Changes'!B32</f>
        <v>3324.0932999999995</v>
      </c>
      <c r="I32" s="3">
        <f t="shared" si="1"/>
        <v>-693.26009999999951</v>
      </c>
      <c r="J32" s="3">
        <f>IF(K31&gt;0,K31*'Selected Economic Variables'!I38,0)</f>
        <v>0</v>
      </c>
      <c r="K32" s="22">
        <f t="shared" si="6"/>
        <v>-5595.7350090716391</v>
      </c>
      <c r="L32" s="23">
        <f t="shared" si="2"/>
        <v>-1.6833868679533273</v>
      </c>
      <c r="M32" s="23">
        <f t="shared" si="3"/>
        <v>0.79144385026737984</v>
      </c>
      <c r="N32">
        <f t="shared" si="4"/>
        <v>2044</v>
      </c>
      <c r="P32" s="24">
        <f>G32/'Selected Economic Variables'!$E38</f>
        <v>4.4617617529339938E-2</v>
      </c>
      <c r="Q32" s="24">
        <f>H32/'Selected Economic Variables'!$E38</f>
        <v>5.6374962689098425E-2</v>
      </c>
      <c r="R32" s="10">
        <f>G32/'Selected Economic Variables'!D38</f>
        <v>0.12821449388371753</v>
      </c>
      <c r="S32" s="10">
        <f>H32/'Selected Economic Variables'!D38</f>
        <v>0.16200074565037281</v>
      </c>
      <c r="U32">
        <f t="shared" si="5"/>
        <v>2044</v>
      </c>
    </row>
    <row r="33" spans="1:21" x14ac:dyDescent="0.2">
      <c r="A33">
        <v>2045</v>
      </c>
      <c r="B33" s="3">
        <f>('Table IV.B1 - Annual OASDI Cost'!H35/100)*'Selected Economic Variables'!D38</f>
        <v>2733.1308000000004</v>
      </c>
      <c r="C33" s="3">
        <f>('Table IV.B1 - Annual OASDI Cost'!I35/100)*'Selected Economic Variables'!D38</f>
        <v>3451.2958000000003</v>
      </c>
      <c r="D33" s="3">
        <f t="shared" si="0"/>
        <v>-718.16499999999996</v>
      </c>
      <c r="E33" s="3"/>
      <c r="F33" s="6"/>
      <c r="G33" s="3">
        <f>B33+'Revenue Changes'!B33</f>
        <v>2733.1308000000004</v>
      </c>
      <c r="H33" s="3">
        <f>C33+'Benefit Changes'!B33</f>
        <v>3451.2958000000003</v>
      </c>
      <c r="I33" s="3">
        <f t="shared" si="1"/>
        <v>-718.16499999999996</v>
      </c>
      <c r="J33" s="3">
        <f>IF(K32&gt;0,K32*'Selected Economic Variables'!I39,0)</f>
        <v>0</v>
      </c>
      <c r="K33" s="22">
        <f t="shared" si="6"/>
        <v>-6313.900009071639</v>
      </c>
      <c r="L33" s="23">
        <f t="shared" si="2"/>
        <v>-1.829428821798363</v>
      </c>
      <c r="M33" s="23">
        <f t="shared" si="3"/>
        <v>0.79191438763376931</v>
      </c>
      <c r="N33">
        <f t="shared" si="4"/>
        <v>2045</v>
      </c>
      <c r="P33" s="24">
        <f>G33/'Selected Economic Variables'!$E39</f>
        <v>4.4528035190615843E-2</v>
      </c>
      <c r="Q33" s="24">
        <f>H33/'Selected Economic Variables'!$E39</f>
        <v>5.6228344737699582E-2</v>
      </c>
      <c r="R33" s="10">
        <f>G33/'Selected Economic Variables'!D39</f>
        <v>0.12820164172803605</v>
      </c>
      <c r="S33" s="10">
        <f>H33/'Selected Economic Variables'!D39</f>
        <v>0.16188825929921669</v>
      </c>
      <c r="U33">
        <f t="shared" si="5"/>
        <v>2045</v>
      </c>
    </row>
    <row r="34" spans="1:21" x14ac:dyDescent="0.2">
      <c r="A34">
        <v>2046</v>
      </c>
      <c r="B34" s="3">
        <f>('Table IV.B1 - Annual OASDI Cost'!H36/100)*'Selected Economic Variables'!D39</f>
        <v>2839.6908000000003</v>
      </c>
      <c r="C34" s="3">
        <f>('Table IV.B1 - Annual OASDI Cost'!I36/100)*'Selected Economic Variables'!D39</f>
        <v>3581.5920000000001</v>
      </c>
      <c r="D34" s="3">
        <f t="shared" si="0"/>
        <v>-741.90119999999979</v>
      </c>
      <c r="E34" s="3"/>
      <c r="F34" s="6"/>
      <c r="G34" s="3">
        <f>B34+'Revenue Changes'!B34</f>
        <v>2839.6908000000003</v>
      </c>
      <c r="H34" s="3">
        <f>C34+'Benefit Changes'!B34</f>
        <v>3581.5920000000001</v>
      </c>
      <c r="I34" s="3">
        <f t="shared" si="1"/>
        <v>-741.90119999999979</v>
      </c>
      <c r="J34" s="3">
        <f>IF(K33&gt;0,K33*'Selected Economic Variables'!I40,0)</f>
        <v>0</v>
      </c>
      <c r="K34" s="22">
        <f t="shared" si="6"/>
        <v>-7055.8012090716384</v>
      </c>
      <c r="L34" s="23">
        <f t="shared" si="2"/>
        <v>-1.9700181397187726</v>
      </c>
      <c r="M34" s="23">
        <f t="shared" si="3"/>
        <v>0.79285714285714293</v>
      </c>
      <c r="N34">
        <f t="shared" si="4"/>
        <v>2046</v>
      </c>
      <c r="P34" s="24">
        <f>G34/'Selected Economic Variables'!$E40</f>
        <v>4.4439605633802823E-2</v>
      </c>
      <c r="Q34" s="24">
        <f>H34/'Selected Economic Variables'!$E40</f>
        <v>5.6049953051643196E-2</v>
      </c>
      <c r="R34" s="10">
        <f>G34/'Selected Economic Variables'!D40</f>
        <v>0.12818538346950753</v>
      </c>
      <c r="S34" s="10">
        <f>H34/'Selected Economic Variables'!D40</f>
        <v>0.16167525843000949</v>
      </c>
      <c r="U34">
        <f t="shared" si="5"/>
        <v>2046</v>
      </c>
    </row>
    <row r="35" spans="1:21" x14ac:dyDescent="0.2">
      <c r="A35">
        <v>2047</v>
      </c>
      <c r="B35" s="3">
        <f>('Table IV.B1 - Annual OASDI Cost'!H37/100)*'Selected Economic Variables'!D40</f>
        <v>2950.7796000000003</v>
      </c>
      <c r="C35" s="3">
        <f>('Table IV.B1 - Annual OASDI Cost'!I37/100)*'Selected Economic Variables'!D40</f>
        <v>3719.4886999999999</v>
      </c>
      <c r="D35" s="3">
        <f t="shared" si="0"/>
        <v>-768.70909999999958</v>
      </c>
      <c r="E35" s="6"/>
      <c r="F35" s="6"/>
      <c r="G35" s="3">
        <f>B35+'Revenue Changes'!B35</f>
        <v>2950.7796000000003</v>
      </c>
      <c r="H35" s="3">
        <f>C35+'Benefit Changes'!B35</f>
        <v>3719.4886999999999</v>
      </c>
      <c r="I35" s="3">
        <f t="shared" si="1"/>
        <v>-768.70909999999958</v>
      </c>
      <c r="J35" s="3">
        <f>IF(K34&gt;0,K34*'Selected Economic Variables'!I41,0)</f>
        <v>0</v>
      </c>
      <c r="K35" s="22">
        <f t="shared" si="6"/>
        <v>-7824.5103090716384</v>
      </c>
      <c r="L35" s="23">
        <f t="shared" si="2"/>
        <v>-2.1036521253772431</v>
      </c>
      <c r="M35" s="23">
        <f t="shared" si="3"/>
        <v>0.79332936271590238</v>
      </c>
      <c r="N35">
        <f t="shared" si="4"/>
        <v>2047</v>
      </c>
      <c r="P35" s="24">
        <f>G35/'Selected Economic Variables'!$E41</f>
        <v>4.4350616987059055E-2</v>
      </c>
      <c r="Q35" s="24">
        <f>H35/'Selected Economic Variables'!$E41</f>
        <v>5.5904418859813926E-2</v>
      </c>
      <c r="R35" s="10">
        <f>G35/'Selected Economic Variables'!D41</f>
        <v>0.12814990011291585</v>
      </c>
      <c r="S35" s="10">
        <f>H35/'Selected Economic Variables'!D41</f>
        <v>0.16153429601320246</v>
      </c>
      <c r="U35">
        <f t="shared" si="5"/>
        <v>2047</v>
      </c>
    </row>
    <row r="36" spans="1:21" x14ac:dyDescent="0.2">
      <c r="A36">
        <v>2048</v>
      </c>
      <c r="B36" s="3">
        <f>('Table IV.B1 - Annual OASDI Cost'!H38/100)*'Selected Economic Variables'!D41</f>
        <v>3067.0632000000005</v>
      </c>
      <c r="C36" s="3">
        <f>('Table IV.B1 - Annual OASDI Cost'!I38/100)*'Selected Economic Variables'!D41</f>
        <v>3866.0654</v>
      </c>
      <c r="D36" s="3">
        <f t="shared" si="0"/>
        <v>-799.00219999999945</v>
      </c>
      <c r="E36" s="6"/>
      <c r="F36" s="6"/>
      <c r="G36" s="3">
        <f>B36+'Revenue Changes'!B36</f>
        <v>3067.0632000000005</v>
      </c>
      <c r="H36" s="3">
        <f>C36+'Benefit Changes'!B36</f>
        <v>3866.0654</v>
      </c>
      <c r="I36" s="3">
        <f t="shared" si="1"/>
        <v>-799.00219999999945</v>
      </c>
      <c r="J36" s="3">
        <f>IF(K35&gt;0,K35*'Selected Economic Variables'!I42,0)</f>
        <v>0</v>
      </c>
      <c r="K36" s="22">
        <f t="shared" si="6"/>
        <v>-8623.5125090716374</v>
      </c>
      <c r="L36" s="23">
        <f t="shared" si="2"/>
        <v>-2.2305656052977367</v>
      </c>
      <c r="M36" s="23">
        <f t="shared" si="3"/>
        <v>0.79332936271590249</v>
      </c>
      <c r="N36">
        <f t="shared" si="4"/>
        <v>2048</v>
      </c>
      <c r="P36" s="24">
        <f>G36/'Selected Economic Variables'!$E42</f>
        <v>4.427501624009355E-2</v>
      </c>
      <c r="Q36" s="24">
        <f>H36/'Selected Economic Variables'!$E42</f>
        <v>5.5809123323661454E-2</v>
      </c>
      <c r="R36" s="10">
        <f>G36/'Selected Economic Variables'!D42</f>
        <v>0.12814670343444473</v>
      </c>
      <c r="S36" s="10">
        <f>H36/'Selected Economic Variables'!D42</f>
        <v>0.16153026656639091</v>
      </c>
      <c r="U36">
        <f t="shared" si="5"/>
        <v>2048</v>
      </c>
    </row>
    <row r="37" spans="1:21" x14ac:dyDescent="0.2">
      <c r="A37">
        <v>2049</v>
      </c>
      <c r="B37" s="3">
        <f>('Table IV.B1 - Annual OASDI Cost'!H39/100)*'Selected Economic Variables'!D42</f>
        <v>3188.0088000000005</v>
      </c>
      <c r="C37" s="3">
        <f>('Table IV.B1 - Annual OASDI Cost'!I39/100)*'Selected Economic Variables'!D42</f>
        <v>4016.1251999999999</v>
      </c>
      <c r="D37" s="3">
        <f t="shared" si="0"/>
        <v>-828.11639999999943</v>
      </c>
      <c r="E37" s="6"/>
      <c r="F37" s="6"/>
      <c r="G37" s="3">
        <f>B37+'Revenue Changes'!B37</f>
        <v>3188.0088000000005</v>
      </c>
      <c r="H37" s="3">
        <f>C37+'Benefit Changes'!B37</f>
        <v>4016.1251999999999</v>
      </c>
      <c r="I37" s="3">
        <f t="shared" si="1"/>
        <v>-828.11639999999943</v>
      </c>
      <c r="J37" s="3">
        <f>IF(K36&gt;0,K36*'Selected Economic Variables'!I43,0)</f>
        <v>0</v>
      </c>
      <c r="K37" s="22">
        <f t="shared" si="6"/>
        <v>-9451.6289090716364</v>
      </c>
      <c r="L37" s="23">
        <f t="shared" si="2"/>
        <v>-2.3534198856827562</v>
      </c>
      <c r="M37" s="23">
        <f t="shared" si="3"/>
        <v>0.79380214541120397</v>
      </c>
      <c r="N37">
        <f t="shared" si="4"/>
        <v>2049</v>
      </c>
      <c r="P37" s="24">
        <f>G37/'Selected Economic Variables'!$E43</f>
        <v>4.4194421647998236E-2</v>
      </c>
      <c r="Q37" s="24">
        <f>H37/'Selected Economic Variables'!$E43</f>
        <v>5.5674353998003773E-2</v>
      </c>
      <c r="R37" s="10">
        <f>G37/'Selected Economic Variables'!D43</f>
        <v>0.12811480469377914</v>
      </c>
      <c r="S37" s="10">
        <f>H37/'Selected Economic Variables'!D43</f>
        <v>0.16139387558270374</v>
      </c>
      <c r="U37">
        <f t="shared" si="5"/>
        <v>2049</v>
      </c>
    </row>
    <row r="38" spans="1:21" x14ac:dyDescent="0.2">
      <c r="A38">
        <v>2050</v>
      </c>
      <c r="B38" s="3">
        <f>('Table IV.B1 - Annual OASDI Cost'!H40/100)*'Selected Economic Variables'!D43</f>
        <v>3314.5488000000005</v>
      </c>
      <c r="C38" s="3">
        <f>('Table IV.B1 - Annual OASDI Cost'!I40/100)*'Selected Economic Variables'!D43</f>
        <v>4178.0235999999995</v>
      </c>
      <c r="D38" s="3">
        <f t="shared" si="0"/>
        <v>-863.47479999999905</v>
      </c>
      <c r="E38" s="6"/>
      <c r="F38" s="6"/>
      <c r="G38" s="3">
        <f>B38+'Revenue Changes'!B38</f>
        <v>3314.5488000000005</v>
      </c>
      <c r="H38" s="3">
        <f>C38+'Benefit Changes'!B38</f>
        <v>4178.0235999999995</v>
      </c>
      <c r="I38" s="3">
        <f t="shared" si="1"/>
        <v>-863.47479999999905</v>
      </c>
      <c r="J38" s="3">
        <f>IF(K37&gt;0,K37*'Selected Economic Variables'!I44,0)</f>
        <v>0</v>
      </c>
      <c r="K38" s="22">
        <f t="shared" si="6"/>
        <v>-10315.103709071635</v>
      </c>
      <c r="L38" s="23">
        <f t="shared" si="2"/>
        <v>-2.4688955105642858</v>
      </c>
      <c r="M38" s="23">
        <f t="shared" si="3"/>
        <v>0.79332936271590249</v>
      </c>
      <c r="N38">
        <f t="shared" si="4"/>
        <v>2050</v>
      </c>
      <c r="P38" s="24">
        <f>G38/'Selected Economic Variables'!$E44</f>
        <v>4.4123973961314719E-2</v>
      </c>
      <c r="Q38" s="24">
        <f>H38/'Selected Economic Variables'!$E44</f>
        <v>5.5618732943729279E-2</v>
      </c>
      <c r="R38" s="10">
        <f>G38/'Selected Economic Variables'!D44</f>
        <v>0.12810345520599831</v>
      </c>
      <c r="S38" s="10">
        <f>H38/'Selected Economic Variables'!D44</f>
        <v>0.16147575171987322</v>
      </c>
      <c r="U38">
        <f t="shared" si="5"/>
        <v>2050</v>
      </c>
    </row>
    <row r="39" spans="1:21" x14ac:dyDescent="0.2">
      <c r="A39">
        <v>2051</v>
      </c>
      <c r="B39" s="3">
        <f>('Table IV.B1 - Annual OASDI Cost'!H41/100)*'Selected Economic Variables'!D44</f>
        <v>3446.4168000000004</v>
      </c>
      <c r="C39" s="3">
        <f>('Table IV.B1 - Annual OASDI Cost'!I41/100)*'Selected Economic Variables'!D44</f>
        <v>4344.2446</v>
      </c>
      <c r="D39" s="3">
        <f t="shared" si="0"/>
        <v>-897.82779999999957</v>
      </c>
      <c r="E39" s="6"/>
      <c r="F39" s="6"/>
      <c r="G39" s="3">
        <f>B39+'Revenue Changes'!B39</f>
        <v>3446.4168000000004</v>
      </c>
      <c r="H39" s="3">
        <f>C39+'Benefit Changes'!B39</f>
        <v>4344.2446</v>
      </c>
      <c r="I39" s="3">
        <f t="shared" si="1"/>
        <v>-897.82779999999957</v>
      </c>
      <c r="J39" s="3">
        <f>IF(K38&gt;0,K38*'Selected Economic Variables'!I45,0)</f>
        <v>0</v>
      </c>
      <c r="K39" s="22">
        <f t="shared" si="6"/>
        <v>-11212.931509071634</v>
      </c>
      <c r="L39" s="23">
        <f t="shared" si="2"/>
        <v>-2.581100407898679</v>
      </c>
      <c r="M39" s="23">
        <f t="shared" si="3"/>
        <v>0.79332936271590238</v>
      </c>
      <c r="N39">
        <f t="shared" si="4"/>
        <v>2051</v>
      </c>
      <c r="P39" s="24">
        <f>G39/'Selected Economic Variables'!$E45</f>
        <v>4.4054925220503652E-2</v>
      </c>
      <c r="Q39" s="24">
        <f>H39/'Selected Economic Variables'!$E45</f>
        <v>5.5531696280199411E-2</v>
      </c>
      <c r="R39" s="10">
        <f>G39/'Selected Economic Variables'!D45</f>
        <v>0.12808625264800982</v>
      </c>
      <c r="S39" s="10">
        <f>H39/'Selected Economic Variables'!D45</f>
        <v>0.16145406771472107</v>
      </c>
      <c r="U39">
        <f t="shared" si="5"/>
        <v>2051</v>
      </c>
    </row>
    <row r="40" spans="1:21" x14ac:dyDescent="0.2">
      <c r="A40">
        <v>2052</v>
      </c>
      <c r="B40" s="3">
        <f>('Table IV.B1 - Annual OASDI Cost'!H42/100)*'Selected Economic Variables'!D45</f>
        <v>3586.7031000000002</v>
      </c>
      <c r="C40" s="3">
        <f>('Table IV.B1 - Annual OASDI Cost'!I42/100)*'Selected Economic Variables'!D45</f>
        <v>4523.0667000000003</v>
      </c>
      <c r="D40" s="3">
        <f t="shared" si="0"/>
        <v>-936.36360000000013</v>
      </c>
      <c r="E40" s="6"/>
      <c r="F40" s="6"/>
      <c r="G40" s="3">
        <f>B40+'Revenue Changes'!B40</f>
        <v>3586.7031000000002</v>
      </c>
      <c r="H40" s="3">
        <f>C40+'Benefit Changes'!B40</f>
        <v>4523.0667000000003</v>
      </c>
      <c r="I40" s="3">
        <f t="shared" si="1"/>
        <v>-936.36360000000013</v>
      </c>
      <c r="J40" s="3">
        <f>IF(K39&gt;0,K39*'Selected Economic Variables'!I46,0)</f>
        <v>0</v>
      </c>
      <c r="K40" s="22">
        <f t="shared" si="6"/>
        <v>-12149.295109071634</v>
      </c>
      <c r="L40" s="23">
        <f t="shared" si="2"/>
        <v>-2.6860747176404969</v>
      </c>
      <c r="M40" s="23">
        <f t="shared" si="3"/>
        <v>0.79298036882807854</v>
      </c>
      <c r="N40">
        <f t="shared" si="4"/>
        <v>2052</v>
      </c>
      <c r="P40" s="24">
        <f>G40/'Selected Economic Variables'!$E46</f>
        <v>4.4029155925462179E-2</v>
      </c>
      <c r="Q40" s="24">
        <f>H40/'Selected Economic Variables'!$E46</f>
        <v>5.5523639242837153E-2</v>
      </c>
      <c r="R40" s="10">
        <f>G40/'Selected Economic Variables'!D46</f>
        <v>0.12818810221586849</v>
      </c>
      <c r="S40" s="10">
        <f>H40/'Selected Economic Variables'!D46</f>
        <v>0.16165356325947106</v>
      </c>
    </row>
    <row r="41" spans="1:21" x14ac:dyDescent="0.2">
      <c r="A41">
        <v>2053</v>
      </c>
      <c r="B41" s="3">
        <f>('Table IV.B1 - Annual OASDI Cost'!H43/100)*'Selected Economic Variables'!D46</f>
        <v>3729.7339999999999</v>
      </c>
      <c r="C41" s="3">
        <f>('Table IV.B1 - Annual OASDI Cost'!I43/100)*'Selected Economic Variables'!D46</f>
        <v>4709.0339999999997</v>
      </c>
      <c r="D41" s="3">
        <f t="shared" si="0"/>
        <v>-979.29999999999973</v>
      </c>
      <c r="E41" s="6"/>
      <c r="F41" s="6"/>
      <c r="G41" s="3">
        <f>B41+'Revenue Changes'!B41</f>
        <v>3729.7339999999999</v>
      </c>
      <c r="H41" s="3">
        <f>C41+'Benefit Changes'!B41</f>
        <v>4709.0339999999997</v>
      </c>
      <c r="I41" s="3">
        <f t="shared" si="1"/>
        <v>-979.29999999999973</v>
      </c>
      <c r="J41" s="3">
        <f>IF(K40&gt;0,K40*'Selected Economic Variables'!I47,0)</f>
        <v>0</v>
      </c>
      <c r="K41" s="22">
        <f t="shared" si="6"/>
        <v>-13128.595109071633</v>
      </c>
      <c r="L41" s="23">
        <f t="shared" si="2"/>
        <v>-2.7879592946391201</v>
      </c>
      <c r="M41" s="23">
        <f t="shared" si="3"/>
        <v>0.79203802733214501</v>
      </c>
      <c r="N41">
        <f t="shared" si="4"/>
        <v>2053</v>
      </c>
      <c r="P41" s="24">
        <f>G41/'Selected Economic Variables'!$E47</f>
        <v>4.396974948423224E-2</v>
      </c>
      <c r="Q41" s="24">
        <f>H41/'Selected Economic Variables'!$E47</f>
        <v>5.5514694960212198E-2</v>
      </c>
      <c r="R41" s="10">
        <f>G41/'Selected Economic Variables'!D47</f>
        <v>0.12819598542654842</v>
      </c>
      <c r="S41" s="10">
        <f>H41/'Selected Economic Variables'!D47</f>
        <v>0.16185584656630231</v>
      </c>
    </row>
    <row r="42" spans="1:21" x14ac:dyDescent="0.2">
      <c r="A42">
        <v>2054</v>
      </c>
      <c r="B42" s="3">
        <f>('Table IV.B1 - Annual OASDI Cost'!H44/100)*'Selected Economic Variables'!D47</f>
        <v>3878.2302</v>
      </c>
      <c r="C42" s="3">
        <f>('Table IV.B1 - Annual OASDI Cost'!I44/100)*'Selected Economic Variables'!D47</f>
        <v>4905.2484000000004</v>
      </c>
      <c r="D42" s="3">
        <f t="shared" si="0"/>
        <v>-1027.0182000000004</v>
      </c>
      <c r="E42" s="6"/>
      <c r="F42" s="6"/>
      <c r="G42" s="3">
        <f>B42+'Revenue Changes'!B42</f>
        <v>3878.2302</v>
      </c>
      <c r="H42" s="3">
        <f>C42+'Benefit Changes'!B42</f>
        <v>4905.2484000000004</v>
      </c>
      <c r="I42" s="3">
        <f t="shared" si="1"/>
        <v>-1027.0182000000004</v>
      </c>
      <c r="J42" s="3">
        <f>IF(K41&gt;0,K41*'Selected Economic Variables'!I48,0)</f>
        <v>0</v>
      </c>
      <c r="K42" s="22">
        <f t="shared" si="6"/>
        <v>-14155.613309071634</v>
      </c>
      <c r="L42" s="23">
        <f t="shared" si="2"/>
        <v>-2.8858096786844949</v>
      </c>
      <c r="M42" s="23">
        <f t="shared" si="3"/>
        <v>0.79062870699881371</v>
      </c>
      <c r="N42">
        <f t="shared" si="4"/>
        <v>2054</v>
      </c>
      <c r="P42" s="24">
        <f>G42/'Selected Economic Variables'!$E48</f>
        <v>4.3914104219036618E-2</v>
      </c>
      <c r="Q42" s="24">
        <f>H42/'Selected Economic Variables'!$E48</f>
        <v>5.5543270602622465E-2</v>
      </c>
      <c r="R42" s="10">
        <f>G42/'Selected Economic Variables'!D48</f>
        <v>0.12821019537835962</v>
      </c>
      <c r="S42" s="10">
        <f>H42/'Selected Economic Variables'!D48</f>
        <v>0.16216233263909552</v>
      </c>
    </row>
    <row r="43" spans="1:21" x14ac:dyDescent="0.2">
      <c r="A43">
        <v>2055</v>
      </c>
      <c r="B43" s="3">
        <f>('Table IV.B1 - Annual OASDI Cost'!H45/100)*'Selected Economic Variables'!D48</f>
        <v>4032.1916999999999</v>
      </c>
      <c r="C43" s="3">
        <f>('Table IV.B1 - Annual OASDI Cost'!I45/100)*'Selected Economic Variables'!D48</f>
        <v>5109.0560999999998</v>
      </c>
      <c r="D43" s="3">
        <f t="shared" si="0"/>
        <v>-1076.8643999999999</v>
      </c>
      <c r="E43" s="6"/>
      <c r="F43" s="6"/>
      <c r="G43" s="3">
        <f>B43+'Revenue Changes'!B43</f>
        <v>4032.1916999999999</v>
      </c>
      <c r="H43" s="3">
        <f>C43+'Benefit Changes'!B43</f>
        <v>5109.0560999999998</v>
      </c>
      <c r="I43" s="3">
        <f t="shared" si="1"/>
        <v>-1076.8643999999999</v>
      </c>
      <c r="J43" s="3">
        <f>IF(K42&gt;0,K42*'Selected Economic Variables'!I49,0)</f>
        <v>0</v>
      </c>
      <c r="K43" s="22">
        <f t="shared" si="6"/>
        <v>-15232.477709071634</v>
      </c>
      <c r="L43" s="23">
        <f t="shared" si="2"/>
        <v>-2.9814661281702572</v>
      </c>
      <c r="M43" s="23">
        <f t="shared" si="3"/>
        <v>0.78922439313203074</v>
      </c>
      <c r="N43">
        <f t="shared" si="4"/>
        <v>2055</v>
      </c>
      <c r="P43" s="24">
        <f>G43/'Selected Economic Variables'!$E49</f>
        <v>4.3857249915704978E-2</v>
      </c>
      <c r="Q43" s="24">
        <f>H43/'Selected Economic Variables'!$E49</f>
        <v>5.557006384668095E-2</v>
      </c>
      <c r="R43" s="10">
        <f>G43/'Selected Economic Variables'!D49</f>
        <v>0.12821774675655048</v>
      </c>
      <c r="S43" s="10">
        <f>H43/'Selected Economic Variables'!D49</f>
        <v>0.16246044581531416</v>
      </c>
    </row>
    <row r="44" spans="1:21" x14ac:dyDescent="0.2">
      <c r="A44">
        <v>2056</v>
      </c>
      <c r="B44" s="3">
        <f>('Table IV.B1 - Annual OASDI Cost'!H46/100)*'Selected Economic Variables'!D49</f>
        <v>4195.1632</v>
      </c>
      <c r="C44" s="3">
        <f>('Table IV.B1 - Annual OASDI Cost'!I46/100)*'Selected Economic Variables'!D49</f>
        <v>5324.1464000000005</v>
      </c>
      <c r="D44" s="3">
        <f t="shared" si="0"/>
        <v>-1128.9832000000006</v>
      </c>
      <c r="E44" s="6"/>
      <c r="F44" s="6"/>
      <c r="G44" s="3">
        <f>B44+'Revenue Changes'!B44</f>
        <v>4195.1632</v>
      </c>
      <c r="H44" s="3">
        <f>C44+'Benefit Changes'!B44</f>
        <v>5324.1464000000005</v>
      </c>
      <c r="I44" s="3">
        <f t="shared" si="1"/>
        <v>-1128.9832000000006</v>
      </c>
      <c r="J44" s="3">
        <f>IF(K43&gt;0,K43*'Selected Economic Variables'!I50,0)</f>
        <v>0</v>
      </c>
      <c r="K44" s="22">
        <f t="shared" si="6"/>
        <v>-16361.460909071635</v>
      </c>
      <c r="L44" s="23">
        <f t="shared" si="2"/>
        <v>-3.0730674327572274</v>
      </c>
      <c r="M44" s="23">
        <f t="shared" si="3"/>
        <v>0.7879503839338452</v>
      </c>
      <c r="N44">
        <f t="shared" si="4"/>
        <v>2056</v>
      </c>
      <c r="P44" s="24">
        <f>G44/'Selected Economic Variables'!$E50</f>
        <v>4.383477388614896E-2</v>
      </c>
      <c r="Q44" s="24">
        <f>H44/'Selected Economic Variables'!$E50</f>
        <v>5.5631388447713787E-2</v>
      </c>
      <c r="R44" s="10">
        <f>G44/'Selected Economic Variables'!D50</f>
        <v>0.12831992169577586</v>
      </c>
      <c r="S44" s="10">
        <f>H44/'Selected Economic Variables'!D50</f>
        <v>0.16285279417612333</v>
      </c>
    </row>
    <row r="45" spans="1:21" x14ac:dyDescent="0.2">
      <c r="A45">
        <v>2057</v>
      </c>
      <c r="B45" s="3">
        <f>('Table IV.B1 - Annual OASDI Cost'!H47/100)*'Selected Economic Variables'!D50</f>
        <v>4361.2461999999996</v>
      </c>
      <c r="C45" s="3">
        <f>('Table IV.B1 - Annual OASDI Cost'!I47/100)*'Selected Economic Variables'!D50</f>
        <v>5551.2714000000005</v>
      </c>
      <c r="D45" s="3">
        <f t="shared" si="0"/>
        <v>-1190.025200000001</v>
      </c>
      <c r="E45" s="6"/>
      <c r="F45" s="6"/>
      <c r="G45" s="3">
        <f>B45+'Revenue Changes'!B45</f>
        <v>4361.2461999999996</v>
      </c>
      <c r="H45" s="3">
        <f>C45+'Benefit Changes'!B45</f>
        <v>5551.2714000000005</v>
      </c>
      <c r="I45" s="3">
        <f t="shared" si="1"/>
        <v>-1190.025200000001</v>
      </c>
      <c r="J45" s="3">
        <f>IF(K44&gt;0,K44*'Selected Economic Variables'!I51,0)</f>
        <v>0</v>
      </c>
      <c r="K45" s="22">
        <f t="shared" si="6"/>
        <v>-17551.486109071637</v>
      </c>
      <c r="L45" s="23">
        <f t="shared" si="2"/>
        <v>-3.1617056426157863</v>
      </c>
      <c r="M45" s="23">
        <f t="shared" si="3"/>
        <v>0.78563015312131901</v>
      </c>
      <c r="N45">
        <f t="shared" si="4"/>
        <v>2057</v>
      </c>
      <c r="P45" s="24">
        <f>G45/'Selected Economic Variables'!$E51</f>
        <v>4.3783216544523641E-2</v>
      </c>
      <c r="Q45" s="24">
        <f>H45/'Selected Economic Variables'!$E51</f>
        <v>5.5730061238831445E-2</v>
      </c>
      <c r="R45" s="10">
        <f>G45/'Selected Economic Variables'!D51</f>
        <v>0.12832856260114756</v>
      </c>
      <c r="S45" s="10">
        <f>H45/'Selected Economic Variables'!D51</f>
        <v>0.1633447520965132</v>
      </c>
    </row>
    <row r="46" spans="1:21" x14ac:dyDescent="0.2">
      <c r="A46">
        <v>2058</v>
      </c>
      <c r="B46" s="3">
        <f>('Table IV.B1 - Annual OASDI Cost'!H48/100)*'Selected Economic Variables'!D51</f>
        <v>4536.9975000000004</v>
      </c>
      <c r="C46" s="3">
        <f>('Table IV.B1 - Annual OASDI Cost'!I48/100)*'Selected Economic Variables'!D51</f>
        <v>5787.6455000000005</v>
      </c>
      <c r="D46" s="3">
        <f t="shared" si="0"/>
        <v>-1250.6480000000001</v>
      </c>
      <c r="E46" s="6"/>
      <c r="F46" s="6"/>
      <c r="G46" s="3">
        <f>B46+'Revenue Changes'!B46</f>
        <v>4536.9975000000004</v>
      </c>
      <c r="H46" s="3">
        <f>C46+'Benefit Changes'!B46</f>
        <v>5787.6455000000005</v>
      </c>
      <c r="I46" s="3">
        <f t="shared" si="1"/>
        <v>-1250.6480000000001</v>
      </c>
      <c r="J46" s="3">
        <f>IF(K45&gt;0,K45*'Selected Economic Variables'!I52,0)</f>
        <v>0</v>
      </c>
      <c r="K46" s="22">
        <f t="shared" si="6"/>
        <v>-18802.134109071638</v>
      </c>
      <c r="L46" s="23">
        <f t="shared" si="2"/>
        <v>-3.2486672013812243</v>
      </c>
      <c r="M46" s="23">
        <f t="shared" si="3"/>
        <v>0.78391074574280684</v>
      </c>
      <c r="N46">
        <f t="shared" si="4"/>
        <v>2058</v>
      </c>
      <c r="P46" s="24">
        <f>G46/'Selected Economic Variables'!$E52</f>
        <v>4.3766797217908035E-2</v>
      </c>
      <c r="Q46" s="24">
        <f>H46/'Selected Economic Variables'!$E52</f>
        <v>5.5831352555878185E-2</v>
      </c>
      <c r="R46" s="10">
        <f>G46/'Selected Economic Variables'!D52</f>
        <v>0.12843588110403398</v>
      </c>
      <c r="S46" s="10">
        <f>H46/'Selected Economic Variables'!D52</f>
        <v>0.16383992922859167</v>
      </c>
    </row>
    <row r="47" spans="1:21" x14ac:dyDescent="0.2">
      <c r="A47">
        <v>2059</v>
      </c>
      <c r="B47" s="3">
        <f>('Table IV.B1 - Annual OASDI Cost'!H49/100)*'Selected Economic Variables'!D52</f>
        <v>4715.8874999999998</v>
      </c>
      <c r="C47" s="3">
        <f>('Table IV.B1 - Annual OASDI Cost'!I49/100)*'Selected Economic Variables'!D52</f>
        <v>6033.5099999999993</v>
      </c>
      <c r="D47" s="3">
        <f t="shared" si="0"/>
        <v>-1317.6224999999995</v>
      </c>
      <c r="E47" s="6"/>
      <c r="F47" s="6"/>
      <c r="G47" s="3">
        <f>B47+'Revenue Changes'!B47</f>
        <v>4715.8874999999998</v>
      </c>
      <c r="H47" s="3">
        <f>C47+'Benefit Changes'!B47</f>
        <v>6033.5099999999993</v>
      </c>
      <c r="I47" s="3">
        <f t="shared" si="1"/>
        <v>-1317.6224999999995</v>
      </c>
      <c r="J47" s="3">
        <f>IF(K46&gt;0,K46*'Selected Economic Variables'!I53,0)</f>
        <v>0</v>
      </c>
      <c r="K47" s="22">
        <f t="shared" si="6"/>
        <v>-20119.756609071635</v>
      </c>
      <c r="L47" s="23">
        <f t="shared" si="2"/>
        <v>-3.3346686438029667</v>
      </c>
      <c r="M47" s="23">
        <f t="shared" si="3"/>
        <v>0.78161592505854804</v>
      </c>
      <c r="N47">
        <f t="shared" si="4"/>
        <v>2059</v>
      </c>
      <c r="P47" s="24">
        <f>G47/'Selected Economic Variables'!$E53</f>
        <v>4.3718248818021693E-2</v>
      </c>
      <c r="Q47" s="24">
        <f>H47/'Selected Economic Variables'!$E53</f>
        <v>5.5933160285528874E-2</v>
      </c>
      <c r="R47" s="10">
        <f>G47/'Selected Economic Variables'!D53</f>
        <v>0.12844579871986925</v>
      </c>
      <c r="S47" s="10">
        <f>H47/'Selected Economic Variables'!D53</f>
        <v>0.16433365109628215</v>
      </c>
    </row>
    <row r="48" spans="1:21" x14ac:dyDescent="0.2">
      <c r="A48">
        <v>2060</v>
      </c>
      <c r="B48" s="3">
        <f>('Table IV.B1 - Annual OASDI Cost'!H50/100)*'Selected Economic Variables'!D53</f>
        <v>4905.1239999999998</v>
      </c>
      <c r="C48" s="3">
        <f>('Table IV.B1 - Annual OASDI Cost'!I50/100)*'Selected Economic Variables'!D53</f>
        <v>6292.951</v>
      </c>
      <c r="D48" s="3">
        <f t="shared" si="0"/>
        <v>-1387.8270000000002</v>
      </c>
      <c r="E48" s="6"/>
      <c r="F48" s="6"/>
      <c r="G48" s="3">
        <f>B48+'Revenue Changes'!B48</f>
        <v>4905.1239999999998</v>
      </c>
      <c r="H48" s="3">
        <f>C48+'Benefit Changes'!B48</f>
        <v>6292.951</v>
      </c>
      <c r="I48" s="3">
        <f t="shared" si="1"/>
        <v>-1387.8270000000002</v>
      </c>
      <c r="J48" s="3">
        <f>IF(K47&gt;0,K47*'Selected Economic Variables'!I54,0)</f>
        <v>0</v>
      </c>
      <c r="K48" s="22">
        <f t="shared" si="6"/>
        <v>-21507.583609071637</v>
      </c>
      <c r="L48" s="23">
        <f t="shared" si="2"/>
        <v>-3.4177262160585133</v>
      </c>
      <c r="M48" s="23">
        <f t="shared" si="3"/>
        <v>0.77946324387397892</v>
      </c>
      <c r="N48">
        <f t="shared" si="4"/>
        <v>2060</v>
      </c>
      <c r="P48" s="24">
        <f>G48/'Selected Economic Variables'!$E54</f>
        <v>4.3702102637205982E-2</v>
      </c>
      <c r="Q48" s="24">
        <f>H48/'Selected Economic Variables'!$E54</f>
        <v>5.6066919101924448E-2</v>
      </c>
      <c r="R48" s="10">
        <f>G48/'Selected Economic Variables'!D54</f>
        <v>0.12856119935000263</v>
      </c>
      <c r="S48" s="10">
        <f>H48/'Selected Economic Variables'!D54</f>
        <v>0.16493555066310217</v>
      </c>
    </row>
    <row r="49" spans="1:19" x14ac:dyDescent="0.2">
      <c r="A49">
        <v>2061</v>
      </c>
      <c r="B49" s="3">
        <f>('Table IV.B1 - Annual OASDI Cost'!H51/100)*'Selected Economic Variables'!D54</f>
        <v>5097.3743999999997</v>
      </c>
      <c r="C49" s="3">
        <f>('Table IV.B1 - Annual OASDI Cost'!I51/100)*'Selected Economic Variables'!D54</f>
        <v>6562.4879999999994</v>
      </c>
      <c r="D49" s="3">
        <f t="shared" si="0"/>
        <v>-1465.1135999999997</v>
      </c>
      <c r="E49" s="6"/>
      <c r="F49" s="6"/>
      <c r="G49" s="3">
        <f>B49+'Revenue Changes'!B49</f>
        <v>5097.3743999999997</v>
      </c>
      <c r="H49" s="3">
        <f>C49+'Benefit Changes'!B49</f>
        <v>6562.4879999999994</v>
      </c>
      <c r="I49" s="3">
        <f t="shared" si="1"/>
        <v>-1465.1135999999997</v>
      </c>
      <c r="J49" s="3">
        <f>IF(K48&gt;0,K48*'Selected Economic Variables'!I55,0)</f>
        <v>0</v>
      </c>
      <c r="K49" s="22">
        <f t="shared" si="6"/>
        <v>-22972.697209071637</v>
      </c>
      <c r="L49" s="23">
        <f t="shared" si="2"/>
        <v>-3.5006078805891363</v>
      </c>
      <c r="M49" s="23">
        <f t="shared" si="3"/>
        <v>0.77674418604651163</v>
      </c>
      <c r="N49">
        <f t="shared" si="4"/>
        <v>2061</v>
      </c>
      <c r="P49" s="24">
        <f>G49/'Selected Economic Variables'!$E55</f>
        <v>4.3651621080034939E-2</v>
      </c>
      <c r="Q49" s="24">
        <f>H49/'Selected Economic Variables'!$E55</f>
        <v>5.6198194803637788E-2</v>
      </c>
      <c r="R49" s="10">
        <f>G49/'Selected Economic Variables'!D55</f>
        <v>0.12857222418402864</v>
      </c>
      <c r="S49" s="10">
        <f>H49/'Selected Economic Variables'!D55</f>
        <v>0.16552711496746203</v>
      </c>
    </row>
    <row r="50" spans="1:19" x14ac:dyDescent="0.2">
      <c r="A50">
        <v>2062</v>
      </c>
      <c r="B50" s="3">
        <f>('Table IV.B1 - Annual OASDI Cost'!H52/100)*'Selected Economic Variables'!D55</f>
        <v>5300.6701999999996</v>
      </c>
      <c r="C50" s="3">
        <f>('Table IV.B1 - Annual OASDI Cost'!I52/100)*'Selected Economic Variables'!D55</f>
        <v>6846.8642</v>
      </c>
      <c r="D50" s="3">
        <f t="shared" si="0"/>
        <v>-1546.1940000000004</v>
      </c>
      <c r="E50" s="6"/>
      <c r="F50" s="6"/>
      <c r="G50" s="3">
        <f>B50+'Revenue Changes'!B50</f>
        <v>5300.6701999999996</v>
      </c>
      <c r="H50" s="3">
        <f>C50+'Benefit Changes'!B50</f>
        <v>6846.8642</v>
      </c>
      <c r="I50" s="3">
        <f>G50-H50</f>
        <v>-1546.1940000000004</v>
      </c>
      <c r="J50" s="3">
        <f>IF(K49&gt;0,K49*'Selected Economic Variables'!I56,0)</f>
        <v>0</v>
      </c>
      <c r="K50" s="22">
        <f t="shared" si="6"/>
        <v>-24518.891209071637</v>
      </c>
      <c r="L50" s="23">
        <f t="shared" si="2"/>
        <v>-3.5810395084324349</v>
      </c>
      <c r="M50" s="23">
        <f t="shared" si="3"/>
        <v>0.77417486971627092</v>
      </c>
      <c r="N50">
        <f t="shared" si="4"/>
        <v>2062</v>
      </c>
      <c r="P50" s="24">
        <f>G50/'Selected Economic Variables'!$E56</f>
        <v>4.3636253025338752E-2</v>
      </c>
      <c r="Q50" s="24">
        <f>H50/'Selected Economic Variables'!$E56</f>
        <v>5.6364853384263301E-2</v>
      </c>
      <c r="R50" s="10">
        <f>G50/'Selected Economic Variables'!D56</f>
        <v>0.12869140304450216</v>
      </c>
      <c r="S50" s="10">
        <f>H50/'Selected Economic Variables'!D56</f>
        <v>0.16623040617640633</v>
      </c>
    </row>
    <row r="51" spans="1:19" x14ac:dyDescent="0.2">
      <c r="A51">
        <v>2063</v>
      </c>
      <c r="B51" s="3">
        <f>('Table IV.B1 - Annual OASDI Cost'!H53/100)*'Selected Economic Variables'!D56</f>
        <v>5506.9692999999997</v>
      </c>
      <c r="C51" s="3">
        <f>('Table IV.B1 - Annual OASDI Cost'!I53/100)*'Selected Economic Variables'!D56</f>
        <v>7138.0536999999995</v>
      </c>
      <c r="D51" s="3">
        <f t="shared" si="0"/>
        <v>-1631.0843999999997</v>
      </c>
      <c r="E51" s="6"/>
      <c r="F51" s="6"/>
      <c r="G51" s="3">
        <f>B51+'Revenue Changes'!B51</f>
        <v>5506.9692999999997</v>
      </c>
      <c r="H51" s="3">
        <f>C51+'Benefit Changes'!B51</f>
        <v>7138.0536999999995</v>
      </c>
      <c r="I51" s="3">
        <f t="shared" ref="I51:I77" si="7">G51-H51</f>
        <v>-1631.0843999999997</v>
      </c>
      <c r="J51" s="3">
        <f>IF(K50&gt;0,K50*'Selected Economic Variables'!I57,0)</f>
        <v>0</v>
      </c>
      <c r="K51" s="22">
        <f t="shared" si="6"/>
        <v>-26149.975609071636</v>
      </c>
      <c r="L51" s="23">
        <f t="shared" si="2"/>
        <v>-3.6634601963097642</v>
      </c>
      <c r="M51" s="23">
        <f t="shared" si="3"/>
        <v>0.77149451817657244</v>
      </c>
      <c r="N51">
        <f t="shared" si="4"/>
        <v>2063</v>
      </c>
      <c r="P51" s="24">
        <f>G51/'Selected Economic Variables'!$E57</f>
        <v>4.3585725931554117E-2</v>
      </c>
      <c r="Q51" s="24">
        <f>H51/'Selected Economic Variables'!$E57</f>
        <v>5.6495185519359226E-2</v>
      </c>
      <c r="R51" s="10">
        <f>G51/'Selected Economic Variables'!D57</f>
        <v>0.12870660013555518</v>
      </c>
      <c r="S51" s="10">
        <f>H51/'Selected Economic Variables'!D57</f>
        <v>0.16682762755042418</v>
      </c>
    </row>
    <row r="52" spans="1:19" x14ac:dyDescent="0.2">
      <c r="A52">
        <v>2064</v>
      </c>
      <c r="B52" s="3">
        <f>('Table IV.B1 - Annual OASDI Cost'!H54/100)*'Selected Economic Variables'!D57</f>
        <v>5724.9005999999999</v>
      </c>
      <c r="C52" s="3">
        <f>('Table IV.B1 - Annual OASDI Cost'!I54/100)*'Selected Economic Variables'!D57</f>
        <v>7440.6593000000003</v>
      </c>
      <c r="D52" s="3">
        <f t="shared" si="0"/>
        <v>-1715.7587000000003</v>
      </c>
      <c r="E52" s="6"/>
      <c r="F52" s="6"/>
      <c r="G52" s="3">
        <f>B52+'Revenue Changes'!B52</f>
        <v>5724.9005999999999</v>
      </c>
      <c r="H52" s="3">
        <f>C52+'Benefit Changes'!B52</f>
        <v>7440.6593000000003</v>
      </c>
      <c r="I52" s="3">
        <f t="shared" si="7"/>
        <v>-1715.7587000000003</v>
      </c>
      <c r="J52" s="3">
        <f>IF(K51&gt;0,K51*'Selected Economic Variables'!I58,0)</f>
        <v>0</v>
      </c>
      <c r="K52" s="22">
        <f t="shared" si="6"/>
        <v>-27865.734309071639</v>
      </c>
      <c r="L52" s="23">
        <f t="shared" si="2"/>
        <v>-3.7450625254500816</v>
      </c>
      <c r="M52" s="23">
        <f t="shared" si="3"/>
        <v>0.76940770557791827</v>
      </c>
      <c r="N52">
        <f t="shared" si="4"/>
        <v>2064</v>
      </c>
      <c r="P52" s="24">
        <f>G52/'Selected Economic Variables'!$E58</f>
        <v>4.3566508378612846E-2</v>
      </c>
      <c r="Q52" s="24">
        <f>H52/'Selected Economic Variables'!$E58</f>
        <v>5.6623436524968422E-2</v>
      </c>
      <c r="R52" s="10">
        <f>G52/'Selected Economic Variables'!D58</f>
        <v>0.12882024706914785</v>
      </c>
      <c r="S52" s="10">
        <f>H52/'Selected Economic Variables'!D58</f>
        <v>0.16742780990526768</v>
      </c>
    </row>
    <row r="53" spans="1:19" x14ac:dyDescent="0.2">
      <c r="A53">
        <v>2065</v>
      </c>
      <c r="B53" s="3">
        <f>('Table IV.B1 - Annual OASDI Cost'!H55/100)*'Selected Economic Variables'!D58</f>
        <v>5946.2057999999997</v>
      </c>
      <c r="C53" s="3">
        <f>('Table IV.B1 - Annual OASDI Cost'!I55/100)*'Selected Economic Variables'!D58</f>
        <v>7759.3986000000004</v>
      </c>
      <c r="D53" s="3">
        <f t="shared" si="0"/>
        <v>-1813.1928000000007</v>
      </c>
      <c r="E53" s="6"/>
      <c r="F53" s="6"/>
      <c r="G53" s="3">
        <f>B53+'Revenue Changes'!B53</f>
        <v>5946.2057999999997</v>
      </c>
      <c r="H53" s="3">
        <f>C53+'Benefit Changes'!B53</f>
        <v>7759.3986000000004</v>
      </c>
      <c r="I53" s="3">
        <f t="shared" si="7"/>
        <v>-1813.1928000000007</v>
      </c>
      <c r="J53" s="3">
        <f>IF(K52&gt;0,K52*'Selected Economic Variables'!I59,0)</f>
        <v>0</v>
      </c>
      <c r="K53" s="22">
        <f t="shared" si="6"/>
        <v>-29678.927109071639</v>
      </c>
      <c r="L53" s="23">
        <f t="shared" si="2"/>
        <v>-3.8249004386849825</v>
      </c>
      <c r="M53" s="23">
        <f t="shared" si="3"/>
        <v>0.76632302405498276</v>
      </c>
      <c r="N53">
        <f t="shared" si="4"/>
        <v>2065</v>
      </c>
      <c r="P53" s="24">
        <f>G53/'Selected Economic Variables'!$E59</f>
        <v>4.3512219002458725E-2</v>
      </c>
      <c r="Q53" s="24">
        <f>H53/'Selected Economic Variables'!$E59</f>
        <v>5.6780518967334041E-2</v>
      </c>
      <c r="R53" s="10">
        <f>G53/'Selected Economic Variables'!D59</f>
        <v>0.12883123821904452</v>
      </c>
      <c r="S53" s="10">
        <f>H53/'Selected Economic Variables'!D59</f>
        <v>0.16811610009749758</v>
      </c>
    </row>
    <row r="54" spans="1:19" x14ac:dyDescent="0.2">
      <c r="A54">
        <v>2066</v>
      </c>
      <c r="B54" s="3">
        <f>('Table IV.B1 - Annual OASDI Cost'!H56/100)*'Selected Economic Variables'!D59</f>
        <v>6180.1545000000006</v>
      </c>
      <c r="C54" s="3">
        <f>('Table IV.B1 - Annual OASDI Cost'!I56/100)*'Selected Economic Variables'!D59</f>
        <v>8086.3559999999998</v>
      </c>
      <c r="D54" s="3">
        <f t="shared" si="0"/>
        <v>-1906.2014999999992</v>
      </c>
      <c r="E54" s="6"/>
      <c r="F54" s="6"/>
      <c r="G54" s="3">
        <f>B54+'Revenue Changes'!B54</f>
        <v>6180.1545000000006</v>
      </c>
      <c r="H54" s="3">
        <f>C54+'Benefit Changes'!B54</f>
        <v>8086.3559999999998</v>
      </c>
      <c r="I54" s="3">
        <f t="shared" si="7"/>
        <v>-1906.2014999999992</v>
      </c>
      <c r="J54" s="3">
        <f>IF(K53&gt;0,K53*'Selected Economic Variables'!I60,0)</f>
        <v>0</v>
      </c>
      <c r="K54" s="22">
        <f t="shared" si="6"/>
        <v>-31585.128609071638</v>
      </c>
      <c r="L54" s="23">
        <f t="shared" si="2"/>
        <v>-3.9059779966491259</v>
      </c>
      <c r="M54" s="23">
        <f t="shared" si="3"/>
        <v>0.76426940639269414</v>
      </c>
      <c r="N54">
        <f t="shared" si="4"/>
        <v>2066</v>
      </c>
      <c r="P54" s="24">
        <f>G54/'Selected Economic Variables'!$E60</f>
        <v>4.34888325158857E-2</v>
      </c>
      <c r="Q54" s="24">
        <f>H54/'Selected Economic Variables'!$E60</f>
        <v>5.6902490341920638E-2</v>
      </c>
      <c r="R54" s="10">
        <f>G54/'Selected Economic Variables'!D60</f>
        <v>0.12893587791037303</v>
      </c>
      <c r="S54" s="10">
        <f>H54/'Selected Economic Variables'!D60</f>
        <v>0.16870474839355754</v>
      </c>
    </row>
    <row r="55" spans="1:19" x14ac:dyDescent="0.2">
      <c r="A55">
        <v>2067</v>
      </c>
      <c r="B55" s="3">
        <f>('Table IV.B1 - Annual OASDI Cost'!H57/100)*'Selected Economic Variables'!D60</f>
        <v>6418.0948000000008</v>
      </c>
      <c r="C55" s="3">
        <f>('Table IV.B1 - Annual OASDI Cost'!I57/100)*'Selected Economic Variables'!D60</f>
        <v>8431.2387999999992</v>
      </c>
      <c r="D55" s="3">
        <f t="shared" si="0"/>
        <v>-2013.1439999999984</v>
      </c>
      <c r="E55" s="6"/>
      <c r="F55" s="6"/>
      <c r="G55" s="3">
        <f>B55+'Revenue Changes'!B55</f>
        <v>6418.0948000000008</v>
      </c>
      <c r="H55" s="3">
        <f>C55+'Benefit Changes'!B55</f>
        <v>8431.2387999999992</v>
      </c>
      <c r="I55" s="3">
        <f t="shared" si="7"/>
        <v>-2013.1439999999984</v>
      </c>
      <c r="J55" s="3">
        <f>IF(K54&gt;0,K54*'Selected Economic Variables'!I61,0)</f>
        <v>0</v>
      </c>
      <c r="K55" s="22">
        <f t="shared" si="6"/>
        <v>-33598.272609071639</v>
      </c>
      <c r="L55" s="23">
        <f t="shared" si="2"/>
        <v>-3.9849746171430516</v>
      </c>
      <c r="M55" s="23">
        <f t="shared" si="3"/>
        <v>0.76122797043774892</v>
      </c>
      <c r="N55">
        <f t="shared" si="4"/>
        <v>2067</v>
      </c>
      <c r="P55" s="24">
        <f>G55/'Selected Economic Variables'!$E61</f>
        <v>4.3431239172802082E-2</v>
      </c>
      <c r="Q55" s="24">
        <f>H55/'Selected Economic Variables'!$E61</f>
        <v>5.7054182005197046E-2</v>
      </c>
      <c r="R55" s="10">
        <f>G55/'Selected Economic Variables'!D61</f>
        <v>0.12893954516232725</v>
      </c>
      <c r="S55" s="10">
        <f>H55/'Selected Economic Variables'!D61</f>
        <v>0.16938361459337831</v>
      </c>
    </row>
    <row r="56" spans="1:19" x14ac:dyDescent="0.2">
      <c r="A56">
        <v>2068</v>
      </c>
      <c r="B56" s="3">
        <f>('Table IV.B1 - Annual OASDI Cost'!H58/100)*'Selected Economic Variables'!D61</f>
        <v>6669.9840000000004</v>
      </c>
      <c r="C56" s="3">
        <f>('Table IV.B1 - Annual OASDI Cost'!I58/100)*'Selected Economic Variables'!D61</f>
        <v>8790.4416000000001</v>
      </c>
      <c r="D56" s="3">
        <f t="shared" si="0"/>
        <v>-2120.4575999999997</v>
      </c>
      <c r="E56" s="6"/>
      <c r="F56" s="6"/>
      <c r="G56" s="3">
        <f>B56+'Revenue Changes'!B56</f>
        <v>6669.9840000000004</v>
      </c>
      <c r="H56" s="3">
        <f>C56+'Benefit Changes'!B56</f>
        <v>8790.4416000000001</v>
      </c>
      <c r="I56" s="3">
        <f t="shared" si="7"/>
        <v>-2120.4575999999997</v>
      </c>
      <c r="J56" s="3">
        <f>IF(K55&gt;0,K55*'Selected Economic Variables'!I62,0)</f>
        <v>0</v>
      </c>
      <c r="K56" s="22">
        <f t="shared" si="6"/>
        <v>-35718.73020907164</v>
      </c>
      <c r="L56" s="23">
        <f t="shared" si="2"/>
        <v>-4.0633601625965685</v>
      </c>
      <c r="M56" s="23">
        <f t="shared" si="3"/>
        <v>0.75877689694224237</v>
      </c>
      <c r="N56">
        <f t="shared" si="4"/>
        <v>2068</v>
      </c>
      <c r="P56" s="24">
        <f>G56/'Selected Economic Variables'!$E62</f>
        <v>4.3403746917155261E-2</v>
      </c>
      <c r="Q56" s="24">
        <f>H56/'Selected Economic Variables'!$E62</f>
        <v>5.7202251534101634E-2</v>
      </c>
      <c r="R56" s="10">
        <f>G56/'Selected Economic Variables'!D62</f>
        <v>0.12902570848244513</v>
      </c>
      <c r="S56" s="10">
        <f>H56/'Selected Economic Variables'!D62</f>
        <v>0.17004432923880453</v>
      </c>
    </row>
    <row r="57" spans="1:19" x14ac:dyDescent="0.2">
      <c r="A57">
        <v>2069</v>
      </c>
      <c r="B57" s="3">
        <f>('Table IV.B1 - Annual OASDI Cost'!H59/100)*'Selected Economic Variables'!D62</f>
        <v>6927.13</v>
      </c>
      <c r="C57" s="3">
        <f>('Table IV.B1 - Annual OASDI Cost'!I59/100)*'Selected Economic Variables'!D62</f>
        <v>9165.5235000000011</v>
      </c>
      <c r="D57" s="3">
        <f t="shared" si="0"/>
        <v>-2238.393500000001</v>
      </c>
      <c r="E57" s="6"/>
      <c r="F57" s="6"/>
      <c r="G57" s="3">
        <f>B57+'Revenue Changes'!B57</f>
        <v>6927.13</v>
      </c>
      <c r="H57" s="3">
        <f>C57+'Benefit Changes'!B57</f>
        <v>9165.5235000000011</v>
      </c>
      <c r="I57" s="3">
        <f t="shared" si="7"/>
        <v>-2238.393500000001</v>
      </c>
      <c r="J57" s="3">
        <f>IF(K56&gt;0,K56*'Selected Economic Variables'!I63,0)</f>
        <v>0</v>
      </c>
      <c r="K57" s="22">
        <f t="shared" si="6"/>
        <v>-37957.123709071639</v>
      </c>
      <c r="L57" s="23">
        <f t="shared" si="2"/>
        <v>-4.1412935888573781</v>
      </c>
      <c r="M57" s="23">
        <f t="shared" si="3"/>
        <v>0.7557811618725323</v>
      </c>
      <c r="N57">
        <f t="shared" si="4"/>
        <v>2069</v>
      </c>
      <c r="P57" s="24">
        <f>G57/'Selected Economic Variables'!$E63</f>
        <v>4.3345493454809404E-2</v>
      </c>
      <c r="Q57" s="24">
        <f>H57/'Selected Economic Variables'!$E63</f>
        <v>5.7351910369684386E-2</v>
      </c>
      <c r="R57" s="10">
        <f>G57/'Selected Economic Variables'!D63</f>
        <v>0.12901845746959453</v>
      </c>
      <c r="S57" s="10">
        <f>H57/'Selected Economic Variables'!D63</f>
        <v>0.17070875006984412</v>
      </c>
    </row>
    <row r="58" spans="1:19" x14ac:dyDescent="0.2">
      <c r="A58">
        <v>2070</v>
      </c>
      <c r="B58" s="3">
        <f>('Table IV.B1 - Annual OASDI Cost'!H60/100)*'Selected Economic Variables'!D63</f>
        <v>7199.9630999999999</v>
      </c>
      <c r="C58" s="3">
        <f>('Table IV.B1 - Annual OASDI Cost'!I60/100)*'Selected Economic Variables'!D63</f>
        <v>9556.9980000000014</v>
      </c>
      <c r="D58" s="3">
        <f t="shared" si="0"/>
        <v>-2357.0349000000015</v>
      </c>
      <c r="E58" s="6"/>
      <c r="F58" s="6"/>
      <c r="G58" s="3">
        <f>B58+'Revenue Changes'!B58</f>
        <v>7199.9630999999999</v>
      </c>
      <c r="H58" s="3">
        <f>C58+'Benefit Changes'!B58</f>
        <v>9556.9980000000014</v>
      </c>
      <c r="I58" s="3">
        <f t="shared" si="7"/>
        <v>-2357.0349000000015</v>
      </c>
      <c r="J58" s="3">
        <f>IF(K57&gt;0,K57*'Selected Economic Variables'!I64,0)</f>
        <v>0</v>
      </c>
      <c r="K58" s="22">
        <f t="shared" si="6"/>
        <v>-40314.158609071637</v>
      </c>
      <c r="L58" s="23">
        <f t="shared" si="2"/>
        <v>-4.2182868102589985</v>
      </c>
      <c r="M58" s="23">
        <f t="shared" si="3"/>
        <v>0.75337078651685385</v>
      </c>
      <c r="N58">
        <f t="shared" si="4"/>
        <v>2070</v>
      </c>
      <c r="P58" s="24">
        <f>G58/'Selected Economic Variables'!$E64</f>
        <v>4.332003501720777E-2</v>
      </c>
      <c r="Q58" s="24">
        <f>H58/'Selected Economic Variables'!$E64</f>
        <v>5.7501612476234032E-2</v>
      </c>
      <c r="R58" s="10">
        <f>G58/'Selected Economic Variables'!D64</f>
        <v>0.12910563584851528</v>
      </c>
      <c r="S58" s="10">
        <f>H58/'Selected Economic Variables'!D64</f>
        <v>0.17137064266245877</v>
      </c>
    </row>
    <row r="59" spans="1:19" x14ac:dyDescent="0.2">
      <c r="A59">
        <v>2071</v>
      </c>
      <c r="B59" s="3">
        <f>('Table IV.B1 - Annual OASDI Cost'!H61/100)*'Selected Economic Variables'!D64</f>
        <v>7478.4888000000001</v>
      </c>
      <c r="C59" s="3">
        <f>('Table IV.B1 - Annual OASDI Cost'!I61/100)*'Selected Economic Variables'!D64</f>
        <v>9965.7415999999994</v>
      </c>
      <c r="D59" s="3">
        <f t="shared" si="0"/>
        <v>-2487.2527999999993</v>
      </c>
      <c r="E59" s="6"/>
      <c r="F59" s="6"/>
      <c r="G59" s="3">
        <f>B59+'Revenue Changes'!B59</f>
        <v>7478.4888000000001</v>
      </c>
      <c r="H59" s="3">
        <f>C59+'Benefit Changes'!B59</f>
        <v>9965.7415999999994</v>
      </c>
      <c r="I59" s="3">
        <f t="shared" si="7"/>
        <v>-2487.2527999999993</v>
      </c>
      <c r="J59" s="3">
        <f>IF(K58&gt;0,K58*'Selected Economic Variables'!I65,0)</f>
        <v>0</v>
      </c>
      <c r="K59" s="22">
        <f t="shared" si="6"/>
        <v>-42801.411409071639</v>
      </c>
      <c r="L59" s="23">
        <f t="shared" si="2"/>
        <v>-4.2948546256779965</v>
      </c>
      <c r="M59" s="23">
        <f t="shared" si="3"/>
        <v>0.75041969781757145</v>
      </c>
      <c r="N59">
        <f t="shared" si="4"/>
        <v>2071</v>
      </c>
      <c r="P59" s="24">
        <f>G59/'Selected Economic Variables'!$E65</f>
        <v>4.326477142559617E-2</v>
      </c>
      <c r="Q59" s="24">
        <f>H59/'Selected Economic Variables'!$E65</f>
        <v>5.7654098834854846E-2</v>
      </c>
      <c r="R59" s="10">
        <f>G59/'Selected Economic Variables'!D65</f>
        <v>0.12909972379505594</v>
      </c>
      <c r="S59" s="10">
        <f>H59/'Selected Economic Variables'!D65</f>
        <v>0.17203669382681949</v>
      </c>
    </row>
    <row r="60" spans="1:19" x14ac:dyDescent="0.2">
      <c r="A60">
        <v>2072</v>
      </c>
      <c r="B60" s="3">
        <f>('Table IV.B1 - Annual OASDI Cost'!H62/100)*'Selected Economic Variables'!D65</f>
        <v>7768.1448</v>
      </c>
      <c r="C60" s="3">
        <f>('Table IV.B1 - Annual OASDI Cost'!I62/100)*'Selected Economic Variables'!D65</f>
        <v>10386.490399999999</v>
      </c>
      <c r="D60" s="3">
        <f t="shared" si="0"/>
        <v>-2618.3455999999987</v>
      </c>
      <c r="E60" s="6"/>
      <c r="F60" s="6"/>
      <c r="G60" s="3">
        <f>B60+'Revenue Changes'!B60</f>
        <v>7768.1448</v>
      </c>
      <c r="H60" s="3">
        <f>C60+'Benefit Changes'!B60</f>
        <v>10386.490399999999</v>
      </c>
      <c r="I60" s="3">
        <f t="shared" si="7"/>
        <v>-2618.3455999999987</v>
      </c>
      <c r="J60" s="3">
        <f>IF(K59&gt;0,K59*'Selected Economic Variables'!I66,0)</f>
        <v>0</v>
      </c>
      <c r="K60" s="22">
        <f t="shared" si="6"/>
        <v>-45419.75700907164</v>
      </c>
      <c r="L60" s="23">
        <f t="shared" si="2"/>
        <v>-4.3729648090823483</v>
      </c>
      <c r="M60" s="23">
        <f t="shared" si="3"/>
        <v>0.74790853318460693</v>
      </c>
      <c r="N60">
        <f t="shared" si="4"/>
        <v>2072</v>
      </c>
      <c r="P60" s="24">
        <f>G60/'Selected Economic Variables'!$E66</f>
        <v>4.320869052519162E-2</v>
      </c>
      <c r="Q60" s="24">
        <f>H60/'Selected Economic Variables'!$E66</f>
        <v>5.7772693595576859E-2</v>
      </c>
      <c r="R60" s="10">
        <f>G60/'Selected Economic Variables'!D66</f>
        <v>0.12908397946127387</v>
      </c>
      <c r="S60" s="10">
        <f>H60/'Selected Economic Variables'!D66</f>
        <v>0.17259327007760181</v>
      </c>
    </row>
    <row r="61" spans="1:19" x14ac:dyDescent="0.2">
      <c r="A61">
        <v>2073</v>
      </c>
      <c r="B61" s="3">
        <f>('Table IV.B1 - Annual OASDI Cost'!H63/100)*'Selected Economic Variables'!D66</f>
        <v>8076.0217999999995</v>
      </c>
      <c r="C61" s="3">
        <f>('Table IV.B1 - Annual OASDI Cost'!I63/100)*'Selected Economic Variables'!D66</f>
        <v>10820.184200000002</v>
      </c>
      <c r="D61" s="3">
        <f t="shared" si="0"/>
        <v>-2744.162400000002</v>
      </c>
      <c r="E61" s="6"/>
      <c r="F61" s="6"/>
      <c r="G61" s="3">
        <f>B61+'Revenue Changes'!B61</f>
        <v>8076.0217999999995</v>
      </c>
      <c r="H61" s="3">
        <f>C61+'Benefit Changes'!B61</f>
        <v>10820.184200000002</v>
      </c>
      <c r="I61" s="3">
        <f t="shared" si="7"/>
        <v>-2744.162400000002</v>
      </c>
      <c r="J61" s="3">
        <f>IF(K60&gt;0,K60*'Selected Economic Variables'!I67,0)</f>
        <v>0</v>
      </c>
      <c r="K61" s="22">
        <f t="shared" si="6"/>
        <v>-48163.919409071641</v>
      </c>
      <c r="L61" s="23">
        <f t="shared" si="2"/>
        <v>-4.4513030941813021</v>
      </c>
      <c r="M61" s="23">
        <f t="shared" si="3"/>
        <v>0.74638487208008886</v>
      </c>
      <c r="N61">
        <f t="shared" si="4"/>
        <v>2073</v>
      </c>
      <c r="P61" s="24">
        <f>G61/'Selected Economic Variables'!$E67</f>
        <v>4.3185434847707045E-2</v>
      </c>
      <c r="Q61" s="24">
        <f>H61/'Selected Economic Variables'!$E67</f>
        <v>5.7859472322039709E-2</v>
      </c>
      <c r="R61" s="10">
        <f>G61/'Selected Economic Variables'!D67</f>
        <v>0.12916674876847289</v>
      </c>
      <c r="S61" s="10">
        <f>H61/'Selected Economic Variables'!D67</f>
        <v>0.17305649350649352</v>
      </c>
    </row>
    <row r="62" spans="1:19" x14ac:dyDescent="0.2">
      <c r="A62">
        <v>2074</v>
      </c>
      <c r="B62" s="3">
        <f>('Table IV.B1 - Annual OASDI Cost'!H64/100)*'Selected Economic Variables'!D67</f>
        <v>8390.7207999999991</v>
      </c>
      <c r="C62" s="3">
        <f>('Table IV.B1 - Annual OASDI Cost'!I64/100)*'Selected Economic Variables'!D67</f>
        <v>11279.329600000001</v>
      </c>
      <c r="D62" s="3">
        <f t="shared" si="0"/>
        <v>-2888.6088000000018</v>
      </c>
      <c r="E62" s="6"/>
      <c r="F62" s="6"/>
      <c r="G62" s="3">
        <f>B62+'Revenue Changes'!B62</f>
        <v>8390.7207999999991</v>
      </c>
      <c r="H62" s="3">
        <f>C62+'Benefit Changes'!B62</f>
        <v>11279.329600000001</v>
      </c>
      <c r="I62" s="3">
        <f t="shared" si="7"/>
        <v>-2888.6088000000018</v>
      </c>
      <c r="J62" s="3">
        <f>IF(K61&gt;0,K61*'Selected Economic Variables'!I68,0)</f>
        <v>0</v>
      </c>
      <c r="K62" s="22">
        <f t="shared" si="6"/>
        <v>-51052.528209071643</v>
      </c>
      <c r="L62" s="23">
        <f t="shared" si="2"/>
        <v>-4.5262023559513356</v>
      </c>
      <c r="M62" s="23">
        <f t="shared" si="3"/>
        <v>0.74390243902439013</v>
      </c>
      <c r="N62">
        <f t="shared" si="4"/>
        <v>2074</v>
      </c>
      <c r="P62" s="24">
        <f>G62/'Selected Economic Variables'!$E68</f>
        <v>4.3130195739781226E-2</v>
      </c>
      <c r="Q62" s="24">
        <f>H62/'Selected Economic Variables'!$E68</f>
        <v>5.797829591249281E-2</v>
      </c>
      <c r="R62" s="10">
        <f>G62/'Selected Economic Variables'!D68</f>
        <v>0.12915954682593436</v>
      </c>
      <c r="S62" s="10">
        <f>H62/'Selected Economic Variables'!D68</f>
        <v>0.17362430884797736</v>
      </c>
    </row>
    <row r="63" spans="1:19" x14ac:dyDescent="0.2">
      <c r="A63">
        <v>2075</v>
      </c>
      <c r="B63" s="3">
        <f>('Table IV.B1 - Annual OASDI Cost'!H65/100)*'Selected Economic Variables'!D68</f>
        <v>8724.6651999999995</v>
      </c>
      <c r="C63" s="3">
        <f>('Table IV.B1 - Annual OASDI Cost'!I65/100)*'Selected Economic Variables'!D68</f>
        <v>11745.491199999999</v>
      </c>
      <c r="D63" s="3">
        <f t="shared" si="0"/>
        <v>-3020.8259999999991</v>
      </c>
      <c r="E63" s="6"/>
      <c r="F63" s="6"/>
      <c r="G63" s="3">
        <f>B63+'Revenue Changes'!B63</f>
        <v>8724.6651999999995</v>
      </c>
      <c r="H63" s="3">
        <f>C63+'Benefit Changes'!B63</f>
        <v>11745.491199999999</v>
      </c>
      <c r="I63" s="3">
        <f t="shared" si="7"/>
        <v>-3020.8259999999991</v>
      </c>
      <c r="J63" s="3">
        <f>IF(K62&gt;0,K62*'Selected Economic Variables'!I69,0)</f>
        <v>0</v>
      </c>
      <c r="K63" s="22">
        <f t="shared" si="6"/>
        <v>-54073.354209071644</v>
      </c>
      <c r="L63" s="23">
        <f t="shared" si="2"/>
        <v>-4.6037541800781945</v>
      </c>
      <c r="M63" s="23">
        <f t="shared" si="3"/>
        <v>0.74280973451327437</v>
      </c>
      <c r="N63">
        <f t="shared" si="4"/>
        <v>2075</v>
      </c>
      <c r="P63" s="24">
        <f>G63/'Selected Economic Variables'!$E69</f>
        <v>4.3103923719183833E-2</v>
      </c>
      <c r="Q63" s="24">
        <f>H63/'Selected Economic Variables'!$E69</f>
        <v>5.8028215997233332E-2</v>
      </c>
      <c r="R63" s="10">
        <f>G63/'Selected Economic Variables'!D69</f>
        <v>0.12924664019909932</v>
      </c>
      <c r="S63" s="10">
        <f>H63/'Selected Economic Variables'!D69</f>
        <v>0.17399696610571222</v>
      </c>
    </row>
    <row r="64" spans="1:19" x14ac:dyDescent="0.2">
      <c r="A64">
        <v>2076</v>
      </c>
      <c r="B64" s="3">
        <f>('Table IV.B1 - Annual OASDI Cost'!H66/100)*'Selected Economic Variables'!D69</f>
        <v>9065.7872000000007</v>
      </c>
      <c r="C64" s="3">
        <f>('Table IV.B1 - Annual OASDI Cost'!I66/100)*'Selected Economic Variables'!D69</f>
        <v>12224.974399999999</v>
      </c>
      <c r="D64" s="3">
        <f t="shared" si="0"/>
        <v>-3159.1871999999985</v>
      </c>
      <c r="E64" s="6"/>
      <c r="F64" s="6"/>
      <c r="G64" s="3">
        <f>B64+'Revenue Changes'!B64</f>
        <v>9065.7872000000007</v>
      </c>
      <c r="H64" s="3">
        <f>C64+'Benefit Changes'!B64</f>
        <v>12224.974399999999</v>
      </c>
      <c r="I64" s="3">
        <f t="shared" si="7"/>
        <v>-3159.1871999999985</v>
      </c>
      <c r="J64" s="3">
        <f>IF(K63&gt;0,K63*'Selected Economic Variables'!I70,0)</f>
        <v>0</v>
      </c>
      <c r="K64" s="22">
        <f t="shared" si="6"/>
        <v>-57232.541409071644</v>
      </c>
      <c r="L64" s="23">
        <f t="shared" si="2"/>
        <v>-4.6816082828829195</v>
      </c>
      <c r="M64" s="23">
        <f t="shared" si="3"/>
        <v>0.74157923799006087</v>
      </c>
      <c r="N64">
        <f t="shared" si="4"/>
        <v>2076</v>
      </c>
      <c r="P64" s="24">
        <f>G64/'Selected Economic Variables'!$E70</f>
        <v>4.3042926190046626E-2</v>
      </c>
      <c r="Q64" s="24">
        <f>H64/'Selected Economic Variables'!$E70</f>
        <v>5.8042248198193917E-2</v>
      </c>
      <c r="R64" s="10">
        <f>G64/'Selected Economic Variables'!D70</f>
        <v>0.12923431503920171</v>
      </c>
      <c r="S64" s="10">
        <f>H64/'Selected Economic Variables'!D70</f>
        <v>0.17426905773342835</v>
      </c>
    </row>
    <row r="65" spans="1:19" x14ac:dyDescent="0.2">
      <c r="A65">
        <v>2077</v>
      </c>
      <c r="B65" s="3">
        <f>('Table IV.B1 - Annual OASDI Cost'!H67/100)*'Selected Economic Variables'!D70</f>
        <v>9421.1450000000004</v>
      </c>
      <c r="C65" s="3">
        <f>('Table IV.B1 - Annual OASDI Cost'!I67/100)*'Selected Economic Variables'!D70</f>
        <v>12725.210000000001</v>
      </c>
      <c r="D65" s="3">
        <f t="shared" si="0"/>
        <v>-3304.0650000000005</v>
      </c>
      <c r="E65" s="6"/>
      <c r="F65" s="6"/>
      <c r="G65" s="3">
        <f>B65+'Revenue Changes'!B65</f>
        <v>9421.1450000000004</v>
      </c>
      <c r="H65" s="3">
        <f>C65+'Benefit Changes'!B65</f>
        <v>12725.210000000001</v>
      </c>
      <c r="I65" s="3">
        <f t="shared" si="7"/>
        <v>-3304.0650000000005</v>
      </c>
      <c r="J65" s="3">
        <f>IF(K64&gt;0,K64*'Selected Economic Variables'!I71,0)</f>
        <v>0</v>
      </c>
      <c r="K65" s="22">
        <f t="shared" si="6"/>
        <v>-60536.606409071646</v>
      </c>
      <c r="L65" s="23">
        <f t="shared" si="2"/>
        <v>-4.7572186556506058</v>
      </c>
      <c r="M65" s="23">
        <f t="shared" si="3"/>
        <v>0.74035281146637266</v>
      </c>
      <c r="N65">
        <f t="shared" si="4"/>
        <v>2077</v>
      </c>
      <c r="P65" s="24">
        <f>G65/'Selected Economic Variables'!$E71</f>
        <v>4.2981048664875246E-2</v>
      </c>
      <c r="Q65" s="24">
        <f>H65/'Selected Economic Variables'!$E71</f>
        <v>5.8054819268863515E-2</v>
      </c>
      <c r="R65" s="10">
        <f>G65/'Selected Economic Variables'!D71</f>
        <v>0.12921608832807571</v>
      </c>
      <c r="S65" s="10">
        <f>H65/'Selected Economic Variables'!D71</f>
        <v>0.17453312302839119</v>
      </c>
    </row>
    <row r="66" spans="1:19" x14ac:dyDescent="0.2">
      <c r="A66">
        <v>2078</v>
      </c>
      <c r="B66" s="3">
        <f>('Table IV.B1 - Annual OASDI Cost'!H68/100)*'Selected Economic Variables'!D71</f>
        <v>9791.8130000000001</v>
      </c>
      <c r="C66" s="3">
        <f>('Table IV.B1 - Annual OASDI Cost'!I68/100)*'Selected Economic Variables'!D71</f>
        <v>13233.164999999999</v>
      </c>
      <c r="D66" s="3">
        <f t="shared" si="0"/>
        <v>-3441.351999999999</v>
      </c>
      <c r="E66" s="6"/>
      <c r="F66" s="6"/>
      <c r="G66" s="3">
        <f>B66+'Revenue Changes'!B66</f>
        <v>9791.8130000000001</v>
      </c>
      <c r="H66" s="3">
        <f>C66+'Benefit Changes'!B66</f>
        <v>13233.164999999999</v>
      </c>
      <c r="I66" s="3">
        <f t="shared" si="7"/>
        <v>-3441.351999999999</v>
      </c>
      <c r="J66" s="3">
        <f>IF(K65&gt;0,K65*'Selected Economic Variables'!I72,0)</f>
        <v>0</v>
      </c>
      <c r="K66" s="22">
        <f t="shared" si="6"/>
        <v>-63977.958409071645</v>
      </c>
      <c r="L66" s="23">
        <f t="shared" si="2"/>
        <v>-4.8346679278216245</v>
      </c>
      <c r="M66" s="23">
        <f t="shared" si="3"/>
        <v>0.7399449035812673</v>
      </c>
      <c r="N66">
        <f t="shared" si="4"/>
        <v>2078</v>
      </c>
      <c r="P66" s="24">
        <f>G66/'Selected Economic Variables'!$E72</f>
        <v>4.2920946277658939E-2</v>
      </c>
      <c r="Q66" s="24">
        <f>H66/'Selected Economic Variables'!$E72</f>
        <v>5.8005597538310479E-2</v>
      </c>
      <c r="R66" s="10">
        <f>G66/'Selected Economic Variables'!D72</f>
        <v>0.12920345446388515</v>
      </c>
      <c r="S66" s="10">
        <f>H66/'Selected Economic Variables'!D72</f>
        <v>0.17461226347874276</v>
      </c>
    </row>
    <row r="67" spans="1:19" x14ac:dyDescent="0.2">
      <c r="A67">
        <v>2079</v>
      </c>
      <c r="B67" s="3">
        <f>('Table IV.B1 - Annual OASDI Cost'!H69/100)*'Selected Economic Variables'!D72</f>
        <v>10178.059800000001</v>
      </c>
      <c r="C67" s="3">
        <f>('Table IV.B1 - Annual OASDI Cost'!I69/100)*'Selected Economic Variables'!D72</f>
        <v>13755.159</v>
      </c>
      <c r="D67" s="3">
        <f t="shared" si="0"/>
        <v>-3577.0991999999987</v>
      </c>
      <c r="E67" s="6"/>
      <c r="F67" s="6"/>
      <c r="G67" s="3">
        <f>B67+'Revenue Changes'!B67</f>
        <v>10178.059800000001</v>
      </c>
      <c r="H67" s="3">
        <f>C67+'Benefit Changes'!B67</f>
        <v>13755.159</v>
      </c>
      <c r="I67" s="3">
        <f t="shared" si="7"/>
        <v>-3577.0991999999987</v>
      </c>
      <c r="J67" s="3">
        <f>IF(K66&gt;0,K66*'Selected Economic Variables'!I73,0)</f>
        <v>0</v>
      </c>
      <c r="K67" s="22">
        <f t="shared" si="6"/>
        <v>-67555.057609071649</v>
      </c>
      <c r="L67" s="23">
        <f t="shared" si="2"/>
        <v>-4.9112523969422419</v>
      </c>
      <c r="M67" s="23">
        <f t="shared" si="3"/>
        <v>0.7399449035812673</v>
      </c>
      <c r="N67">
        <f t="shared" si="4"/>
        <v>2079</v>
      </c>
      <c r="P67" s="24">
        <f>G67/'Selected Economic Variables'!$E73</f>
        <v>4.2860944046962321E-2</v>
      </c>
      <c r="Q67" s="24">
        <f>H67/'Selected Economic Variables'!$E73</f>
        <v>5.792450740523946E-2</v>
      </c>
      <c r="R67" s="10">
        <f>G67/'Selected Economic Variables'!D73</f>
        <v>0.12918778701529479</v>
      </c>
      <c r="S67" s="10">
        <f>H67/'Selected Economic Variables'!D73</f>
        <v>0.17459108967443041</v>
      </c>
    </row>
    <row r="68" spans="1:19" x14ac:dyDescent="0.2">
      <c r="A68">
        <v>2080</v>
      </c>
      <c r="B68" s="3">
        <f>('Table IV.B1 - Annual OASDI Cost'!H70/100)*'Selected Economic Variables'!D73</f>
        <v>10580.825500000001</v>
      </c>
      <c r="C68" s="3">
        <f>('Table IV.B1 - Annual OASDI Cost'!I70/100)*'Selected Economic Variables'!D73</f>
        <v>14291.599</v>
      </c>
      <c r="D68" s="3">
        <f t="shared" si="0"/>
        <v>-3710.7734999999993</v>
      </c>
      <c r="E68" s="6"/>
      <c r="F68" s="6"/>
      <c r="G68" s="3">
        <f>B68+'Revenue Changes'!B68</f>
        <v>10580.825500000001</v>
      </c>
      <c r="H68" s="3">
        <f>C68+'Benefit Changes'!B68</f>
        <v>14291.599</v>
      </c>
      <c r="I68" s="3">
        <f t="shared" si="7"/>
        <v>-3710.7734999999993</v>
      </c>
      <c r="J68" s="3">
        <f>IF(K67&gt;0,K67*'Selected Economic Variables'!I74,0)</f>
        <v>0</v>
      </c>
      <c r="K68" s="22">
        <f t="shared" si="6"/>
        <v>-71265.831109071645</v>
      </c>
      <c r="L68" s="23">
        <f t="shared" si="2"/>
        <v>-4.9865540664184351</v>
      </c>
      <c r="M68" s="23">
        <f>IF(K68&gt;0,1,G68/H68)</f>
        <v>0.74035281146637266</v>
      </c>
      <c r="N68">
        <f t="shared" si="4"/>
        <v>2080</v>
      </c>
      <c r="P68" s="24">
        <f>G68/'Selected Economic Variables'!$E74</f>
        <v>4.2804770053562473E-2</v>
      </c>
      <c r="Q68" s="24">
        <f>H68/'Selected Economic Variables'!$E74</f>
        <v>5.7816718449115651E-2</v>
      </c>
      <c r="R68" s="10">
        <f>G68/'Selected Economic Variables'!D74</f>
        <v>0.12918096743868046</v>
      </c>
      <c r="S68" s="10">
        <f>H68/'Selected Economic Variables'!D74</f>
        <v>0.1744856849841894</v>
      </c>
    </row>
    <row r="69" spans="1:19" x14ac:dyDescent="0.2">
      <c r="A69">
        <v>2081</v>
      </c>
      <c r="B69" s="3">
        <f>('Table IV.B1 - Annual OASDI Cost'!H71/100)*'Selected Economic Variables'!D74</f>
        <v>11000.1101</v>
      </c>
      <c r="C69" s="3">
        <f>('Table IV.B1 - Annual OASDI Cost'!I71/100)*'Selected Economic Variables'!D74</f>
        <v>14841.5484</v>
      </c>
      <c r="D69" s="3">
        <f t="shared" ref="D69:D77" si="8">B69-C69</f>
        <v>-3841.4382999999998</v>
      </c>
      <c r="E69" s="6"/>
      <c r="F69" s="6"/>
      <c r="G69" s="3">
        <f>B69+'Revenue Changes'!B69</f>
        <v>11000.1101</v>
      </c>
      <c r="H69" s="3">
        <f>C69+'Benefit Changes'!B69</f>
        <v>14841.5484</v>
      </c>
      <c r="I69" s="3">
        <f t="shared" si="7"/>
        <v>-3841.4382999999998</v>
      </c>
      <c r="J69" s="3">
        <f>IF(K68&gt;0,K68*'Selected Economic Variables'!I75,0)</f>
        <v>0</v>
      </c>
      <c r="K69" s="22">
        <f t="shared" si="6"/>
        <v>-75107.26940907164</v>
      </c>
      <c r="L69" s="23">
        <f t="shared" ref="L69:L77" si="9">K69/H69</f>
        <v>-5.0606087306275702</v>
      </c>
      <c r="M69" s="23">
        <f t="shared" ref="M69:M76" si="10">IF(K69&gt;0,1,G69/H69)</f>
        <v>0.74116997792494477</v>
      </c>
      <c r="N69">
        <f t="shared" si="4"/>
        <v>2081</v>
      </c>
      <c r="P69" s="24">
        <f>G69/'Selected Economic Variables'!$E75</f>
        <v>4.2749587470609952E-2</v>
      </c>
      <c r="Q69" s="24">
        <f>H69/'Selected Economic Variables'!$E75</f>
        <v>5.7678520101820722E-2</v>
      </c>
      <c r="R69" s="10">
        <f>G69/'Selected Economic Variables'!D75</f>
        <v>0.12917901801442094</v>
      </c>
      <c r="S69" s="10">
        <f>H69/'Selected Economic Variables'!D75</f>
        <v>0.17429067806562229</v>
      </c>
    </row>
    <row r="70" spans="1:19" x14ac:dyDescent="0.2">
      <c r="A70">
        <v>2082</v>
      </c>
      <c r="B70" s="3">
        <f>('Table IV.B1 - Annual OASDI Cost'!H72/100)*'Selected Economic Variables'!D75</f>
        <v>11436.182200000001</v>
      </c>
      <c r="C70" s="3">
        <f>('Table IV.B1 - Annual OASDI Cost'!I72/100)*'Selected Economic Variables'!D75</f>
        <v>15404.3586</v>
      </c>
      <c r="D70" s="3">
        <f t="shared" si="8"/>
        <v>-3968.1763999999985</v>
      </c>
      <c r="E70" s="6"/>
      <c r="F70" s="6"/>
      <c r="G70" s="3">
        <f>B70+'Revenue Changes'!B70</f>
        <v>11436.182200000001</v>
      </c>
      <c r="H70" s="3">
        <f>C70+'Benefit Changes'!B70</f>
        <v>15404.3586</v>
      </c>
      <c r="I70" s="3">
        <f t="shared" si="7"/>
        <v>-3968.1763999999985</v>
      </c>
      <c r="J70" s="3">
        <f>IF(K69&gt;0,K69*'Selected Economic Variables'!I76,0)</f>
        <v>0</v>
      </c>
      <c r="K70" s="22">
        <f t="shared" ref="K70:K77" si="11">K69+I70+J70</f>
        <v>-79075.445809071636</v>
      </c>
      <c r="L70" s="23">
        <f t="shared" si="9"/>
        <v>-5.1333163465223173</v>
      </c>
      <c r="M70" s="23">
        <f t="shared" si="10"/>
        <v>0.74239911553344395</v>
      </c>
      <c r="N70">
        <f t="shared" ref="N70:N77" si="12">IF(K70&lt;0,A70,"")</f>
        <v>2082</v>
      </c>
      <c r="P70" s="24">
        <f>G70/'Selected Economic Variables'!$E76</f>
        <v>4.2692393438706261E-2</v>
      </c>
      <c r="Q70" s="24">
        <f>H70/'Selected Economic Variables'!$E76</f>
        <v>5.7505986396589437E-2</v>
      </c>
      <c r="R70" s="10">
        <f>G70/'Selected Economic Variables'!D76</f>
        <v>0.12917569014593594</v>
      </c>
      <c r="S70" s="10">
        <f>H70/'Selected Economic Variables'!D76</f>
        <v>0.17399763475353544</v>
      </c>
    </row>
    <row r="71" spans="1:19" x14ac:dyDescent="0.2">
      <c r="A71">
        <v>2083</v>
      </c>
      <c r="B71" s="3">
        <f>('Table IV.B1 - Annual OASDI Cost'!H73/100)*'Selected Economic Variables'!D76</f>
        <v>11889.847600000001</v>
      </c>
      <c r="C71" s="3">
        <f>('Table IV.B1 - Annual OASDI Cost'!I73/100)*'Selected Economic Variables'!D76</f>
        <v>15997.732400000001</v>
      </c>
      <c r="D71" s="3">
        <f t="shared" si="8"/>
        <v>-4107.8847999999998</v>
      </c>
      <c r="E71" s="6"/>
      <c r="F71" s="6"/>
      <c r="G71" s="3">
        <f>B71+'Revenue Changes'!B71</f>
        <v>11889.847600000001</v>
      </c>
      <c r="H71" s="3">
        <f>C71+'Benefit Changes'!B71</f>
        <v>15997.732400000001</v>
      </c>
      <c r="I71" s="3">
        <f t="shared" si="7"/>
        <v>-4107.8847999999998</v>
      </c>
      <c r="J71" s="3">
        <f>IF(K70&gt;0,K70*'Selected Economic Variables'!I77,0)</f>
        <v>0</v>
      </c>
      <c r="K71" s="22">
        <f t="shared" si="11"/>
        <v>-83183.330609071636</v>
      </c>
      <c r="L71" s="23">
        <f t="shared" si="9"/>
        <v>-5.1996950898535861</v>
      </c>
      <c r="M71" s="23">
        <f t="shared" si="10"/>
        <v>0.74322080796900947</v>
      </c>
      <c r="N71">
        <f t="shared" si="12"/>
        <v>2083</v>
      </c>
      <c r="P71" s="24">
        <f>G71/'Selected Economic Variables'!$E77</f>
        <v>4.2635195823203312E-2</v>
      </c>
      <c r="Q71" s="24">
        <f>H71/'Selected Economic Variables'!$E77</f>
        <v>5.7365449629581823E-2</v>
      </c>
      <c r="R71" s="10">
        <f>G71/'Selected Economic Variables'!D77</f>
        <v>0.12917429083600415</v>
      </c>
      <c r="S71" s="10">
        <f>H71/'Selected Economic Variables'!D77</f>
        <v>0.17380338312781793</v>
      </c>
    </row>
    <row r="72" spans="1:19" x14ac:dyDescent="0.2">
      <c r="A72">
        <v>2084</v>
      </c>
      <c r="B72" s="3">
        <f>('Table IV.B1 - Annual OASDI Cost'!H74/100)*'Selected Economic Variables'!D77</f>
        <v>12361.6435</v>
      </c>
      <c r="C72" s="3">
        <f>('Table IV.B1 - Annual OASDI Cost'!I74/100)*'Selected Economic Variables'!D77</f>
        <v>16595.713500000002</v>
      </c>
      <c r="D72" s="3">
        <f t="shared" si="8"/>
        <v>-4234.0700000000015</v>
      </c>
      <c r="E72" s="6"/>
      <c r="F72" s="6"/>
      <c r="G72" s="3">
        <f>B72+'Revenue Changes'!B72</f>
        <v>12361.6435</v>
      </c>
      <c r="H72" s="3">
        <f>C72+'Benefit Changes'!B72</f>
        <v>16595.713500000002</v>
      </c>
      <c r="I72" s="3">
        <f t="shared" si="7"/>
        <v>-4234.0700000000015</v>
      </c>
      <c r="J72" s="3">
        <f>IF(K71&gt;0,K71*'Selected Economic Variables'!I78,0)</f>
        <v>0</v>
      </c>
      <c r="K72" s="22">
        <f t="shared" si="11"/>
        <v>-87417.400609071643</v>
      </c>
      <c r="L72" s="23">
        <f t="shared" si="9"/>
        <v>-5.2674686514124041</v>
      </c>
      <c r="M72" s="23">
        <f t="shared" si="10"/>
        <v>0.74486966167498603</v>
      </c>
      <c r="N72">
        <f t="shared" si="12"/>
        <v>2084</v>
      </c>
      <c r="P72" s="24">
        <f>G72/'Selected Economic Variables'!$E78</f>
        <v>4.2576879626089685E-2</v>
      </c>
      <c r="Q72" s="24">
        <f>H72/'Selected Economic Variables'!$E78</f>
        <v>5.716017421134751E-2</v>
      </c>
      <c r="R72" s="10">
        <f>G72/'Selected Economic Variables'!D78</f>
        <v>0.12916403009247165</v>
      </c>
      <c r="S72" s="10">
        <f>H72/'Selected Economic Variables'!D78</f>
        <v>0.17340487435348206</v>
      </c>
    </row>
    <row r="73" spans="1:19" x14ac:dyDescent="0.2">
      <c r="A73">
        <v>2085</v>
      </c>
      <c r="B73" s="3">
        <f>('Table IV.B1 - Annual OASDI Cost'!H75/100)*'Selected Economic Variables'!D78</f>
        <v>12853.181500000001</v>
      </c>
      <c r="C73" s="3">
        <f>('Table IV.B1 - Annual OASDI Cost'!I75/100)*'Selected Economic Variables'!D78</f>
        <v>17226.899999999998</v>
      </c>
      <c r="D73" s="3">
        <f t="shared" si="8"/>
        <v>-4373.7184999999972</v>
      </c>
      <c r="E73" s="6"/>
      <c r="F73" s="6"/>
      <c r="G73" s="3">
        <f>B73+'Revenue Changes'!B73</f>
        <v>12853.181500000001</v>
      </c>
      <c r="H73" s="3">
        <f>C73+'Benefit Changes'!B73</f>
        <v>17226.899999999998</v>
      </c>
      <c r="I73" s="3">
        <f t="shared" si="7"/>
        <v>-4373.7184999999972</v>
      </c>
      <c r="J73" s="3">
        <f>IF(K72&gt;0,K72*'Selected Economic Variables'!I79,0)</f>
        <v>0</v>
      </c>
      <c r="K73" s="22">
        <f t="shared" si="11"/>
        <v>-91791.119109071646</v>
      </c>
      <c r="L73" s="23">
        <f t="shared" si="9"/>
        <v>-5.3283596647726323</v>
      </c>
      <c r="M73" s="23">
        <f t="shared" si="10"/>
        <v>0.74611111111111128</v>
      </c>
      <c r="N73">
        <f t="shared" si="12"/>
        <v>2085</v>
      </c>
      <c r="P73" s="24">
        <f>G73/'Selected Economic Variables'!$E79</f>
        <v>4.2521905766991323E-2</v>
      </c>
      <c r="Q73" s="24">
        <f>H73/'Selected Economic Variables'!$E79</f>
        <v>5.6991385242430651E-2</v>
      </c>
      <c r="R73" s="10">
        <f>G73/'Selected Economic Variables'!D79</f>
        <v>0.1291556367253836</v>
      </c>
      <c r="S73" s="10">
        <f>H73/'Selected Economic Variables'!D79</f>
        <v>0.17310509762151188</v>
      </c>
    </row>
    <row r="74" spans="1:19" x14ac:dyDescent="0.2">
      <c r="A74">
        <v>2086</v>
      </c>
      <c r="B74" s="3">
        <f>('Table IV.B1 - Annual OASDI Cost'!H76/100)*'Selected Economic Variables'!D79</f>
        <v>13355.181399999999</v>
      </c>
      <c r="C74" s="3">
        <f>('Table IV.B1 - Annual OASDI Cost'!I76/100)*'Selected Economic Variables'!D79</f>
        <v>17873.253199999999</v>
      </c>
      <c r="D74" s="3">
        <f t="shared" si="8"/>
        <v>-4518.0717999999997</v>
      </c>
      <c r="E74" s="6"/>
      <c r="F74" s="6"/>
      <c r="G74" s="3">
        <f>B74+'Revenue Changes'!B74</f>
        <v>13355.181399999999</v>
      </c>
      <c r="H74" s="3">
        <f>C74+'Benefit Changes'!B74</f>
        <v>17873.253199999999</v>
      </c>
      <c r="I74" s="3">
        <f t="shared" si="7"/>
        <v>-4518.0717999999997</v>
      </c>
      <c r="J74" s="3">
        <f>IF(K73&gt;0,K73*'Selected Economic Variables'!I80,0)</f>
        <v>0</v>
      </c>
      <c r="K74" s="22">
        <f>K73+I74+J74</f>
        <v>-96309.190909071651</v>
      </c>
      <c r="L74" s="23">
        <f t="shared" si="9"/>
        <v>-5.3884533403841477</v>
      </c>
      <c r="M74" s="23">
        <f t="shared" si="10"/>
        <v>0.74721603563474392</v>
      </c>
      <c r="N74">
        <f t="shared" si="12"/>
        <v>2086</v>
      </c>
      <c r="P74" s="24">
        <f>G74/'Selected Economic Variables'!$E80</f>
        <v>4.2439301659733891E-2</v>
      </c>
      <c r="Q74" s="24">
        <f>H74/'Selected Economic Variables'!$E80</f>
        <v>5.6796561684710936E-2</v>
      </c>
      <c r="R74" s="10">
        <f>G74/'Selected Economic Variables'!D80</f>
        <v>0.12905427259989369</v>
      </c>
      <c r="S74" s="10">
        <f>H74/'Selected Economic Variables'!D80</f>
        <v>0.17271346765231677</v>
      </c>
    </row>
    <row r="75" spans="1:19" x14ac:dyDescent="0.2">
      <c r="A75">
        <v>2087</v>
      </c>
      <c r="B75" s="3">
        <f>('Table IV.B1 - Annual OASDI Cost'!H77/100)*'Selected Economic Variables'!D80</f>
        <v>13887.686999999998</v>
      </c>
      <c r="C75" s="3">
        <f>('Table IV.B1 - Annual OASDI Cost'!I77/100)*'Selected Economic Variables'!D80</f>
        <v>18544.512000000002</v>
      </c>
      <c r="D75" s="3">
        <f t="shared" si="8"/>
        <v>-4656.8250000000044</v>
      </c>
      <c r="E75" s="6"/>
      <c r="F75" s="6"/>
      <c r="G75" s="3">
        <f>B75+'Revenue Changes'!B75</f>
        <v>13887.686999999998</v>
      </c>
      <c r="H75" s="3">
        <f>C75+'Benefit Changes'!B75</f>
        <v>18544.512000000002</v>
      </c>
      <c r="I75" s="3">
        <f t="shared" si="7"/>
        <v>-4656.8250000000044</v>
      </c>
      <c r="J75" s="3">
        <f>IF(K74&gt;0,K74*'Selected Economic Variables'!I81,0)</f>
        <v>0</v>
      </c>
      <c r="K75" s="22">
        <f t="shared" si="11"/>
        <v>-100966.01590907166</v>
      </c>
      <c r="L75" s="23">
        <f t="shared" si="9"/>
        <v>-5.4445226657391492</v>
      </c>
      <c r="M75" s="23">
        <f t="shared" si="10"/>
        <v>0.74888392857142838</v>
      </c>
      <c r="N75">
        <f t="shared" si="12"/>
        <v>2087</v>
      </c>
      <c r="P75" s="24">
        <f>G75/'Selected Economic Variables'!$E81</f>
        <v>4.2392724575391637E-2</v>
      </c>
      <c r="Q75" s="24">
        <f>H75/'Selected Economic Variables'!$E81</f>
        <v>5.6607870669971555E-2</v>
      </c>
      <c r="R75" s="10">
        <f>G75/'Selected Economic Variables'!D81</f>
        <v>0.1290521312480834</v>
      </c>
      <c r="S75" s="10">
        <f>H75/'Selected Economic Variables'!D81</f>
        <v>0.17232594575004881</v>
      </c>
    </row>
    <row r="76" spans="1:19" x14ac:dyDescent="0.2">
      <c r="A76">
        <v>2088</v>
      </c>
      <c r="B76" s="3">
        <f>('Table IV.B1 - Annual OASDI Cost'!H78/100)*'Selected Economic Variables'!D81</f>
        <v>14441.664599999998</v>
      </c>
      <c r="C76" s="3">
        <f>('Table IV.B1 - Annual OASDI Cost'!I78/100)*'Selected Economic Variables'!D81</f>
        <v>19262.726999999999</v>
      </c>
      <c r="D76" s="3">
        <f t="shared" si="8"/>
        <v>-4821.0624000000007</v>
      </c>
      <c r="E76" s="6"/>
      <c r="F76" s="3"/>
      <c r="G76" s="3">
        <f>B76+'Revenue Changes'!B76</f>
        <v>14441.664599999998</v>
      </c>
      <c r="H76" s="3">
        <f>C76+'Benefit Changes'!B76</f>
        <v>19262.726999999999</v>
      </c>
      <c r="I76" s="3">
        <f t="shared" si="7"/>
        <v>-4821.0624000000007</v>
      </c>
      <c r="J76" s="3">
        <f>IF(K75&gt;0,K75*'Selected Economic Variables'!I82,0)</f>
        <v>0</v>
      </c>
      <c r="K76" s="22">
        <f t="shared" si="11"/>
        <v>-105787.07830907166</v>
      </c>
      <c r="L76" s="23">
        <f t="shared" si="9"/>
        <v>-5.4918017739166247</v>
      </c>
      <c r="M76" s="23">
        <f t="shared" si="10"/>
        <v>0.74972067039106138</v>
      </c>
      <c r="N76">
        <f t="shared" si="12"/>
        <v>2088</v>
      </c>
      <c r="P76" s="24">
        <f>G76/'Selected Economic Variables'!$E82</f>
        <v>4.2350674189594192E-2</v>
      </c>
      <c r="Q76" s="24">
        <f>H76/'Selected Economic Variables'!$E82</f>
        <v>5.6488604172409543E-2</v>
      </c>
      <c r="R76" s="10">
        <f>G76/'Selected Economic Variables'!D82</f>
        <v>0.12905751155038828</v>
      </c>
      <c r="S76" s="10">
        <f>H76/'Selected Economic Variables'!D82</f>
        <v>0.1721407940947802</v>
      </c>
    </row>
    <row r="77" spans="1:19" x14ac:dyDescent="0.2">
      <c r="A77">
        <v>2089</v>
      </c>
      <c r="B77" s="3">
        <f>('Table IV.B1 - Annual OASDI Cost'!H79/100)*'Selected Economic Variables'!D82</f>
        <v>15017.114199999998</v>
      </c>
      <c r="C77" s="3">
        <f>('Table IV.B1 - Annual OASDI Cost'!I79/100)*'Selected Economic Variables'!D82</f>
        <v>20007.898799999999</v>
      </c>
      <c r="D77" s="3">
        <f t="shared" si="8"/>
        <v>-4990.7846000000009</v>
      </c>
      <c r="E77" s="6"/>
      <c r="F77" s="3"/>
      <c r="G77" s="3">
        <f>B77+'Revenue Changes'!B77</f>
        <v>15017.114199999998</v>
      </c>
      <c r="H77" s="3">
        <f>C77+'Benefit Changes'!B77</f>
        <v>20007.898799999999</v>
      </c>
      <c r="I77" s="3">
        <f t="shared" si="7"/>
        <v>-4990.7846000000009</v>
      </c>
      <c r="J77" s="3">
        <f>IF(K76&gt;0,K76*'Selected Economic Variables'!I83,0)</f>
        <v>0</v>
      </c>
      <c r="K77" s="22">
        <f t="shared" si="11"/>
        <v>-110777.86290907166</v>
      </c>
      <c r="L77" s="23">
        <f t="shared" si="9"/>
        <v>-5.5367064785969262</v>
      </c>
      <c r="M77" s="23">
        <f t="shared" ref="M77:M83" si="13">IF(K77&gt;0,1,G77/H77)</f>
        <v>0.75055928411633099</v>
      </c>
      <c r="N77">
        <f t="shared" si="12"/>
        <v>2089</v>
      </c>
      <c r="P77" s="24">
        <f>G77/'Selected Economic Variables'!$E83</f>
        <v>4.23107882250848E-2</v>
      </c>
      <c r="Q77" s="24">
        <f>H77/'Selected Economic Variables'!$E83</f>
        <v>5.6372346755925208E-2</v>
      </c>
      <c r="R77" s="10">
        <f>G77/'Selected Economic Variables'!D83</f>
        <v>0.12906290404365947</v>
      </c>
      <c r="S77" s="10">
        <f>H77/'Selected Economic Variables'!D83</f>
        <v>0.17195564264535257</v>
      </c>
    </row>
    <row r="78" spans="1:19" x14ac:dyDescent="0.2">
      <c r="A78">
        <v>2090</v>
      </c>
      <c r="B78" s="3">
        <f>('Table IV.B1 - Annual OASDI Cost'!H80/100)*'Selected Economic Variables'!D83</f>
        <v>15614.840999999999</v>
      </c>
      <c r="C78" s="3">
        <f>('Table IV.B1 - Annual OASDI Cost'!I80/100)*'Selected Economic Variables'!D83</f>
        <v>20792.638500000001</v>
      </c>
      <c r="D78" s="3">
        <f t="shared" ref="D78:D83" si="14">B78-C78</f>
        <v>-5177.7975000000024</v>
      </c>
      <c r="E78" s="29"/>
      <c r="F78" s="3"/>
      <c r="G78" s="3">
        <f>B78+'Revenue Changes'!B78</f>
        <v>15614.840999999999</v>
      </c>
      <c r="H78" s="3">
        <f>C78+'Benefit Changes'!B78</f>
        <v>20792.638500000001</v>
      </c>
      <c r="I78" s="3">
        <f t="shared" ref="I78:I83" si="15">G78-H78</f>
        <v>-5177.7975000000024</v>
      </c>
      <c r="J78" s="3">
        <f>IF(K77&gt;0,K77*'Selected Economic Variables'!I84,0)</f>
        <v>0</v>
      </c>
      <c r="K78" s="22">
        <f t="shared" ref="K78:K83" si="16">K77+I78+J78</f>
        <v>-115955.66040907166</v>
      </c>
      <c r="L78" s="23">
        <f t="shared" ref="L78:L83" si="17">K78/H78</f>
        <v>-5.5767650848674952</v>
      </c>
      <c r="M78" s="23">
        <f t="shared" si="13"/>
        <v>0.75097929490766635</v>
      </c>
      <c r="N78">
        <f t="shared" ref="N78:N83" si="18">IF(K78&lt;0,A78,"")</f>
        <v>2090</v>
      </c>
      <c r="P78" s="24">
        <f>G78/'Selected Economic Variables'!$E84</f>
        <v>4.227288010785582E-2</v>
      </c>
      <c r="Q78" s="24">
        <f>H78/'Selected Economic Variables'!$E84</f>
        <v>5.6290340352264052E-2</v>
      </c>
      <c r="R78" s="10">
        <f>G78/'Selected Economic Variables'!D84</f>
        <v>0.12906853968805018</v>
      </c>
      <c r="S78" s="10">
        <f>H78/'Selected Economic Variables'!D84</f>
        <v>0.17186697497954226</v>
      </c>
    </row>
    <row r="79" spans="1:19" x14ac:dyDescent="0.2">
      <c r="A79">
        <v>2091</v>
      </c>
      <c r="B79" s="3">
        <f>('Table IV.B1 - Annual OASDI Cost'!H81/100)*'Selected Economic Variables'!D84</f>
        <v>16235.650199999998</v>
      </c>
      <c r="C79" s="3">
        <f>('Table IV.B1 - Annual OASDI Cost'!I81/100)*'Selected Economic Variables'!D84</f>
        <v>21619.304700000001</v>
      </c>
      <c r="D79" s="3">
        <f t="shared" si="14"/>
        <v>-5383.6545000000024</v>
      </c>
      <c r="E79" s="29"/>
      <c r="F79" s="3"/>
      <c r="G79" s="3">
        <f>B79+'Revenue Changes'!B79</f>
        <v>16235.650199999998</v>
      </c>
      <c r="H79" s="3">
        <f>C79+'Benefit Changes'!B79</f>
        <v>21619.304700000001</v>
      </c>
      <c r="I79" s="3">
        <f t="shared" si="15"/>
        <v>-5383.6545000000024</v>
      </c>
      <c r="J79" s="3">
        <f>IF(K78&gt;0,K78*'Selected Economic Variables'!I85,0)</f>
        <v>0</v>
      </c>
      <c r="K79" s="22">
        <f t="shared" si="16"/>
        <v>-121339.31490907166</v>
      </c>
      <c r="L79" s="23">
        <f t="shared" si="17"/>
        <v>-5.6125447415092706</v>
      </c>
      <c r="M79" s="23">
        <f t="shared" si="13"/>
        <v>0.75097929490766635</v>
      </c>
      <c r="N79">
        <f t="shared" si="18"/>
        <v>2091</v>
      </c>
      <c r="P79" s="24">
        <f>G79/'Selected Economic Variables'!$E85</f>
        <v>4.2236452748316201E-2</v>
      </c>
      <c r="Q79" s="24">
        <f>H79/'Selected Economic Variables'!$E85</f>
        <v>5.6241833875738494E-2</v>
      </c>
      <c r="R79" s="10">
        <f>G79/'Selected Economic Variables'!D85</f>
        <v>0.129076665368134</v>
      </c>
      <c r="S79" s="10">
        <f>H79/'Selected Economic Variables'!D85</f>
        <v>0.17187779509154655</v>
      </c>
    </row>
    <row r="80" spans="1:19" x14ac:dyDescent="0.2">
      <c r="A80">
        <v>2092</v>
      </c>
      <c r="B80" s="3">
        <f>('Table IV.B1 - Annual OASDI Cost'!H82/100)*'Selected Economic Variables'!D85</f>
        <v>16880.078599999997</v>
      </c>
      <c r="C80" s="3">
        <f>('Table IV.B1 - Annual OASDI Cost'!I82/100)*'Selected Economic Variables'!D85</f>
        <v>22490.000399999997</v>
      </c>
      <c r="D80" s="3">
        <f t="shared" si="14"/>
        <v>-5609.9218000000001</v>
      </c>
      <c r="E80" s="29"/>
      <c r="F80" s="3"/>
      <c r="G80" s="3">
        <f>B80+'Revenue Changes'!B80</f>
        <v>16880.078599999997</v>
      </c>
      <c r="H80" s="3">
        <f>C80+'Benefit Changes'!B80</f>
        <v>22490.000399999997</v>
      </c>
      <c r="I80" s="3">
        <f t="shared" si="15"/>
        <v>-5609.9218000000001</v>
      </c>
      <c r="J80" s="3">
        <f>IF(K79&gt;0,K79*'Selected Economic Variables'!I86,0)</f>
        <v>0</v>
      </c>
      <c r="K80" s="22">
        <f t="shared" si="16"/>
        <v>-126949.23670907166</v>
      </c>
      <c r="L80" s="23">
        <f t="shared" si="17"/>
        <v>-5.6446969520316985</v>
      </c>
      <c r="M80" s="23">
        <f t="shared" si="13"/>
        <v>0.7505592841163311</v>
      </c>
      <c r="N80">
        <f t="shared" si="18"/>
        <v>2092</v>
      </c>
      <c r="P80" s="24">
        <f>G80/'Selected Economic Variables'!$E86</f>
        <v>4.2201357037318518E-2</v>
      </c>
      <c r="Q80" s="24">
        <f>H80/'Selected Economic Variables'!$E86</f>
        <v>5.6226547230048822E-2</v>
      </c>
      <c r="R80" s="10">
        <f>G80/'Selected Economic Variables'!D86</f>
        <v>0.12908614318706696</v>
      </c>
      <c r="S80" s="10">
        <f>H80/'Selected Economic Variables'!D86</f>
        <v>0.17198660508083138</v>
      </c>
    </row>
    <row r="81" spans="1:19" x14ac:dyDescent="0.2">
      <c r="A81">
        <v>2093</v>
      </c>
      <c r="B81" s="3">
        <f>('Table IV.B1 - Annual OASDI Cost'!H83/100)*'Selected Economic Variables'!D86</f>
        <v>17548.797199999997</v>
      </c>
      <c r="C81" s="3">
        <f>('Table IV.B1 - Annual OASDI Cost'!I83/100)*'Selected Economic Variables'!D86</f>
        <v>23407.113999999998</v>
      </c>
      <c r="D81" s="3">
        <f t="shared" si="14"/>
        <v>-5858.3168000000005</v>
      </c>
      <c r="E81" s="29"/>
      <c r="F81" s="3"/>
      <c r="G81" s="3">
        <f>B81+'Revenue Changes'!B81</f>
        <v>17548.797199999997</v>
      </c>
      <c r="H81" s="3">
        <f>C81+'Benefit Changes'!B81</f>
        <v>23407.113999999998</v>
      </c>
      <c r="I81" s="3">
        <f t="shared" si="15"/>
        <v>-5858.3168000000005</v>
      </c>
      <c r="J81" s="3">
        <f>IF(K80&gt;0,K80*'Selected Economic Variables'!I87,0)</f>
        <v>0</v>
      </c>
      <c r="K81" s="22">
        <f t="shared" si="16"/>
        <v>-132807.55350907164</v>
      </c>
      <c r="L81" s="23">
        <f t="shared" si="17"/>
        <v>-5.6738115390505488</v>
      </c>
      <c r="M81" s="23">
        <f t="shared" si="13"/>
        <v>0.74972067039106138</v>
      </c>
      <c r="N81">
        <f t="shared" si="18"/>
        <v>2093</v>
      </c>
      <c r="P81" s="24">
        <f>G81/'Selected Economic Variables'!$E87</f>
        <v>4.2166768867017791E-2</v>
      </c>
      <c r="Q81" s="24">
        <f>H81/'Selected Economic Variables'!$E87</f>
        <v>5.624330571681211E-2</v>
      </c>
      <c r="R81" s="10">
        <f>G81/'Selected Economic Variables'!D87</f>
        <v>0.12909317561553341</v>
      </c>
      <c r="S81" s="10">
        <f>H81/'Selected Economic Variables'!D87</f>
        <v>0.17218836389851327</v>
      </c>
    </row>
    <row r="82" spans="1:19" x14ac:dyDescent="0.2">
      <c r="A82">
        <v>2094</v>
      </c>
      <c r="B82" s="3">
        <f>('Table IV.B1 - Annual OASDI Cost'!H84/100)*'Selected Economic Variables'!D87</f>
        <v>18243.013799999997</v>
      </c>
      <c r="C82" s="3">
        <f>('Table IV.B1 - Annual OASDI Cost'!I84/100)*'Selected Economic Variables'!D87</f>
        <v>24387.456600000001</v>
      </c>
      <c r="D82" s="3">
        <f t="shared" si="14"/>
        <v>-6144.4428000000044</v>
      </c>
      <c r="E82" s="29"/>
      <c r="F82" s="3"/>
      <c r="G82" s="3">
        <f>B82+'Revenue Changes'!B82</f>
        <v>18243.013799999997</v>
      </c>
      <c r="H82" s="3">
        <f>C82+'Benefit Changes'!B82</f>
        <v>24387.456600000001</v>
      </c>
      <c r="I82" s="3">
        <f t="shared" si="15"/>
        <v>-6144.4428000000044</v>
      </c>
      <c r="J82" s="3">
        <f>IF(K81&gt;0,K81*'Selected Economic Variables'!I88,0)</f>
        <v>0</v>
      </c>
      <c r="K82" s="22">
        <f t="shared" si="16"/>
        <v>-138951.99630907166</v>
      </c>
      <c r="L82" s="23">
        <f t="shared" si="17"/>
        <v>-5.6976829764638781</v>
      </c>
      <c r="M82" s="23">
        <f t="shared" si="13"/>
        <v>0.74804905239687836</v>
      </c>
      <c r="N82">
        <f t="shared" si="18"/>
        <v>2094</v>
      </c>
      <c r="P82" s="24">
        <f>G82/'Selected Economic Variables'!$E88</f>
        <v>4.2133617719063231E-2</v>
      </c>
      <c r="Q82" s="24">
        <f>H82/'Selected Economic Variables'!$E88</f>
        <v>5.6324672271236553E-2</v>
      </c>
      <c r="R82" s="10">
        <f>G82/'Selected Economic Variables'!D88</f>
        <v>0.12910472315008772</v>
      </c>
      <c r="S82" s="10">
        <f>H82/'Selected Economic Variables'!D88</f>
        <v>0.17258857923342583</v>
      </c>
    </row>
    <row r="83" spans="1:19" x14ac:dyDescent="0.2">
      <c r="A83">
        <v>2095</v>
      </c>
      <c r="B83" s="3">
        <f>('Table IV.B1 - Annual OASDI Cost'!H85/100)*'Selected Economic Variables'!D88</f>
        <v>18962.996799999997</v>
      </c>
      <c r="C83" s="3">
        <f>('Table IV.B1 - Annual OASDI Cost'!I85/100)*'Selected Economic Variables'!D88</f>
        <v>25392.328799999999</v>
      </c>
      <c r="D83" s="3">
        <f t="shared" si="14"/>
        <v>-6429.3320000000022</v>
      </c>
      <c r="E83" s="29"/>
      <c r="F83" s="3"/>
      <c r="G83" s="3">
        <f>B83+'Revenue Changes'!B83</f>
        <v>18962.996799999997</v>
      </c>
      <c r="H83" s="3">
        <f>C83+'Benefit Changes'!B83</f>
        <v>25392.328799999999</v>
      </c>
      <c r="I83" s="3">
        <f t="shared" si="15"/>
        <v>-6429.3320000000022</v>
      </c>
      <c r="J83" s="3">
        <f>IF(K82&gt;0,K82*'Selected Economic Variables'!I89,0)</f>
        <v>0</v>
      </c>
      <c r="K83" s="22">
        <f t="shared" si="16"/>
        <v>-145381.32830907166</v>
      </c>
      <c r="L83" s="23">
        <f t="shared" si="17"/>
        <v>-5.725403504899151</v>
      </c>
      <c r="M83" s="23">
        <f t="shared" si="13"/>
        <v>0.74680022259321077</v>
      </c>
      <c r="N83">
        <f t="shared" si="18"/>
        <v>2095</v>
      </c>
      <c r="P83" s="24">
        <f>G83/'Selected Economic Variables'!$E89</f>
        <v>4.210023155908308E-2</v>
      </c>
      <c r="Q83" s="24">
        <f>H83/'Selected Economic Variables'!$E89</f>
        <v>5.6374155075761781E-2</v>
      </c>
      <c r="R83" s="10">
        <f>G83/'Selected Economic Variables'!D89</f>
        <v>0.129087793056501</v>
      </c>
      <c r="S83" s="10">
        <f>H83/'Selected Economic Variables'!D89</f>
        <v>0.17285451872021784</v>
      </c>
    </row>
  </sheetData>
  <sheetProtection algorithmName="SHA-512" hashValue="9htTFWnbkYqtJW5TQ1veyrfPA3zSs6WeBVIanwMggvSMTah5E31WsydpxoKwHRE+nYvVXGIGCjERQbJB3xCxKw==" saltValue="dp9G/yXnB9wK99x4TimiJg==" spinCount="100000" sheet="1" objects="1" scenarios="1"/>
  <mergeCells count="2">
    <mergeCell ref="B7:E7"/>
    <mergeCell ref="G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rgb="FFC00000"/>
  </sheetPr>
  <dimension ref="A8:C84"/>
  <sheetViews>
    <sheetView workbookViewId="0">
      <selection activeCell="H23" sqref="H23"/>
    </sheetView>
  </sheetViews>
  <sheetFormatPr baseColWidth="10" defaultRowHeight="16" x14ac:dyDescent="0.2"/>
  <sheetData>
    <row r="8" spans="1:3" x14ac:dyDescent="0.2">
      <c r="B8" t="s">
        <v>11</v>
      </c>
    </row>
    <row r="9" spans="1:3" x14ac:dyDescent="0.2">
      <c r="B9" t="s">
        <v>167</v>
      </c>
      <c r="C9" t="s">
        <v>168</v>
      </c>
    </row>
    <row r="10" spans="1:3" x14ac:dyDescent="0.2">
      <c r="A10">
        <v>2021</v>
      </c>
      <c r="B10" s="7">
        <f>'Dynamic Calculations'!L9</f>
        <v>2.5720701632799519</v>
      </c>
      <c r="C10" s="23">
        <v>2.5720701632799519</v>
      </c>
    </row>
    <row r="11" spans="1:3" x14ac:dyDescent="0.2">
      <c r="A11">
        <v>2022</v>
      </c>
      <c r="B11" s="7">
        <f>'Dynamic Calculations'!L10</f>
        <v>2.4002058001354971</v>
      </c>
      <c r="C11" s="23">
        <v>2.4002058001354971</v>
      </c>
    </row>
    <row r="12" spans="1:3" x14ac:dyDescent="0.2">
      <c r="A12">
        <v>2023</v>
      </c>
      <c r="B12" s="7">
        <f>'Dynamic Calculations'!L11</f>
        <v>2.2278122018426316</v>
      </c>
      <c r="C12" s="23">
        <v>2.2278122018426316</v>
      </c>
    </row>
    <row r="13" spans="1:3" x14ac:dyDescent="0.2">
      <c r="A13">
        <v>2024</v>
      </c>
      <c r="B13" s="7">
        <f>'Dynamic Calculations'!L12</f>
        <v>2.0423866891520621</v>
      </c>
      <c r="C13" s="23">
        <v>2.0423866891520621</v>
      </c>
    </row>
    <row r="14" spans="1:3" x14ac:dyDescent="0.2">
      <c r="A14">
        <v>2025</v>
      </c>
      <c r="B14" s="7">
        <f>'Dynamic Calculations'!L13</f>
        <v>1.8493016276674668</v>
      </c>
      <c r="C14" s="23">
        <v>1.8493016276674668</v>
      </c>
    </row>
    <row r="15" spans="1:3" x14ac:dyDescent="0.2">
      <c r="A15">
        <v>2026</v>
      </c>
      <c r="B15" s="7">
        <f>'Dynamic Calculations'!L14</f>
        <v>1.6623940161693653</v>
      </c>
      <c r="C15" s="23">
        <v>1.6623940161693653</v>
      </c>
    </row>
    <row r="16" spans="1:3" x14ac:dyDescent="0.2">
      <c r="A16">
        <v>2027</v>
      </c>
      <c r="B16" s="7">
        <f>'Dynamic Calculations'!L15</f>
        <v>1.470822808019866</v>
      </c>
      <c r="C16" s="23">
        <v>1.470822808019866</v>
      </c>
    </row>
    <row r="17" spans="1:3" x14ac:dyDescent="0.2">
      <c r="A17">
        <v>2028</v>
      </c>
      <c r="B17" s="7">
        <f>'Dynamic Calculations'!L16</f>
        <v>1.2775948728228126</v>
      </c>
      <c r="C17" s="23">
        <v>1.2775948728228126</v>
      </c>
    </row>
    <row r="18" spans="1:3" x14ac:dyDescent="0.2">
      <c r="A18">
        <v>2029</v>
      </c>
      <c r="B18" s="7">
        <f>'Dynamic Calculations'!L17</f>
        <v>1.0792064319478416</v>
      </c>
      <c r="C18" s="23">
        <v>1.0792064319478416</v>
      </c>
    </row>
    <row r="19" spans="1:3" x14ac:dyDescent="0.2">
      <c r="A19">
        <v>2030</v>
      </c>
      <c r="B19" s="7">
        <f>'Dynamic Calculations'!L18</f>
        <v>0.88536755391416277</v>
      </c>
      <c r="C19" s="23">
        <v>0.88536755391416277</v>
      </c>
    </row>
    <row r="20" spans="1:3" x14ac:dyDescent="0.2">
      <c r="A20">
        <v>2031</v>
      </c>
      <c r="B20" s="7">
        <f>'Dynamic Calculations'!L19</f>
        <v>0.69265277527185054</v>
      </c>
      <c r="C20" s="23">
        <v>0.69265277527185054</v>
      </c>
    </row>
    <row r="21" spans="1:3" x14ac:dyDescent="0.2">
      <c r="A21">
        <v>2032</v>
      </c>
      <c r="B21" s="7">
        <f>'Dynamic Calculations'!L20</f>
        <v>0.49983720200490467</v>
      </c>
      <c r="C21" s="23">
        <v>0.49983720200490467</v>
      </c>
    </row>
    <row r="22" spans="1:3" x14ac:dyDescent="0.2">
      <c r="A22">
        <v>2033</v>
      </c>
      <c r="B22" s="7">
        <f>'Dynamic Calculations'!L21</f>
        <v>0.30540276494875662</v>
      </c>
      <c r="C22" s="23">
        <v>0.30540276494875662</v>
      </c>
    </row>
    <row r="23" spans="1:3" x14ac:dyDescent="0.2">
      <c r="A23">
        <v>2034</v>
      </c>
      <c r="B23" s="7">
        <f>'Dynamic Calculations'!L22</f>
        <v>0.10861691513499049</v>
      </c>
      <c r="C23" s="23">
        <v>0.10861691513499049</v>
      </c>
    </row>
    <row r="24" spans="1:3" x14ac:dyDescent="0.2">
      <c r="A24">
        <v>2035</v>
      </c>
      <c r="B24" s="7">
        <f>'Dynamic Calculations'!L23</f>
        <v>-9.1849444420047485E-2</v>
      </c>
      <c r="C24" s="23">
        <v>-9.1849444420047485E-2</v>
      </c>
    </row>
    <row r="25" spans="1:3" x14ac:dyDescent="0.2">
      <c r="A25">
        <v>2036</v>
      </c>
      <c r="B25" s="7">
        <f>'Dynamic Calculations'!L24</f>
        <v>-0.29124644272728434</v>
      </c>
      <c r="C25" s="23">
        <v>-0.29124644272728434</v>
      </c>
    </row>
    <row r="26" spans="1:3" x14ac:dyDescent="0.2">
      <c r="A26">
        <v>2037</v>
      </c>
      <c r="B26" s="7">
        <f>'Dynamic Calculations'!L25</f>
        <v>-0.48515516296910915</v>
      </c>
      <c r="C26" s="23">
        <v>-0.48515516296910915</v>
      </c>
    </row>
    <row r="27" spans="1:3" x14ac:dyDescent="0.2">
      <c r="A27">
        <v>2038</v>
      </c>
      <c r="B27" s="7">
        <f>'Dynamic Calculations'!L26</f>
        <v>-0.67319765638142348</v>
      </c>
      <c r="C27" s="23">
        <v>-0.67319765638142348</v>
      </c>
    </row>
    <row r="28" spans="1:3" x14ac:dyDescent="0.2">
      <c r="A28">
        <v>2039</v>
      </c>
      <c r="B28" s="7">
        <f>'Dynamic Calculations'!L27</f>
        <v>-0.85618040681587226</v>
      </c>
      <c r="C28" s="23">
        <v>-0.85618040681587226</v>
      </c>
    </row>
    <row r="29" spans="1:3" x14ac:dyDescent="0.2">
      <c r="A29">
        <v>2040</v>
      </c>
      <c r="B29" s="7">
        <f>'Dynamic Calculations'!L28</f>
        <v>-1.0330731971514189</v>
      </c>
      <c r="C29" s="23">
        <v>-1.0330731971514189</v>
      </c>
    </row>
    <row r="30" spans="1:3" x14ac:dyDescent="0.2">
      <c r="A30">
        <v>2041</v>
      </c>
      <c r="B30" s="7">
        <f>'Dynamic Calculations'!L29</f>
        <v>-1.2046733433234478</v>
      </c>
      <c r="C30" s="23">
        <v>-1.2046733433234478</v>
      </c>
    </row>
    <row r="31" spans="1:3" x14ac:dyDescent="0.2">
      <c r="A31">
        <v>2042</v>
      </c>
      <c r="B31" s="7">
        <f>'Dynamic Calculations'!L30</f>
        <v>-1.3702394756683693</v>
      </c>
      <c r="C31" s="23">
        <v>-1.3702394756683693</v>
      </c>
    </row>
    <row r="32" spans="1:3" x14ac:dyDescent="0.2">
      <c r="A32">
        <v>2043</v>
      </c>
      <c r="B32" s="7">
        <f>'Dynamic Calculations'!L31</f>
        <v>-1.5299367188319679</v>
      </c>
      <c r="C32" s="23">
        <v>-1.5299367188319679</v>
      </c>
    </row>
    <row r="33" spans="1:3" x14ac:dyDescent="0.2">
      <c r="A33">
        <v>2044</v>
      </c>
      <c r="B33" s="7">
        <f>'Dynamic Calculations'!L32</f>
        <v>-1.6833868679533273</v>
      </c>
      <c r="C33" s="23">
        <v>-1.6833868679533273</v>
      </c>
    </row>
    <row r="34" spans="1:3" x14ac:dyDescent="0.2">
      <c r="A34">
        <v>2045</v>
      </c>
      <c r="B34" s="7">
        <f>'Dynamic Calculations'!L33</f>
        <v>-1.829428821798363</v>
      </c>
      <c r="C34" s="23">
        <v>-1.829428821798363</v>
      </c>
    </row>
    <row r="35" spans="1:3" x14ac:dyDescent="0.2">
      <c r="A35">
        <v>2046</v>
      </c>
      <c r="B35" s="7">
        <f>'Dynamic Calculations'!L34</f>
        <v>-1.9700181397187726</v>
      </c>
      <c r="C35" s="23">
        <v>-1.9700181397187726</v>
      </c>
    </row>
    <row r="36" spans="1:3" x14ac:dyDescent="0.2">
      <c r="A36">
        <v>2047</v>
      </c>
      <c r="B36" s="7">
        <f>'Dynamic Calculations'!L35</f>
        <v>-2.1036521253772431</v>
      </c>
      <c r="C36" s="23">
        <v>-2.1036521253772431</v>
      </c>
    </row>
    <row r="37" spans="1:3" x14ac:dyDescent="0.2">
      <c r="A37">
        <v>2048</v>
      </c>
      <c r="B37" s="7">
        <f>'Dynamic Calculations'!L36</f>
        <v>-2.2305656052977367</v>
      </c>
      <c r="C37" s="23">
        <v>-2.2305656052977367</v>
      </c>
    </row>
    <row r="38" spans="1:3" x14ac:dyDescent="0.2">
      <c r="A38">
        <v>2049</v>
      </c>
      <c r="B38" s="7">
        <f>'Dynamic Calculations'!L37</f>
        <v>-2.3534198856827562</v>
      </c>
      <c r="C38" s="23">
        <v>-2.3534198856827562</v>
      </c>
    </row>
    <row r="39" spans="1:3" x14ac:dyDescent="0.2">
      <c r="A39">
        <v>2050</v>
      </c>
      <c r="B39" s="7">
        <f>'Dynamic Calculations'!L38</f>
        <v>-2.4688955105642858</v>
      </c>
      <c r="C39" s="23">
        <v>-2.4688955105642858</v>
      </c>
    </row>
    <row r="40" spans="1:3" x14ac:dyDescent="0.2">
      <c r="A40">
        <v>2051</v>
      </c>
      <c r="B40" s="7">
        <f>'Dynamic Calculations'!L39</f>
        <v>-2.581100407898679</v>
      </c>
      <c r="C40" s="23">
        <v>-2.581100407898679</v>
      </c>
    </row>
    <row r="41" spans="1:3" x14ac:dyDescent="0.2">
      <c r="A41">
        <v>2052</v>
      </c>
      <c r="B41" s="7">
        <f>'Dynamic Calculations'!L40</f>
        <v>-2.6860747176404969</v>
      </c>
      <c r="C41" s="23">
        <v>-2.6860747176404969</v>
      </c>
    </row>
    <row r="42" spans="1:3" x14ac:dyDescent="0.2">
      <c r="A42">
        <v>2053</v>
      </c>
      <c r="B42" s="7">
        <f>'Dynamic Calculations'!L41</f>
        <v>-2.7879592946391201</v>
      </c>
      <c r="C42" s="23">
        <v>-2.7879592946391201</v>
      </c>
    </row>
    <row r="43" spans="1:3" x14ac:dyDescent="0.2">
      <c r="A43">
        <v>2054</v>
      </c>
      <c r="B43" s="7">
        <f>'Dynamic Calculations'!L42</f>
        <v>-2.8858096786844949</v>
      </c>
      <c r="C43" s="23">
        <v>-2.8858096786844949</v>
      </c>
    </row>
    <row r="44" spans="1:3" x14ac:dyDescent="0.2">
      <c r="A44">
        <v>2055</v>
      </c>
      <c r="B44" s="7">
        <f>'Dynamic Calculations'!L43</f>
        <v>-2.9814661281702572</v>
      </c>
      <c r="C44" s="23">
        <v>-2.9814661281702572</v>
      </c>
    </row>
    <row r="45" spans="1:3" x14ac:dyDescent="0.2">
      <c r="A45">
        <v>2056</v>
      </c>
      <c r="B45" s="7">
        <f>'Dynamic Calculations'!L44</f>
        <v>-3.0730674327572274</v>
      </c>
      <c r="C45" s="23">
        <v>-3.0730674327572274</v>
      </c>
    </row>
    <row r="46" spans="1:3" x14ac:dyDescent="0.2">
      <c r="A46">
        <v>2057</v>
      </c>
      <c r="B46" s="7">
        <f>'Dynamic Calculations'!L45</f>
        <v>-3.1617056426157863</v>
      </c>
      <c r="C46" s="23">
        <v>-3.1617056426157863</v>
      </c>
    </row>
    <row r="47" spans="1:3" x14ac:dyDescent="0.2">
      <c r="A47">
        <v>2058</v>
      </c>
      <c r="B47" s="7">
        <f>'Dynamic Calculations'!L46</f>
        <v>-3.2486672013812243</v>
      </c>
      <c r="C47" s="23">
        <v>-3.2486672013812243</v>
      </c>
    </row>
    <row r="48" spans="1:3" x14ac:dyDescent="0.2">
      <c r="A48">
        <v>2059</v>
      </c>
      <c r="B48" s="7">
        <f>'Dynamic Calculations'!L47</f>
        <v>-3.3346686438029667</v>
      </c>
      <c r="C48" s="23">
        <v>-3.3346686438029667</v>
      </c>
    </row>
    <row r="49" spans="1:3" x14ac:dyDescent="0.2">
      <c r="A49">
        <v>2060</v>
      </c>
      <c r="B49" s="7">
        <f>'Dynamic Calculations'!L48</f>
        <v>-3.4177262160585133</v>
      </c>
      <c r="C49" s="23">
        <v>-3.4177262160585133</v>
      </c>
    </row>
    <row r="50" spans="1:3" x14ac:dyDescent="0.2">
      <c r="A50">
        <v>2061</v>
      </c>
      <c r="B50" s="7">
        <f>'Dynamic Calculations'!L49</f>
        <v>-3.5006078805891363</v>
      </c>
      <c r="C50" s="23">
        <v>-3.5006078805891363</v>
      </c>
    </row>
    <row r="51" spans="1:3" x14ac:dyDescent="0.2">
      <c r="A51">
        <v>2062</v>
      </c>
      <c r="B51" s="7">
        <f>'Dynamic Calculations'!L50</f>
        <v>-3.5810395084324349</v>
      </c>
      <c r="C51" s="23">
        <v>-3.5810395084324349</v>
      </c>
    </row>
    <row r="52" spans="1:3" x14ac:dyDescent="0.2">
      <c r="A52">
        <v>2063</v>
      </c>
      <c r="B52" s="7">
        <f>'Dynamic Calculations'!L51</f>
        <v>-3.6634601963097642</v>
      </c>
      <c r="C52" s="23">
        <v>-3.6634601963097642</v>
      </c>
    </row>
    <row r="53" spans="1:3" x14ac:dyDescent="0.2">
      <c r="A53">
        <v>2064</v>
      </c>
      <c r="B53" s="7">
        <f>'Dynamic Calculations'!L52</f>
        <v>-3.7450625254500816</v>
      </c>
      <c r="C53" s="23">
        <v>-3.7450625254500816</v>
      </c>
    </row>
    <row r="54" spans="1:3" x14ac:dyDescent="0.2">
      <c r="A54">
        <v>2065</v>
      </c>
      <c r="B54" s="7">
        <f>'Dynamic Calculations'!L53</f>
        <v>-3.8249004386849825</v>
      </c>
      <c r="C54" s="23">
        <v>-3.8249004386849825</v>
      </c>
    </row>
    <row r="55" spans="1:3" x14ac:dyDescent="0.2">
      <c r="A55">
        <v>2066</v>
      </c>
      <c r="B55" s="7">
        <f>'Dynamic Calculations'!L54</f>
        <v>-3.9059779966491259</v>
      </c>
      <c r="C55" s="23">
        <v>-3.9059779966491259</v>
      </c>
    </row>
    <row r="56" spans="1:3" x14ac:dyDescent="0.2">
      <c r="A56">
        <v>2067</v>
      </c>
      <c r="B56" s="7">
        <f>'Dynamic Calculations'!L55</f>
        <v>-3.9849746171430516</v>
      </c>
      <c r="C56" s="23">
        <v>-3.9849746171430516</v>
      </c>
    </row>
    <row r="57" spans="1:3" x14ac:dyDescent="0.2">
      <c r="A57">
        <v>2068</v>
      </c>
      <c r="B57" s="7">
        <f>'Dynamic Calculations'!L56</f>
        <v>-4.0633601625965685</v>
      </c>
      <c r="C57" s="23">
        <v>-4.0633601625965685</v>
      </c>
    </row>
    <row r="58" spans="1:3" x14ac:dyDescent="0.2">
      <c r="A58">
        <v>2069</v>
      </c>
      <c r="B58" s="7">
        <f>'Dynamic Calculations'!L57</f>
        <v>-4.1412935888573781</v>
      </c>
      <c r="C58" s="23">
        <v>-4.1412935888573781</v>
      </c>
    </row>
    <row r="59" spans="1:3" x14ac:dyDescent="0.2">
      <c r="A59">
        <v>2070</v>
      </c>
      <c r="B59" s="7">
        <f>'Dynamic Calculations'!L58</f>
        <v>-4.2182868102589985</v>
      </c>
      <c r="C59" s="23">
        <v>-4.2182868102589985</v>
      </c>
    </row>
    <row r="60" spans="1:3" x14ac:dyDescent="0.2">
      <c r="A60">
        <v>2071</v>
      </c>
      <c r="B60" s="7">
        <f>'Dynamic Calculations'!L59</f>
        <v>-4.2948546256779965</v>
      </c>
      <c r="C60" s="23">
        <v>-4.2948546256779965</v>
      </c>
    </row>
    <row r="61" spans="1:3" x14ac:dyDescent="0.2">
      <c r="A61">
        <v>2072</v>
      </c>
      <c r="B61" s="7">
        <f>'Dynamic Calculations'!L60</f>
        <v>-4.3729648090823483</v>
      </c>
      <c r="C61" s="23">
        <v>-4.3729648090823483</v>
      </c>
    </row>
    <row r="62" spans="1:3" x14ac:dyDescent="0.2">
      <c r="A62">
        <v>2073</v>
      </c>
      <c r="B62" s="7">
        <f>'Dynamic Calculations'!L61</f>
        <v>-4.4513030941813021</v>
      </c>
      <c r="C62" s="23">
        <v>-4.4513030941813021</v>
      </c>
    </row>
    <row r="63" spans="1:3" x14ac:dyDescent="0.2">
      <c r="A63">
        <v>2074</v>
      </c>
      <c r="B63" s="7">
        <f>'Dynamic Calculations'!L62</f>
        <v>-4.5262023559513356</v>
      </c>
      <c r="C63" s="23">
        <v>-4.5262023559513356</v>
      </c>
    </row>
    <row r="64" spans="1:3" x14ac:dyDescent="0.2">
      <c r="A64">
        <v>2075</v>
      </c>
      <c r="B64" s="7">
        <f>'Dynamic Calculations'!L63</f>
        <v>-4.6037541800781945</v>
      </c>
      <c r="C64" s="23">
        <v>-4.6037541800781945</v>
      </c>
    </row>
    <row r="65" spans="1:3" x14ac:dyDescent="0.2">
      <c r="A65">
        <v>2076</v>
      </c>
      <c r="B65" s="7">
        <f>'Dynamic Calculations'!L64</f>
        <v>-4.6816082828829195</v>
      </c>
      <c r="C65" s="23">
        <v>-4.6816082828829195</v>
      </c>
    </row>
    <row r="66" spans="1:3" x14ac:dyDescent="0.2">
      <c r="A66">
        <v>2077</v>
      </c>
      <c r="B66" s="7">
        <f>'Dynamic Calculations'!L65</f>
        <v>-4.7572186556506058</v>
      </c>
      <c r="C66" s="23">
        <v>-4.7572186556506058</v>
      </c>
    </row>
    <row r="67" spans="1:3" x14ac:dyDescent="0.2">
      <c r="A67">
        <v>2078</v>
      </c>
      <c r="B67" s="7">
        <f>'Dynamic Calculations'!L66</f>
        <v>-4.8346679278216245</v>
      </c>
      <c r="C67" s="23">
        <v>-4.8346679278216245</v>
      </c>
    </row>
    <row r="68" spans="1:3" x14ac:dyDescent="0.2">
      <c r="A68">
        <v>2079</v>
      </c>
      <c r="B68" s="7">
        <f>'Dynamic Calculations'!L67</f>
        <v>-4.9112523969422419</v>
      </c>
      <c r="C68" s="23">
        <v>-4.9112523969422419</v>
      </c>
    </row>
    <row r="69" spans="1:3" x14ac:dyDescent="0.2">
      <c r="A69">
        <v>2080</v>
      </c>
      <c r="B69" s="7">
        <f>'Dynamic Calculations'!L68</f>
        <v>-4.9865540664184351</v>
      </c>
      <c r="C69" s="23">
        <v>-4.9865540664184351</v>
      </c>
    </row>
    <row r="70" spans="1:3" x14ac:dyDescent="0.2">
      <c r="A70">
        <v>2081</v>
      </c>
      <c r="B70" s="7">
        <f>'Dynamic Calculations'!L69</f>
        <v>-5.0606087306275702</v>
      </c>
      <c r="C70" s="23">
        <v>-5.0606087306275702</v>
      </c>
    </row>
    <row r="71" spans="1:3" x14ac:dyDescent="0.2">
      <c r="A71">
        <v>2082</v>
      </c>
      <c r="B71" s="7">
        <f>'Dynamic Calculations'!L70</f>
        <v>-5.1333163465223173</v>
      </c>
      <c r="C71" s="23">
        <v>-5.1333163465223173</v>
      </c>
    </row>
    <row r="72" spans="1:3" x14ac:dyDescent="0.2">
      <c r="A72">
        <v>2083</v>
      </c>
      <c r="B72" s="7">
        <f>'Dynamic Calculations'!L71</f>
        <v>-5.1996950898535861</v>
      </c>
      <c r="C72" s="23">
        <v>-5.1996950898535861</v>
      </c>
    </row>
    <row r="73" spans="1:3" x14ac:dyDescent="0.2">
      <c r="A73">
        <v>2084</v>
      </c>
      <c r="B73" s="7">
        <f>'Dynamic Calculations'!L72</f>
        <v>-5.2674686514124041</v>
      </c>
      <c r="C73" s="23">
        <v>-5.2674686514124041</v>
      </c>
    </row>
    <row r="74" spans="1:3" x14ac:dyDescent="0.2">
      <c r="A74">
        <v>2085</v>
      </c>
      <c r="B74" s="7">
        <f>'Dynamic Calculations'!L73</f>
        <v>-5.3283596647726323</v>
      </c>
      <c r="C74" s="23">
        <v>-5.3283596647726323</v>
      </c>
    </row>
    <row r="75" spans="1:3" x14ac:dyDescent="0.2">
      <c r="A75">
        <v>2086</v>
      </c>
      <c r="B75" s="7">
        <f>'Dynamic Calculations'!L74</f>
        <v>-5.3884533403841477</v>
      </c>
      <c r="C75" s="23">
        <v>-5.3884533403841477</v>
      </c>
    </row>
    <row r="76" spans="1:3" x14ac:dyDescent="0.2">
      <c r="A76">
        <v>2087</v>
      </c>
      <c r="B76" s="7">
        <f>'Dynamic Calculations'!L75</f>
        <v>-5.4445226657391492</v>
      </c>
      <c r="C76" s="23">
        <v>-5.4445226657391492</v>
      </c>
    </row>
    <row r="77" spans="1:3" x14ac:dyDescent="0.2">
      <c r="A77">
        <v>2088</v>
      </c>
      <c r="B77" s="7">
        <f>'Dynamic Calculations'!L76</f>
        <v>-5.4918017739166247</v>
      </c>
      <c r="C77" s="23">
        <v>-5.4918017739166247</v>
      </c>
    </row>
    <row r="78" spans="1:3" x14ac:dyDescent="0.2">
      <c r="A78">
        <v>2089</v>
      </c>
      <c r="B78" s="7">
        <f>'Dynamic Calculations'!L77</f>
        <v>-5.5367064785969262</v>
      </c>
      <c r="C78" s="23">
        <v>-5.5367064785969262</v>
      </c>
    </row>
    <row r="79" spans="1:3" x14ac:dyDescent="0.2">
      <c r="A79">
        <v>2090</v>
      </c>
      <c r="B79" s="7">
        <f>'Dynamic Calculations'!L78</f>
        <v>-5.5767650848674952</v>
      </c>
      <c r="C79" s="23">
        <v>-5.5767650848674952</v>
      </c>
    </row>
    <row r="80" spans="1:3" x14ac:dyDescent="0.2">
      <c r="A80">
        <v>2091</v>
      </c>
      <c r="B80" s="7">
        <f>'Dynamic Calculations'!L79</f>
        <v>-5.6125447415092706</v>
      </c>
      <c r="C80" s="23">
        <v>-5.6125447415092706</v>
      </c>
    </row>
    <row r="81" spans="1:3" x14ac:dyDescent="0.2">
      <c r="A81">
        <v>2092</v>
      </c>
      <c r="B81" s="7">
        <f>'Dynamic Calculations'!L80</f>
        <v>-5.6446969520316985</v>
      </c>
      <c r="C81" s="23">
        <v>-5.6446969520316985</v>
      </c>
    </row>
    <row r="82" spans="1:3" x14ac:dyDescent="0.2">
      <c r="A82">
        <v>2093</v>
      </c>
      <c r="B82" s="7">
        <f>'Dynamic Calculations'!L81</f>
        <v>-5.6738115390505488</v>
      </c>
      <c r="C82" s="23">
        <v>-5.6738115390505488</v>
      </c>
    </row>
    <row r="83" spans="1:3" x14ac:dyDescent="0.2">
      <c r="A83">
        <v>2094</v>
      </c>
      <c r="B83" s="7">
        <f>'Dynamic Calculations'!L82</f>
        <v>-5.6976829764638781</v>
      </c>
      <c r="C83" s="23">
        <v>-5.6976829764638781</v>
      </c>
    </row>
    <row r="84" spans="1:3" x14ac:dyDescent="0.2">
      <c r="A84">
        <v>2095</v>
      </c>
      <c r="B84" s="7">
        <f>'Dynamic Calculations'!L83</f>
        <v>-5.725403504899151</v>
      </c>
      <c r="C84" s="23">
        <v>-5.725403504899151</v>
      </c>
    </row>
  </sheetData>
  <sheetProtection algorithmName="SHA-512" hashValue="KS2qdLBDe3R5UDh2qHfHW/OpoyWDC0FAjcjfz7F5Rlga0WyhnvW45Updn3R8FAgm3eDNFoNuq+d6r5eDX6yVGg==" saltValue="yD9mmADJGO/UPyCc+Ns9Kw==" spinCount="100000" sheet="1" objects="1" scenarios="1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rgb="FFC00000"/>
  </sheetPr>
  <dimension ref="A9:C84"/>
  <sheetViews>
    <sheetView workbookViewId="0">
      <selection activeCell="A9" sqref="A9:C84"/>
    </sheetView>
  </sheetViews>
  <sheetFormatPr baseColWidth="10" defaultRowHeight="16" x14ac:dyDescent="0.2"/>
  <sheetData>
    <row r="9" spans="1:3" x14ac:dyDescent="0.2">
      <c r="B9" t="s">
        <v>21</v>
      </c>
      <c r="C9" t="s">
        <v>20</v>
      </c>
    </row>
    <row r="10" spans="1:3" x14ac:dyDescent="0.2">
      <c r="A10">
        <v>2021</v>
      </c>
      <c r="B10" s="23">
        <f>'Dynamic Calculations'!R9</f>
        <v>0.12364434845212383</v>
      </c>
      <c r="C10" s="23">
        <f>'Dynamic Calculations'!S9</f>
        <v>0.13466690664746822</v>
      </c>
    </row>
    <row r="11" spans="1:3" x14ac:dyDescent="0.2">
      <c r="A11">
        <v>2022</v>
      </c>
      <c r="B11" s="23">
        <f>'Dynamic Calculations'!R10</f>
        <v>0.12404583860941637</v>
      </c>
      <c r="C11" s="23">
        <f>'Dynamic Calculations'!S10</f>
        <v>0.13670945090364911</v>
      </c>
    </row>
    <row r="12" spans="1:3" x14ac:dyDescent="0.2">
      <c r="A12">
        <v>2023</v>
      </c>
      <c r="B12" s="23">
        <f>'Dynamic Calculations'!R11</f>
        <v>0.12392214750303161</v>
      </c>
      <c r="C12" s="23">
        <f>'Dynamic Calculations'!S11</f>
        <v>0.13819139014441625</v>
      </c>
    </row>
    <row r="13" spans="1:3" x14ac:dyDescent="0.2">
      <c r="A13">
        <v>2024</v>
      </c>
      <c r="B13" s="23">
        <f>'Dynamic Calculations'!R12</f>
        <v>0.12440995350803043</v>
      </c>
      <c r="C13" s="23">
        <f>'Dynamic Calculations'!S12</f>
        <v>0.14032062552831784</v>
      </c>
    </row>
    <row r="14" spans="1:3" x14ac:dyDescent="0.2">
      <c r="A14">
        <v>2025</v>
      </c>
      <c r="B14" s="23">
        <f>'Dynamic Calculations'!R13</f>
        <v>0.12472830494728304</v>
      </c>
      <c r="C14" s="23">
        <f>'Dynamic Calculations'!S13</f>
        <v>0.14276593673965937</v>
      </c>
    </row>
    <row r="15" spans="1:3" x14ac:dyDescent="0.2">
      <c r="A15">
        <v>2026</v>
      </c>
      <c r="B15" s="23">
        <f>'Dynamic Calculations'!R14</f>
        <v>0.12586625170200347</v>
      </c>
      <c r="C15" s="23">
        <f>'Dynamic Calculations'!S14</f>
        <v>0.14495724567204823</v>
      </c>
    </row>
    <row r="16" spans="1:3" x14ac:dyDescent="0.2">
      <c r="A16">
        <v>2027</v>
      </c>
      <c r="B16" s="23">
        <f>'Dynamic Calculations'!R15</f>
        <v>0.12612714552238807</v>
      </c>
      <c r="C16" s="23">
        <f>'Dynamic Calculations'!S15</f>
        <v>0.14722826492537314</v>
      </c>
    </row>
    <row r="17" spans="1:3" x14ac:dyDescent="0.2">
      <c r="A17">
        <v>2028</v>
      </c>
      <c r="B17" s="23">
        <f>'Dynamic Calculations'!R16</f>
        <v>0.12651825340014314</v>
      </c>
      <c r="C17" s="23">
        <f>'Dynamic Calculations'!S16</f>
        <v>0.14944309234073014</v>
      </c>
    </row>
    <row r="18" spans="1:3" x14ac:dyDescent="0.2">
      <c r="A18">
        <v>2029</v>
      </c>
      <c r="B18" s="23">
        <f>'Dynamic Calculations'!R17</f>
        <v>0.12714634104394187</v>
      </c>
      <c r="C18" s="23">
        <f>'Dynamic Calculations'!S17</f>
        <v>0.15213352824834464</v>
      </c>
    </row>
    <row r="19" spans="1:3" x14ac:dyDescent="0.2">
      <c r="A19">
        <v>2030</v>
      </c>
      <c r="B19" s="23">
        <f>'Dynamic Calculations'!R18</f>
        <v>0.12737256783587028</v>
      </c>
      <c r="C19" s="23">
        <f>'Dynamic Calculations'!S18</f>
        <v>0.15411695896757116</v>
      </c>
    </row>
    <row r="20" spans="1:3" x14ac:dyDescent="0.2">
      <c r="A20">
        <v>2031</v>
      </c>
      <c r="B20" s="23">
        <f>'Dynamic Calculations'!R19</f>
        <v>0.12758646820027064</v>
      </c>
      <c r="C20" s="23">
        <f>'Dynamic Calculations'!S19</f>
        <v>0.15577865159595639</v>
      </c>
    </row>
    <row r="21" spans="1:3" x14ac:dyDescent="0.2">
      <c r="A21">
        <v>2032</v>
      </c>
      <c r="B21" s="23">
        <f>'Dynamic Calculations'!R20</f>
        <v>0.12768919270833332</v>
      </c>
      <c r="C21" s="23">
        <f>'Dynamic Calculations'!S20</f>
        <v>0.15713372395833333</v>
      </c>
    </row>
    <row r="22" spans="1:3" x14ac:dyDescent="0.2">
      <c r="A22">
        <v>2033</v>
      </c>
      <c r="B22" s="23">
        <f>'Dynamic Calculations'!R21</f>
        <v>0.1277792615520672</v>
      </c>
      <c r="C22" s="23">
        <f>'Dynamic Calculations'!S21</f>
        <v>0.15828078708821575</v>
      </c>
    </row>
    <row r="23" spans="1:3" x14ac:dyDescent="0.2">
      <c r="A23">
        <v>2034</v>
      </c>
      <c r="B23" s="23">
        <f>'Dynamic Calculations'!R22</f>
        <v>0.12792226005533092</v>
      </c>
      <c r="C23" s="23">
        <f>'Dynamic Calculations'!S22</f>
        <v>0.15930123430517132</v>
      </c>
    </row>
    <row r="24" spans="1:3" x14ac:dyDescent="0.2">
      <c r="A24">
        <v>2035</v>
      </c>
      <c r="B24" s="23">
        <f>'Dynamic Calculations'!R23</f>
        <v>0.12797945897943849</v>
      </c>
      <c r="C24" s="23">
        <f>'Dynamic Calculations'!S23</f>
        <v>0.16014284445658855</v>
      </c>
    </row>
    <row r="25" spans="1:3" x14ac:dyDescent="0.2">
      <c r="A25">
        <v>2036</v>
      </c>
      <c r="B25" s="23">
        <f>'Dynamic Calculations'!R24</f>
        <v>0.12809125000000002</v>
      </c>
      <c r="C25" s="23">
        <f>'Dynamic Calculations'!S24</f>
        <v>0.16074007236842108</v>
      </c>
    </row>
    <row r="26" spans="1:3" x14ac:dyDescent="0.2">
      <c r="A26">
        <v>2037</v>
      </c>
      <c r="B26" s="23">
        <f>'Dynamic Calculations'!R25</f>
        <v>0.12811153358681876</v>
      </c>
      <c r="C26" s="23">
        <f>'Dynamic Calculations'!S25</f>
        <v>0.16124714828897338</v>
      </c>
    </row>
    <row r="27" spans="1:3" x14ac:dyDescent="0.2">
      <c r="A27">
        <v>2038</v>
      </c>
      <c r="B27" s="23">
        <f>'Dynamic Calculations'!R26</f>
        <v>0.12824803077486718</v>
      </c>
      <c r="C27" s="23">
        <f>'Dynamic Calculations'!S26</f>
        <v>0.16177944678512549</v>
      </c>
    </row>
    <row r="28" spans="1:3" x14ac:dyDescent="0.2">
      <c r="A28">
        <v>2039</v>
      </c>
      <c r="B28" s="23">
        <f>'Dynamic Calculations'!R27</f>
        <v>0.12825999999999999</v>
      </c>
      <c r="C28" s="23">
        <f>'Dynamic Calculations'!S27</f>
        <v>0.16208363636363637</v>
      </c>
    </row>
    <row r="29" spans="1:3" x14ac:dyDescent="0.2">
      <c r="A29">
        <v>2040</v>
      </c>
      <c r="B29" s="23">
        <f>'Dynamic Calculations'!R28</f>
        <v>0.1283295918367347</v>
      </c>
      <c r="C29" s="23">
        <f>'Dynamic Calculations'!S28</f>
        <v>0.1623388605442177</v>
      </c>
    </row>
    <row r="30" spans="1:3" x14ac:dyDescent="0.2">
      <c r="A30">
        <v>2041</v>
      </c>
      <c r="B30" s="23">
        <f>'Dynamic Calculations'!R29</f>
        <v>0.12829090909090909</v>
      </c>
      <c r="C30" s="23">
        <f>'Dynamic Calculations'!S29</f>
        <v>0.16238624078624078</v>
      </c>
    </row>
    <row r="31" spans="1:3" x14ac:dyDescent="0.2">
      <c r="A31">
        <v>2042</v>
      </c>
      <c r="B31" s="23">
        <f>'Dynamic Calculations'!R30</f>
        <v>0.12828300993847613</v>
      </c>
      <c r="C31" s="23">
        <f>'Dynamic Calculations'!S30</f>
        <v>0.16237624230951256</v>
      </c>
    </row>
    <row r="32" spans="1:3" x14ac:dyDescent="0.2">
      <c r="A32">
        <v>2043</v>
      </c>
      <c r="B32" s="23">
        <f>'Dynamic Calculations'!R31</f>
        <v>0.12824993164903045</v>
      </c>
      <c r="C32" s="23">
        <f>'Dynamic Calculations'!S31</f>
        <v>0.1622380892106729</v>
      </c>
    </row>
    <row r="33" spans="1:3" x14ac:dyDescent="0.2">
      <c r="A33">
        <v>2044</v>
      </c>
      <c r="B33" s="23">
        <f>'Dynamic Calculations'!R32</f>
        <v>0.12821449388371753</v>
      </c>
      <c r="C33" s="23">
        <f>'Dynamic Calculations'!S32</f>
        <v>0.16200074565037281</v>
      </c>
    </row>
    <row r="34" spans="1:3" x14ac:dyDescent="0.2">
      <c r="A34">
        <v>2045</v>
      </c>
      <c r="B34" s="23">
        <f>'Dynamic Calculations'!R33</f>
        <v>0.12820164172803605</v>
      </c>
      <c r="C34" s="23">
        <f>'Dynamic Calculations'!S33</f>
        <v>0.16188825929921669</v>
      </c>
    </row>
    <row r="35" spans="1:3" x14ac:dyDescent="0.2">
      <c r="A35">
        <v>2046</v>
      </c>
      <c r="B35" s="23">
        <f>'Dynamic Calculations'!R34</f>
        <v>0.12818538346950753</v>
      </c>
      <c r="C35" s="23">
        <f>'Dynamic Calculations'!S34</f>
        <v>0.16167525843000949</v>
      </c>
    </row>
    <row r="36" spans="1:3" x14ac:dyDescent="0.2">
      <c r="A36">
        <v>2047</v>
      </c>
      <c r="B36" s="23">
        <f>'Dynamic Calculations'!R35</f>
        <v>0.12814990011291585</v>
      </c>
      <c r="C36" s="23">
        <f>'Dynamic Calculations'!S35</f>
        <v>0.16153429601320246</v>
      </c>
    </row>
    <row r="37" spans="1:3" x14ac:dyDescent="0.2">
      <c r="A37">
        <v>2048</v>
      </c>
      <c r="B37" s="23">
        <f>'Dynamic Calculations'!R36</f>
        <v>0.12814670343444473</v>
      </c>
      <c r="C37" s="23">
        <f>'Dynamic Calculations'!S36</f>
        <v>0.16153026656639091</v>
      </c>
    </row>
    <row r="38" spans="1:3" x14ac:dyDescent="0.2">
      <c r="A38">
        <v>2049</v>
      </c>
      <c r="B38" s="23">
        <f>'Dynamic Calculations'!R37</f>
        <v>0.12811480469377914</v>
      </c>
      <c r="C38" s="23">
        <f>'Dynamic Calculations'!S37</f>
        <v>0.16139387558270374</v>
      </c>
    </row>
    <row r="39" spans="1:3" x14ac:dyDescent="0.2">
      <c r="A39">
        <v>2050</v>
      </c>
      <c r="B39" s="23">
        <f>'Dynamic Calculations'!R38</f>
        <v>0.12810345520599831</v>
      </c>
      <c r="C39" s="23">
        <f>'Dynamic Calculations'!S38</f>
        <v>0.16147575171987322</v>
      </c>
    </row>
    <row r="40" spans="1:3" x14ac:dyDescent="0.2">
      <c r="A40">
        <v>2051</v>
      </c>
      <c r="B40" s="23">
        <f>'Dynamic Calculations'!R39</f>
        <v>0.12808625264800982</v>
      </c>
      <c r="C40" s="23">
        <f>'Dynamic Calculations'!S39</f>
        <v>0.16145406771472107</v>
      </c>
    </row>
    <row r="41" spans="1:3" x14ac:dyDescent="0.2">
      <c r="A41">
        <v>2052</v>
      </c>
      <c r="B41" s="23">
        <f>'Dynamic Calculations'!R40</f>
        <v>0.12818810221586849</v>
      </c>
      <c r="C41" s="23">
        <f>'Dynamic Calculations'!S40</f>
        <v>0.16165356325947106</v>
      </c>
    </row>
    <row r="42" spans="1:3" x14ac:dyDescent="0.2">
      <c r="A42">
        <v>2053</v>
      </c>
      <c r="B42" s="23">
        <f>'Dynamic Calculations'!R41</f>
        <v>0.12819598542654842</v>
      </c>
      <c r="C42" s="23">
        <f>'Dynamic Calculations'!S41</f>
        <v>0.16185584656630231</v>
      </c>
    </row>
    <row r="43" spans="1:3" x14ac:dyDescent="0.2">
      <c r="A43">
        <v>2054</v>
      </c>
      <c r="B43" s="23">
        <f>'Dynamic Calculations'!R42</f>
        <v>0.12821019537835962</v>
      </c>
      <c r="C43" s="23">
        <f>'Dynamic Calculations'!S42</f>
        <v>0.16216233263909552</v>
      </c>
    </row>
    <row r="44" spans="1:3" x14ac:dyDescent="0.2">
      <c r="A44">
        <v>2055</v>
      </c>
      <c r="B44" s="23">
        <f>'Dynamic Calculations'!R43</f>
        <v>0.12821774675655048</v>
      </c>
      <c r="C44" s="23">
        <f>'Dynamic Calculations'!S43</f>
        <v>0.16246044581531416</v>
      </c>
    </row>
    <row r="45" spans="1:3" x14ac:dyDescent="0.2">
      <c r="A45">
        <v>2056</v>
      </c>
      <c r="B45" s="23">
        <f>'Dynamic Calculations'!R44</f>
        <v>0.12831992169577586</v>
      </c>
      <c r="C45" s="23">
        <f>'Dynamic Calculations'!S44</f>
        <v>0.16285279417612333</v>
      </c>
    </row>
    <row r="46" spans="1:3" x14ac:dyDescent="0.2">
      <c r="A46">
        <v>2057</v>
      </c>
      <c r="B46" s="23">
        <f>'Dynamic Calculations'!R45</f>
        <v>0.12832856260114756</v>
      </c>
      <c r="C46" s="23">
        <f>'Dynamic Calculations'!S45</f>
        <v>0.1633447520965132</v>
      </c>
    </row>
    <row r="47" spans="1:3" x14ac:dyDescent="0.2">
      <c r="A47">
        <v>2058</v>
      </c>
      <c r="B47" s="23">
        <f>'Dynamic Calculations'!R46</f>
        <v>0.12843588110403398</v>
      </c>
      <c r="C47" s="23">
        <f>'Dynamic Calculations'!S46</f>
        <v>0.16383992922859167</v>
      </c>
    </row>
    <row r="48" spans="1:3" x14ac:dyDescent="0.2">
      <c r="A48">
        <v>2059</v>
      </c>
      <c r="B48" s="23">
        <f>'Dynamic Calculations'!R47</f>
        <v>0.12844579871986925</v>
      </c>
      <c r="C48" s="23">
        <f>'Dynamic Calculations'!S47</f>
        <v>0.16433365109628215</v>
      </c>
    </row>
    <row r="49" spans="1:3" x14ac:dyDescent="0.2">
      <c r="A49">
        <v>2060</v>
      </c>
      <c r="B49" s="23">
        <f>'Dynamic Calculations'!R48</f>
        <v>0.12856119935000263</v>
      </c>
      <c r="C49" s="23">
        <f>'Dynamic Calculations'!S48</f>
        <v>0.16493555066310217</v>
      </c>
    </row>
    <row r="50" spans="1:3" x14ac:dyDescent="0.2">
      <c r="A50">
        <v>2061</v>
      </c>
      <c r="B50" s="23">
        <f>'Dynamic Calculations'!R49</f>
        <v>0.12857222418402864</v>
      </c>
      <c r="C50" s="23">
        <f>'Dynamic Calculations'!S49</f>
        <v>0.16552711496746203</v>
      </c>
    </row>
    <row r="51" spans="1:3" x14ac:dyDescent="0.2">
      <c r="A51">
        <v>2062</v>
      </c>
      <c r="B51" s="23">
        <f>'Dynamic Calculations'!R50</f>
        <v>0.12869140304450216</v>
      </c>
      <c r="C51" s="23">
        <f>'Dynamic Calculations'!S50</f>
        <v>0.16623040617640633</v>
      </c>
    </row>
    <row r="52" spans="1:3" x14ac:dyDescent="0.2">
      <c r="A52">
        <v>2063</v>
      </c>
      <c r="B52" s="23">
        <f>'Dynamic Calculations'!R51</f>
        <v>0.12870660013555518</v>
      </c>
      <c r="C52" s="23">
        <f>'Dynamic Calculations'!S51</f>
        <v>0.16682762755042418</v>
      </c>
    </row>
    <row r="53" spans="1:3" x14ac:dyDescent="0.2">
      <c r="A53">
        <v>2064</v>
      </c>
      <c r="B53" s="23">
        <f>'Dynamic Calculations'!R52</f>
        <v>0.12882024706914785</v>
      </c>
      <c r="C53" s="23">
        <f>'Dynamic Calculations'!S52</f>
        <v>0.16742780990526768</v>
      </c>
    </row>
    <row r="54" spans="1:3" x14ac:dyDescent="0.2">
      <c r="A54">
        <v>2065</v>
      </c>
      <c r="B54" s="23">
        <f>'Dynamic Calculations'!R53</f>
        <v>0.12883123821904452</v>
      </c>
      <c r="C54" s="23">
        <f>'Dynamic Calculations'!S53</f>
        <v>0.16811610009749758</v>
      </c>
    </row>
    <row r="55" spans="1:3" x14ac:dyDescent="0.2">
      <c r="A55">
        <v>2066</v>
      </c>
      <c r="B55" s="23">
        <f>'Dynamic Calculations'!R54</f>
        <v>0.12893587791037303</v>
      </c>
      <c r="C55" s="23">
        <f>'Dynamic Calculations'!S54</f>
        <v>0.16870474839355754</v>
      </c>
    </row>
    <row r="56" spans="1:3" x14ac:dyDescent="0.2">
      <c r="A56">
        <v>2067</v>
      </c>
      <c r="B56" s="23">
        <f>'Dynamic Calculations'!R55</f>
        <v>0.12893954516232725</v>
      </c>
      <c r="C56" s="23">
        <f>'Dynamic Calculations'!S55</f>
        <v>0.16938361459337831</v>
      </c>
    </row>
    <row r="57" spans="1:3" x14ac:dyDescent="0.2">
      <c r="A57">
        <v>2068</v>
      </c>
      <c r="B57" s="23">
        <f>'Dynamic Calculations'!R56</f>
        <v>0.12902570848244513</v>
      </c>
      <c r="C57" s="23">
        <f>'Dynamic Calculations'!S56</f>
        <v>0.17004432923880453</v>
      </c>
    </row>
    <row r="58" spans="1:3" x14ac:dyDescent="0.2">
      <c r="A58">
        <v>2069</v>
      </c>
      <c r="B58" s="23">
        <f>'Dynamic Calculations'!R57</f>
        <v>0.12901845746959453</v>
      </c>
      <c r="C58" s="23">
        <f>'Dynamic Calculations'!S57</f>
        <v>0.17070875006984412</v>
      </c>
    </row>
    <row r="59" spans="1:3" x14ac:dyDescent="0.2">
      <c r="A59">
        <v>2070</v>
      </c>
      <c r="B59" s="23">
        <f>'Dynamic Calculations'!R58</f>
        <v>0.12910563584851528</v>
      </c>
      <c r="C59" s="23">
        <f>'Dynamic Calculations'!S58</f>
        <v>0.17137064266245877</v>
      </c>
    </row>
    <row r="60" spans="1:3" x14ac:dyDescent="0.2">
      <c r="A60">
        <v>2071</v>
      </c>
      <c r="B60" s="23">
        <f>'Dynamic Calculations'!R59</f>
        <v>0.12909972379505594</v>
      </c>
      <c r="C60" s="23">
        <f>'Dynamic Calculations'!S59</f>
        <v>0.17203669382681949</v>
      </c>
    </row>
    <row r="61" spans="1:3" x14ac:dyDescent="0.2">
      <c r="A61">
        <v>2072</v>
      </c>
      <c r="B61" s="23">
        <f>'Dynamic Calculations'!R60</f>
        <v>0.12908397946127387</v>
      </c>
      <c r="C61" s="23">
        <f>'Dynamic Calculations'!S60</f>
        <v>0.17259327007760181</v>
      </c>
    </row>
    <row r="62" spans="1:3" x14ac:dyDescent="0.2">
      <c r="A62">
        <v>2073</v>
      </c>
      <c r="B62" s="23">
        <f>'Dynamic Calculations'!R61</f>
        <v>0.12916674876847289</v>
      </c>
      <c r="C62" s="23">
        <f>'Dynamic Calculations'!S61</f>
        <v>0.17305649350649352</v>
      </c>
    </row>
    <row r="63" spans="1:3" x14ac:dyDescent="0.2">
      <c r="A63">
        <v>2074</v>
      </c>
      <c r="B63" s="23">
        <f>'Dynamic Calculations'!R62</f>
        <v>0.12915954682593436</v>
      </c>
      <c r="C63" s="23">
        <f>'Dynamic Calculations'!S62</f>
        <v>0.17362430884797736</v>
      </c>
    </row>
    <row r="64" spans="1:3" x14ac:dyDescent="0.2">
      <c r="A64">
        <v>2075</v>
      </c>
      <c r="B64" s="23">
        <f>'Dynamic Calculations'!R63</f>
        <v>0.12924664019909932</v>
      </c>
      <c r="C64" s="23">
        <f>'Dynamic Calculations'!S63</f>
        <v>0.17399696610571222</v>
      </c>
    </row>
    <row r="65" spans="1:3" x14ac:dyDescent="0.2">
      <c r="A65">
        <v>2076</v>
      </c>
      <c r="B65" s="23">
        <f>'Dynamic Calculations'!R64</f>
        <v>0.12923431503920171</v>
      </c>
      <c r="C65" s="23">
        <f>'Dynamic Calculations'!S64</f>
        <v>0.17426905773342835</v>
      </c>
    </row>
    <row r="66" spans="1:3" x14ac:dyDescent="0.2">
      <c r="A66">
        <v>2077</v>
      </c>
      <c r="B66" s="23">
        <f>'Dynamic Calculations'!R65</f>
        <v>0.12921608832807571</v>
      </c>
      <c r="C66" s="23">
        <f>'Dynamic Calculations'!S65</f>
        <v>0.17453312302839119</v>
      </c>
    </row>
    <row r="67" spans="1:3" x14ac:dyDescent="0.2">
      <c r="A67">
        <v>2078</v>
      </c>
      <c r="B67" s="23">
        <f>'Dynamic Calculations'!R66</f>
        <v>0.12920345446388515</v>
      </c>
      <c r="C67" s="23">
        <f>'Dynamic Calculations'!S66</f>
        <v>0.17461226347874276</v>
      </c>
    </row>
    <row r="68" spans="1:3" x14ac:dyDescent="0.2">
      <c r="A68">
        <v>2079</v>
      </c>
      <c r="B68" s="23">
        <f>'Dynamic Calculations'!R67</f>
        <v>0.12918778701529479</v>
      </c>
      <c r="C68" s="23">
        <f>'Dynamic Calculations'!S67</f>
        <v>0.17459108967443041</v>
      </c>
    </row>
    <row r="69" spans="1:3" x14ac:dyDescent="0.2">
      <c r="A69">
        <v>2080</v>
      </c>
      <c r="B69" s="23">
        <f>'Dynamic Calculations'!R68</f>
        <v>0.12918096743868046</v>
      </c>
      <c r="C69" s="23">
        <f>'Dynamic Calculations'!S68</f>
        <v>0.1744856849841894</v>
      </c>
    </row>
    <row r="70" spans="1:3" x14ac:dyDescent="0.2">
      <c r="A70">
        <v>2081</v>
      </c>
      <c r="B70" s="23">
        <f>'Dynamic Calculations'!R69</f>
        <v>0.12917901801442094</v>
      </c>
      <c r="C70" s="23">
        <f>'Dynamic Calculations'!S69</f>
        <v>0.17429067806562229</v>
      </c>
    </row>
    <row r="71" spans="1:3" x14ac:dyDescent="0.2">
      <c r="A71">
        <v>2082</v>
      </c>
      <c r="B71" s="23">
        <f>'Dynamic Calculations'!R70</f>
        <v>0.12917569014593594</v>
      </c>
      <c r="C71" s="23">
        <f>'Dynamic Calculations'!S70</f>
        <v>0.17399763475353544</v>
      </c>
    </row>
    <row r="72" spans="1:3" x14ac:dyDescent="0.2">
      <c r="A72">
        <v>2083</v>
      </c>
      <c r="B72" s="23">
        <f>'Dynamic Calculations'!R71</f>
        <v>0.12917429083600415</v>
      </c>
      <c r="C72" s="23">
        <f>'Dynamic Calculations'!S71</f>
        <v>0.17380338312781793</v>
      </c>
    </row>
    <row r="73" spans="1:3" x14ac:dyDescent="0.2">
      <c r="A73">
        <v>2084</v>
      </c>
      <c r="B73" s="23">
        <f>'Dynamic Calculations'!R72</f>
        <v>0.12916403009247165</v>
      </c>
      <c r="C73" s="23">
        <f>'Dynamic Calculations'!S72</f>
        <v>0.17340487435348206</v>
      </c>
    </row>
    <row r="74" spans="1:3" x14ac:dyDescent="0.2">
      <c r="A74">
        <v>2085</v>
      </c>
      <c r="B74" s="23">
        <f>'Dynamic Calculations'!R73</f>
        <v>0.1291556367253836</v>
      </c>
      <c r="C74" s="23">
        <f>'Dynamic Calculations'!S73</f>
        <v>0.17310509762151188</v>
      </c>
    </row>
    <row r="75" spans="1:3" x14ac:dyDescent="0.2">
      <c r="A75">
        <v>2086</v>
      </c>
      <c r="B75" s="23">
        <f>'Dynamic Calculations'!R74</f>
        <v>0.12905427259989369</v>
      </c>
      <c r="C75" s="23">
        <f>'Dynamic Calculations'!S74</f>
        <v>0.17271346765231677</v>
      </c>
    </row>
    <row r="76" spans="1:3" x14ac:dyDescent="0.2">
      <c r="A76">
        <v>2087</v>
      </c>
      <c r="B76" s="23">
        <f>'Dynamic Calculations'!R75</f>
        <v>0.1290521312480834</v>
      </c>
      <c r="C76" s="23">
        <f>'Dynamic Calculations'!S75</f>
        <v>0.17232594575004881</v>
      </c>
    </row>
    <row r="77" spans="1:3" x14ac:dyDescent="0.2">
      <c r="A77">
        <v>2088</v>
      </c>
      <c r="B77" s="23">
        <f>'Dynamic Calculations'!R76</f>
        <v>0.12905751155038828</v>
      </c>
      <c r="C77" s="23">
        <f>'Dynamic Calculations'!S76</f>
        <v>0.1721407940947802</v>
      </c>
    </row>
    <row r="78" spans="1:3" x14ac:dyDescent="0.2">
      <c r="A78">
        <v>2089</v>
      </c>
      <c r="B78" s="23">
        <f>'Dynamic Calculations'!R77</f>
        <v>0.12906290404365947</v>
      </c>
      <c r="C78" s="23">
        <f>'Dynamic Calculations'!S77</f>
        <v>0.17195564264535257</v>
      </c>
    </row>
    <row r="79" spans="1:3" x14ac:dyDescent="0.2">
      <c r="A79">
        <v>2090</v>
      </c>
      <c r="B79" s="23">
        <f>'Dynamic Calculations'!R78</f>
        <v>0.12906853968805018</v>
      </c>
      <c r="C79" s="23">
        <f>'Dynamic Calculations'!S78</f>
        <v>0.17186697497954226</v>
      </c>
    </row>
    <row r="80" spans="1:3" x14ac:dyDescent="0.2">
      <c r="A80">
        <v>2091</v>
      </c>
      <c r="B80" s="23">
        <f>'Dynamic Calculations'!R79</f>
        <v>0.129076665368134</v>
      </c>
      <c r="C80" s="23">
        <f>'Dynamic Calculations'!S79</f>
        <v>0.17187779509154655</v>
      </c>
    </row>
    <row r="81" spans="1:3" x14ac:dyDescent="0.2">
      <c r="A81">
        <v>2092</v>
      </c>
      <c r="B81" s="23">
        <f>'Dynamic Calculations'!R80</f>
        <v>0.12908614318706696</v>
      </c>
      <c r="C81" s="23">
        <f>'Dynamic Calculations'!S80</f>
        <v>0.17198660508083138</v>
      </c>
    </row>
    <row r="82" spans="1:3" x14ac:dyDescent="0.2">
      <c r="A82">
        <v>2093</v>
      </c>
      <c r="B82" s="23">
        <f>'Dynamic Calculations'!R81</f>
        <v>0.12909317561553341</v>
      </c>
      <c r="C82" s="23">
        <f>'Dynamic Calculations'!S81</f>
        <v>0.17218836389851327</v>
      </c>
    </row>
    <row r="83" spans="1:3" x14ac:dyDescent="0.2">
      <c r="A83">
        <v>2094</v>
      </c>
      <c r="B83" s="23">
        <f>'Dynamic Calculations'!R82</f>
        <v>0.12910472315008772</v>
      </c>
      <c r="C83" s="23">
        <f>'Dynamic Calculations'!S82</f>
        <v>0.17258857923342583</v>
      </c>
    </row>
    <row r="84" spans="1:3" x14ac:dyDescent="0.2">
      <c r="A84">
        <v>2095</v>
      </c>
      <c r="B84" s="23">
        <f>'Dynamic Calculations'!R83</f>
        <v>0.129087793056501</v>
      </c>
      <c r="C84" s="23">
        <f>'Dynamic Calculations'!S83</f>
        <v>0.17285451872021784</v>
      </c>
    </row>
  </sheetData>
  <sheetProtection algorithmName="SHA-512" hashValue="c6EkbWeGqR9VUms6lo+YW9uK+butTSwjL5CriiorBZzKlLSJhQ9MD4CJ+aD7/NQtf8m4t3mqMTXH2FiZXaWogQ==" saltValue="F8MaW1hQ/r5RxKN4re4yv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70FA8-C44F-4641-8FC4-3856BD08E30D}">
  <sheetPr>
    <tabColor rgb="FFC00000"/>
  </sheetPr>
  <dimension ref="A9:E84"/>
  <sheetViews>
    <sheetView workbookViewId="0">
      <selection activeCell="D9" sqref="D9:E84"/>
    </sheetView>
  </sheetViews>
  <sheetFormatPr baseColWidth="10" defaultRowHeight="16" x14ac:dyDescent="0.2"/>
  <sheetData>
    <row r="9" spans="1:5" x14ac:dyDescent="0.2">
      <c r="B9" t="s">
        <v>175</v>
      </c>
      <c r="C9" t="s">
        <v>177</v>
      </c>
      <c r="D9" t="s">
        <v>176</v>
      </c>
      <c r="E9" t="s">
        <v>178</v>
      </c>
    </row>
    <row r="10" spans="1:5" x14ac:dyDescent="0.2">
      <c r="A10">
        <v>2021</v>
      </c>
      <c r="B10" s="24">
        <f>'Dynamic Calculations'!P9</f>
        <v>4.4145831548282069E-2</v>
      </c>
      <c r="C10" s="38">
        <v>4.4145831548282069E-2</v>
      </c>
      <c r="D10" s="24">
        <f>'Dynamic Calculations'!Q9</f>
        <v>4.8081312655299462E-2</v>
      </c>
      <c r="E10" s="38">
        <v>4.8081312655299462E-2</v>
      </c>
    </row>
    <row r="11" spans="1:5" x14ac:dyDescent="0.2">
      <c r="A11">
        <v>2022</v>
      </c>
      <c r="B11" s="24">
        <f>'Dynamic Calculations'!P10</f>
        <v>4.426496056523168E-2</v>
      </c>
      <c r="C11" s="38">
        <v>4.426496056523168E-2</v>
      </c>
      <c r="D11" s="24">
        <f>'Dynamic Calculations'!Q10</f>
        <v>4.8783889254025624E-2</v>
      </c>
      <c r="E11" s="38">
        <v>4.8783889254025624E-2</v>
      </c>
    </row>
    <row r="12" spans="1:5" x14ac:dyDescent="0.2">
      <c r="A12">
        <v>2023</v>
      </c>
      <c r="B12" s="24">
        <f>'Dynamic Calculations'!P11</f>
        <v>4.4309897906894234E-2</v>
      </c>
      <c r="C12" s="38">
        <v>4.4309897906894234E-2</v>
      </c>
      <c r="D12" s="24">
        <f>'Dynamic Calculations'!Q11</f>
        <v>4.9412042256297049E-2</v>
      </c>
      <c r="E12" s="38">
        <v>4.9412042256297049E-2</v>
      </c>
    </row>
    <row r="13" spans="1:5" x14ac:dyDescent="0.2">
      <c r="A13">
        <v>2024</v>
      </c>
      <c r="B13" s="24">
        <f>'Dynamic Calculations'!P12</f>
        <v>4.4529927007299269E-2</v>
      </c>
      <c r="C13" s="38">
        <v>4.4529927007299269E-2</v>
      </c>
      <c r="D13" s="24">
        <f>'Dynamic Calculations'!Q12</f>
        <v>5.0224817518248178E-2</v>
      </c>
      <c r="E13" s="38">
        <v>5.0224817518248178E-2</v>
      </c>
    </row>
    <row r="14" spans="1:5" x14ac:dyDescent="0.2">
      <c r="A14">
        <v>2025</v>
      </c>
      <c r="B14" s="24">
        <f>'Dynamic Calculations'!P13</f>
        <v>4.4654471544715447E-2</v>
      </c>
      <c r="C14" s="38">
        <v>4.4654471544715447E-2</v>
      </c>
      <c r="D14" s="24">
        <f>'Dynamic Calculations'!Q13</f>
        <v>5.1112195121951226E-2</v>
      </c>
      <c r="E14" s="38">
        <v>5.1112195121951226E-2</v>
      </c>
    </row>
    <row r="15" spans="1:5" x14ac:dyDescent="0.2">
      <c r="A15">
        <v>2026</v>
      </c>
      <c r="B15" s="24">
        <f>'Dynamic Calculations'!P14</f>
        <v>4.507843533386742E-2</v>
      </c>
      <c r="C15" s="38">
        <v>4.507843533386742E-2</v>
      </c>
      <c r="D15" s="24">
        <f>'Dynamic Calculations'!Q14</f>
        <v>5.1915789473684207E-2</v>
      </c>
      <c r="E15" s="38">
        <v>5.1915789473684207E-2</v>
      </c>
    </row>
    <row r="16" spans="1:5" x14ac:dyDescent="0.2">
      <c r="A16">
        <v>2027</v>
      </c>
      <c r="B16" s="24">
        <f>'Dynamic Calculations'!P15</f>
        <v>4.5194471370792529E-2</v>
      </c>
      <c r="C16" s="38">
        <v>4.5194471370792529E-2</v>
      </c>
      <c r="D16" s="24">
        <f>'Dynamic Calculations'!Q15</f>
        <v>5.275552361533576E-2</v>
      </c>
      <c r="E16" s="38">
        <v>5.275552361533576E-2</v>
      </c>
    </row>
    <row r="17" spans="1:5" x14ac:dyDescent="0.2">
      <c r="A17">
        <v>2028</v>
      </c>
      <c r="B17" s="24">
        <f>'Dynamic Calculations'!P16</f>
        <v>4.535001122550434E-2</v>
      </c>
      <c r="C17" s="38">
        <v>4.535001122550434E-2</v>
      </c>
      <c r="D17" s="24">
        <f>'Dynamic Calculations'!Q16</f>
        <v>5.356733698964046E-2</v>
      </c>
      <c r="E17" s="38">
        <v>5.356733698964046E-2</v>
      </c>
    </row>
    <row r="18" spans="1:5" x14ac:dyDescent="0.2">
      <c r="A18">
        <v>2029</v>
      </c>
      <c r="B18" s="24">
        <f>'Dynamic Calculations'!P17</f>
        <v>4.5529939953810626E-2</v>
      </c>
      <c r="C18" s="38">
        <v>4.5529939953810626E-2</v>
      </c>
      <c r="D18" s="24">
        <f>'Dynamic Calculations'!Q17</f>
        <v>5.4477622786759043E-2</v>
      </c>
      <c r="E18" s="38">
        <v>5.4477622786759043E-2</v>
      </c>
    </row>
    <row r="19" spans="1:5" x14ac:dyDescent="0.2">
      <c r="A19">
        <v>2030</v>
      </c>
      <c r="B19" s="24">
        <f>'Dynamic Calculations'!P18</f>
        <v>4.5544566053363308E-2</v>
      </c>
      <c r="C19" s="38">
        <v>4.5544566053363308E-2</v>
      </c>
      <c r="D19" s="24">
        <f>'Dynamic Calculations'!Q18</f>
        <v>5.5107548955806669E-2</v>
      </c>
      <c r="E19" s="38">
        <v>5.5107548955806669E-2</v>
      </c>
    </row>
    <row r="20" spans="1:5" x14ac:dyDescent="0.2">
      <c r="A20">
        <v>2031</v>
      </c>
      <c r="B20" s="24">
        <f>'Dynamic Calculations'!P19</f>
        <v>4.5543808603739272E-2</v>
      </c>
      <c r="C20" s="38">
        <v>4.5543808603739272E-2</v>
      </c>
      <c r="D20" s="24">
        <f>'Dynamic Calculations'!Q19</f>
        <v>5.5607410354037629E-2</v>
      </c>
      <c r="E20" s="38">
        <v>5.5607410354037629E-2</v>
      </c>
    </row>
    <row r="21" spans="1:5" x14ac:dyDescent="0.2">
      <c r="A21">
        <v>2032</v>
      </c>
      <c r="B21" s="24">
        <f>'Dynamic Calculations'!P20</f>
        <v>4.5502213548774491E-2</v>
      </c>
      <c r="C21" s="38">
        <v>4.5502213548774491E-2</v>
      </c>
      <c r="D21" s="24">
        <f>'Dynamic Calculations'!Q20</f>
        <v>5.5994811398002067E-2</v>
      </c>
      <c r="E21" s="38">
        <v>5.5994811398002067E-2</v>
      </c>
    </row>
    <row r="22" spans="1:5" x14ac:dyDescent="0.2">
      <c r="A22">
        <v>2033</v>
      </c>
      <c r="B22" s="24">
        <f>'Dynamic Calculations'!P21</f>
        <v>4.5455033557046984E-2</v>
      </c>
      <c r="C22" s="38">
        <v>4.5455033557046984E-2</v>
      </c>
      <c r="D22" s="24">
        <f>'Dynamic Calculations'!Q21</f>
        <v>5.6305369127516769E-2</v>
      </c>
      <c r="E22" s="38">
        <v>5.6305369127516769E-2</v>
      </c>
    </row>
    <row r="23" spans="1:5" x14ac:dyDescent="0.2">
      <c r="A23">
        <v>2034</v>
      </c>
      <c r="B23" s="24">
        <f>'Dynamic Calculations'!P22</f>
        <v>4.5423680100755669E-2</v>
      </c>
      <c r="C23" s="38">
        <v>4.5423680100755669E-2</v>
      </c>
      <c r="D23" s="24">
        <f>'Dynamic Calculations'!Q22</f>
        <v>5.6565982367758186E-2</v>
      </c>
      <c r="E23" s="38">
        <v>5.6565982367758186E-2</v>
      </c>
    </row>
    <row r="24" spans="1:5" x14ac:dyDescent="0.2">
      <c r="A24">
        <v>2035</v>
      </c>
      <c r="B24" s="24">
        <f>'Dynamic Calculations'!P23</f>
        <v>4.5355298133488271E-2</v>
      </c>
      <c r="C24" s="38">
        <v>4.5355298133488271E-2</v>
      </c>
      <c r="D24" s="24">
        <f>'Dynamic Calculations'!Q23</f>
        <v>5.6753845595177571E-2</v>
      </c>
      <c r="E24" s="38">
        <v>5.6753845595177571E-2</v>
      </c>
    </row>
    <row r="25" spans="1:5" x14ac:dyDescent="0.2">
      <c r="A25">
        <v>2036</v>
      </c>
      <c r="B25" s="24">
        <f>'Dynamic Calculations'!P24</f>
        <v>4.5307216158983553E-2</v>
      </c>
      <c r="C25" s="38">
        <v>4.5307216158983553E-2</v>
      </c>
      <c r="D25" s="24">
        <f>'Dynamic Calculations'!Q24</f>
        <v>5.6855446443115458E-2</v>
      </c>
      <c r="E25" s="38">
        <v>5.6855446443115458E-2</v>
      </c>
    </row>
    <row r="26" spans="1:5" x14ac:dyDescent="0.2">
      <c r="A26">
        <v>2037</v>
      </c>
      <c r="B26" s="24">
        <f>'Dynamic Calculations'!P25</f>
        <v>4.5220892517615484E-2</v>
      </c>
      <c r="C26" s="38">
        <v>4.5220892517615484E-2</v>
      </c>
      <c r="D26" s="24">
        <f>'Dynamic Calculations'!Q25</f>
        <v>5.6917123364276928E-2</v>
      </c>
      <c r="E26" s="38">
        <v>5.6917123364276928E-2</v>
      </c>
    </row>
    <row r="27" spans="1:5" x14ac:dyDescent="0.2">
      <c r="A27">
        <v>2038</v>
      </c>
      <c r="B27" s="24">
        <f>'Dynamic Calculations'!P26</f>
        <v>4.5174929559288493E-2</v>
      </c>
      <c r="C27" s="38">
        <v>4.5174929559288493E-2</v>
      </c>
      <c r="D27" s="24">
        <f>'Dynamic Calculations'!Q26</f>
        <v>5.698625599552621E-2</v>
      </c>
      <c r="E27" s="38">
        <v>5.698625599552621E-2</v>
      </c>
    </row>
    <row r="28" spans="1:5" x14ac:dyDescent="0.2">
      <c r="A28">
        <v>2039</v>
      </c>
      <c r="B28" s="24">
        <f>'Dynamic Calculations'!P27</f>
        <v>4.5082391263882853E-2</v>
      </c>
      <c r="C28" s="38">
        <v>4.5082391263882853E-2</v>
      </c>
      <c r="D28" s="24">
        <f>'Dynamic Calculations'!Q27</f>
        <v>5.6971136067506367E-2</v>
      </c>
      <c r="E28" s="38">
        <v>5.6971136067506367E-2</v>
      </c>
    </row>
    <row r="29" spans="1:5" x14ac:dyDescent="0.2">
      <c r="A29">
        <v>2040</v>
      </c>
      <c r="B29" s="24">
        <f>'Dynamic Calculations'!P28</f>
        <v>4.5012706050784439E-2</v>
      </c>
      <c r="C29" s="38">
        <v>4.5012706050784439E-2</v>
      </c>
      <c r="D29" s="24">
        <f>'Dynamic Calculations'!Q28</f>
        <v>5.6941749020699532E-2</v>
      </c>
      <c r="E29" s="38">
        <v>5.6941749020699532E-2</v>
      </c>
    </row>
    <row r="30" spans="1:5" x14ac:dyDescent="0.2">
      <c r="A30">
        <v>2041</v>
      </c>
      <c r="B30" s="24">
        <f>'Dynamic Calculations'!P29</f>
        <v>4.4909174311926606E-2</v>
      </c>
      <c r="C30" s="38">
        <v>4.4909174311926606E-2</v>
      </c>
      <c r="D30" s="24">
        <f>'Dynamic Calculations'!Q29</f>
        <v>5.6844495412844032E-2</v>
      </c>
      <c r="E30" s="38">
        <v>5.6844495412844032E-2</v>
      </c>
    </row>
    <row r="31" spans="1:5" x14ac:dyDescent="0.2">
      <c r="A31">
        <v>2042</v>
      </c>
      <c r="B31" s="24">
        <f>'Dynamic Calculations'!P30</f>
        <v>4.4817629011812694E-2</v>
      </c>
      <c r="C31" s="38">
        <v>4.4817629011812694E-2</v>
      </c>
      <c r="D31" s="24">
        <f>'Dynamic Calculations'!Q30</f>
        <v>5.6728620505943086E-2</v>
      </c>
      <c r="E31" s="38">
        <v>5.6728620505943086E-2</v>
      </c>
    </row>
    <row r="32" spans="1:5" x14ac:dyDescent="0.2">
      <c r="A32">
        <v>2043</v>
      </c>
      <c r="B32" s="24">
        <f>'Dynamic Calculations'!P31</f>
        <v>4.4716655780535602E-2</v>
      </c>
      <c r="C32" s="38">
        <v>4.4716655780535602E-2</v>
      </c>
      <c r="D32" s="24">
        <f>'Dynamic Calculations'!Q31</f>
        <v>5.6567240983635497E-2</v>
      </c>
      <c r="E32" s="38">
        <v>5.6567240983635497E-2</v>
      </c>
    </row>
    <row r="33" spans="1:5" x14ac:dyDescent="0.2">
      <c r="A33">
        <v>2044</v>
      </c>
      <c r="B33" s="24">
        <f>'Dynamic Calculations'!P32</f>
        <v>4.4617617529339938E-2</v>
      </c>
      <c r="C33" s="38">
        <v>4.4617617529339938E-2</v>
      </c>
      <c r="D33" s="24">
        <f>'Dynamic Calculations'!Q32</f>
        <v>5.6374962689098425E-2</v>
      </c>
      <c r="E33" s="38">
        <v>5.6374962689098425E-2</v>
      </c>
    </row>
    <row r="34" spans="1:5" x14ac:dyDescent="0.2">
      <c r="A34">
        <v>2045</v>
      </c>
      <c r="B34" s="24">
        <f>'Dynamic Calculations'!P33</f>
        <v>4.4528035190615843E-2</v>
      </c>
      <c r="C34" s="38">
        <v>4.4528035190615843E-2</v>
      </c>
      <c r="D34" s="24">
        <f>'Dynamic Calculations'!Q33</f>
        <v>5.6228344737699582E-2</v>
      </c>
      <c r="E34" s="38">
        <v>5.6228344737699582E-2</v>
      </c>
    </row>
    <row r="35" spans="1:5" x14ac:dyDescent="0.2">
      <c r="A35">
        <v>2046</v>
      </c>
      <c r="B35" s="24">
        <f>'Dynamic Calculations'!P34</f>
        <v>4.4439605633802823E-2</v>
      </c>
      <c r="C35" s="38">
        <v>4.4439605633802823E-2</v>
      </c>
      <c r="D35" s="24">
        <f>'Dynamic Calculations'!Q34</f>
        <v>5.6049953051643196E-2</v>
      </c>
      <c r="E35" s="38">
        <v>5.6049953051643196E-2</v>
      </c>
    </row>
    <row r="36" spans="1:5" x14ac:dyDescent="0.2">
      <c r="A36">
        <v>2047</v>
      </c>
      <c r="B36" s="24">
        <f>'Dynamic Calculations'!P35</f>
        <v>4.4350616987059055E-2</v>
      </c>
      <c r="C36" s="38">
        <v>4.4350616987059055E-2</v>
      </c>
      <c r="D36" s="24">
        <f>'Dynamic Calculations'!Q35</f>
        <v>5.5904418859813926E-2</v>
      </c>
      <c r="E36" s="38">
        <v>5.5904418859813926E-2</v>
      </c>
    </row>
    <row r="37" spans="1:5" x14ac:dyDescent="0.2">
      <c r="A37">
        <v>2048</v>
      </c>
      <c r="B37" s="24">
        <f>'Dynamic Calculations'!P36</f>
        <v>4.427501624009355E-2</v>
      </c>
      <c r="C37" s="38">
        <v>4.427501624009355E-2</v>
      </c>
      <c r="D37" s="24">
        <f>'Dynamic Calculations'!Q36</f>
        <v>5.5809123323661454E-2</v>
      </c>
      <c r="E37" s="38">
        <v>5.5809123323661454E-2</v>
      </c>
    </row>
    <row r="38" spans="1:5" x14ac:dyDescent="0.2">
      <c r="A38">
        <v>2049</v>
      </c>
      <c r="B38" s="24">
        <f>'Dynamic Calculations'!P37</f>
        <v>4.4194421647998236E-2</v>
      </c>
      <c r="C38" s="38">
        <v>4.4194421647998236E-2</v>
      </c>
      <c r="D38" s="24">
        <f>'Dynamic Calculations'!Q37</f>
        <v>5.5674353998003773E-2</v>
      </c>
      <c r="E38" s="38">
        <v>5.5674353998003773E-2</v>
      </c>
    </row>
    <row r="39" spans="1:5" x14ac:dyDescent="0.2">
      <c r="A39">
        <v>2050</v>
      </c>
      <c r="B39" s="24">
        <f>'Dynamic Calculations'!P38</f>
        <v>4.4123973961314719E-2</v>
      </c>
      <c r="C39" s="38">
        <v>4.4123973961314719E-2</v>
      </c>
      <c r="D39" s="24">
        <f>'Dynamic Calculations'!Q38</f>
        <v>5.5618732943729279E-2</v>
      </c>
      <c r="E39" s="38">
        <v>5.5618732943729279E-2</v>
      </c>
    </row>
    <row r="40" spans="1:5" x14ac:dyDescent="0.2">
      <c r="A40">
        <v>2051</v>
      </c>
      <c r="B40" s="24">
        <f>'Dynamic Calculations'!P39</f>
        <v>4.4054925220503652E-2</v>
      </c>
      <c r="C40" s="38">
        <v>4.4054925220503652E-2</v>
      </c>
      <c r="D40" s="24">
        <f>'Dynamic Calculations'!Q39</f>
        <v>5.5531696280199411E-2</v>
      </c>
      <c r="E40" s="38">
        <v>5.5531696280199411E-2</v>
      </c>
    </row>
    <row r="41" spans="1:5" x14ac:dyDescent="0.2">
      <c r="A41">
        <v>2052</v>
      </c>
      <c r="B41" s="24">
        <f>'Dynamic Calculations'!P40</f>
        <v>4.4029155925462179E-2</v>
      </c>
      <c r="C41" s="38">
        <v>4.4029155925462179E-2</v>
      </c>
      <c r="D41" s="24">
        <f>'Dynamic Calculations'!Q40</f>
        <v>5.5523639242837153E-2</v>
      </c>
      <c r="E41" s="38">
        <v>5.5523639242837153E-2</v>
      </c>
    </row>
    <row r="42" spans="1:5" x14ac:dyDescent="0.2">
      <c r="A42">
        <v>2053</v>
      </c>
      <c r="B42" s="24">
        <f>'Dynamic Calculations'!P41</f>
        <v>4.396974948423224E-2</v>
      </c>
      <c r="C42" s="38">
        <v>4.396974948423224E-2</v>
      </c>
      <c r="D42" s="24">
        <f>'Dynamic Calculations'!Q41</f>
        <v>5.5514694960212198E-2</v>
      </c>
      <c r="E42" s="38">
        <v>5.5514694960212198E-2</v>
      </c>
    </row>
    <row r="43" spans="1:5" x14ac:dyDescent="0.2">
      <c r="A43">
        <v>2054</v>
      </c>
      <c r="B43" s="24">
        <f>'Dynamic Calculations'!P42</f>
        <v>4.3914104219036618E-2</v>
      </c>
      <c r="C43" s="38">
        <v>4.3914104219036618E-2</v>
      </c>
      <c r="D43" s="24">
        <f>'Dynamic Calculations'!Q42</f>
        <v>5.5543270602622465E-2</v>
      </c>
      <c r="E43" s="38">
        <v>5.5543270602622465E-2</v>
      </c>
    </row>
    <row r="44" spans="1:5" x14ac:dyDescent="0.2">
      <c r="A44">
        <v>2055</v>
      </c>
      <c r="B44" s="24">
        <f>'Dynamic Calculations'!P43</f>
        <v>4.3857249915704978E-2</v>
      </c>
      <c r="C44" s="38">
        <v>4.3857249915704978E-2</v>
      </c>
      <c r="D44" s="24">
        <f>'Dynamic Calculations'!Q43</f>
        <v>5.557006384668095E-2</v>
      </c>
      <c r="E44" s="38">
        <v>5.557006384668095E-2</v>
      </c>
    </row>
    <row r="45" spans="1:5" x14ac:dyDescent="0.2">
      <c r="A45">
        <v>2056</v>
      </c>
      <c r="B45" s="24">
        <f>'Dynamic Calculations'!P44</f>
        <v>4.383477388614896E-2</v>
      </c>
      <c r="C45" s="38">
        <v>4.383477388614896E-2</v>
      </c>
      <c r="D45" s="24">
        <f>'Dynamic Calculations'!Q44</f>
        <v>5.5631388447713787E-2</v>
      </c>
      <c r="E45" s="38">
        <v>5.5631388447713787E-2</v>
      </c>
    </row>
    <row r="46" spans="1:5" x14ac:dyDescent="0.2">
      <c r="A46">
        <v>2057</v>
      </c>
      <c r="B46" s="24">
        <f>'Dynamic Calculations'!P45</f>
        <v>4.3783216544523641E-2</v>
      </c>
      <c r="C46" s="38">
        <v>4.3783216544523641E-2</v>
      </c>
      <c r="D46" s="24">
        <f>'Dynamic Calculations'!Q45</f>
        <v>5.5730061238831445E-2</v>
      </c>
      <c r="E46" s="38">
        <v>5.5730061238831445E-2</v>
      </c>
    </row>
    <row r="47" spans="1:5" x14ac:dyDescent="0.2">
      <c r="A47">
        <v>2058</v>
      </c>
      <c r="B47" s="24">
        <f>'Dynamic Calculations'!P46</f>
        <v>4.3766797217908035E-2</v>
      </c>
      <c r="C47" s="38">
        <v>4.3766797217908035E-2</v>
      </c>
      <c r="D47" s="24">
        <f>'Dynamic Calculations'!Q46</f>
        <v>5.5831352555878185E-2</v>
      </c>
      <c r="E47" s="38">
        <v>5.5831352555878185E-2</v>
      </c>
    </row>
    <row r="48" spans="1:5" x14ac:dyDescent="0.2">
      <c r="A48">
        <v>2059</v>
      </c>
      <c r="B48" s="24">
        <f>'Dynamic Calculations'!P47</f>
        <v>4.3718248818021693E-2</v>
      </c>
      <c r="C48" s="38">
        <v>4.3718248818021693E-2</v>
      </c>
      <c r="D48" s="24">
        <f>'Dynamic Calculations'!Q47</f>
        <v>5.5933160285528874E-2</v>
      </c>
      <c r="E48" s="38">
        <v>5.5933160285528874E-2</v>
      </c>
    </row>
    <row r="49" spans="1:5" x14ac:dyDescent="0.2">
      <c r="A49">
        <v>2060</v>
      </c>
      <c r="B49" s="24">
        <f>'Dynamic Calculations'!P48</f>
        <v>4.3702102637205982E-2</v>
      </c>
      <c r="C49" s="38">
        <v>4.3702102637205982E-2</v>
      </c>
      <c r="D49" s="24">
        <f>'Dynamic Calculations'!Q48</f>
        <v>5.6066919101924448E-2</v>
      </c>
      <c r="E49" s="38">
        <v>5.6066919101924448E-2</v>
      </c>
    </row>
    <row r="50" spans="1:5" x14ac:dyDescent="0.2">
      <c r="A50">
        <v>2061</v>
      </c>
      <c r="B50" s="24">
        <f>'Dynamic Calculations'!P49</f>
        <v>4.3651621080034939E-2</v>
      </c>
      <c r="C50" s="38">
        <v>4.3651621080034939E-2</v>
      </c>
      <c r="D50" s="24">
        <f>'Dynamic Calculations'!Q49</f>
        <v>5.6198194803637788E-2</v>
      </c>
      <c r="E50" s="38">
        <v>5.6198194803637788E-2</v>
      </c>
    </row>
    <row r="51" spans="1:5" x14ac:dyDescent="0.2">
      <c r="A51">
        <v>2062</v>
      </c>
      <c r="B51" s="24">
        <f>'Dynamic Calculations'!P50</f>
        <v>4.3636253025338752E-2</v>
      </c>
      <c r="C51" s="38">
        <v>4.3636253025338752E-2</v>
      </c>
      <c r="D51" s="24">
        <f>'Dynamic Calculations'!Q50</f>
        <v>5.6364853384263301E-2</v>
      </c>
      <c r="E51" s="38">
        <v>5.6364853384263301E-2</v>
      </c>
    </row>
    <row r="52" spans="1:5" x14ac:dyDescent="0.2">
      <c r="A52">
        <v>2063</v>
      </c>
      <c r="B52" s="24">
        <f>'Dynamic Calculations'!P51</f>
        <v>4.3585725931554117E-2</v>
      </c>
      <c r="C52" s="38">
        <v>4.3585725931554117E-2</v>
      </c>
      <c r="D52" s="24">
        <f>'Dynamic Calculations'!Q51</f>
        <v>5.6495185519359226E-2</v>
      </c>
      <c r="E52" s="38">
        <v>5.6495185519359226E-2</v>
      </c>
    </row>
    <row r="53" spans="1:5" x14ac:dyDescent="0.2">
      <c r="A53">
        <v>2064</v>
      </c>
      <c r="B53" s="24">
        <f>'Dynamic Calculations'!P52</f>
        <v>4.3566508378612846E-2</v>
      </c>
      <c r="C53" s="38">
        <v>4.3566508378612846E-2</v>
      </c>
      <c r="D53" s="24">
        <f>'Dynamic Calculations'!Q52</f>
        <v>5.6623436524968422E-2</v>
      </c>
      <c r="E53" s="38">
        <v>5.6623436524968422E-2</v>
      </c>
    </row>
    <row r="54" spans="1:5" x14ac:dyDescent="0.2">
      <c r="A54">
        <v>2065</v>
      </c>
      <c r="B54" s="24">
        <f>'Dynamic Calculations'!P53</f>
        <v>4.3512219002458725E-2</v>
      </c>
      <c r="C54" s="38">
        <v>4.3512219002458725E-2</v>
      </c>
      <c r="D54" s="24">
        <f>'Dynamic Calculations'!Q53</f>
        <v>5.6780518967334041E-2</v>
      </c>
      <c r="E54" s="38">
        <v>5.6780518967334041E-2</v>
      </c>
    </row>
    <row r="55" spans="1:5" x14ac:dyDescent="0.2">
      <c r="A55">
        <v>2066</v>
      </c>
      <c r="B55" s="24">
        <f>'Dynamic Calculations'!P54</f>
        <v>4.34888325158857E-2</v>
      </c>
      <c r="C55" s="38">
        <v>4.34888325158857E-2</v>
      </c>
      <c r="D55" s="24">
        <f>'Dynamic Calculations'!Q54</f>
        <v>5.6902490341920638E-2</v>
      </c>
      <c r="E55" s="38">
        <v>5.6902490341920638E-2</v>
      </c>
    </row>
    <row r="56" spans="1:5" x14ac:dyDescent="0.2">
      <c r="A56">
        <v>2067</v>
      </c>
      <c r="B56" s="24">
        <f>'Dynamic Calculations'!P55</f>
        <v>4.3431239172802082E-2</v>
      </c>
      <c r="C56" s="38">
        <v>4.3431239172802082E-2</v>
      </c>
      <c r="D56" s="24">
        <f>'Dynamic Calculations'!Q55</f>
        <v>5.7054182005197046E-2</v>
      </c>
      <c r="E56" s="38">
        <v>5.7054182005197046E-2</v>
      </c>
    </row>
    <row r="57" spans="1:5" x14ac:dyDescent="0.2">
      <c r="A57">
        <v>2068</v>
      </c>
      <c r="B57" s="24">
        <f>'Dynamic Calculations'!P56</f>
        <v>4.3403746917155261E-2</v>
      </c>
      <c r="C57" s="38">
        <v>4.3403746917155261E-2</v>
      </c>
      <c r="D57" s="24">
        <f>'Dynamic Calculations'!Q56</f>
        <v>5.7202251534101634E-2</v>
      </c>
      <c r="E57" s="38">
        <v>5.7202251534101634E-2</v>
      </c>
    </row>
    <row r="58" spans="1:5" x14ac:dyDescent="0.2">
      <c r="A58">
        <v>2069</v>
      </c>
      <c r="B58" s="24">
        <f>'Dynamic Calculations'!P57</f>
        <v>4.3345493454809404E-2</v>
      </c>
      <c r="C58" s="38">
        <v>4.3345493454809404E-2</v>
      </c>
      <c r="D58" s="24">
        <f>'Dynamic Calculations'!Q57</f>
        <v>5.7351910369684386E-2</v>
      </c>
      <c r="E58" s="38">
        <v>5.7351910369684386E-2</v>
      </c>
    </row>
    <row r="59" spans="1:5" x14ac:dyDescent="0.2">
      <c r="A59">
        <v>2070</v>
      </c>
      <c r="B59" s="24">
        <f>'Dynamic Calculations'!P58</f>
        <v>4.332003501720777E-2</v>
      </c>
      <c r="C59" s="38">
        <v>4.332003501720777E-2</v>
      </c>
      <c r="D59" s="24">
        <f>'Dynamic Calculations'!Q58</f>
        <v>5.7501612476234032E-2</v>
      </c>
      <c r="E59" s="38">
        <v>5.7501612476234032E-2</v>
      </c>
    </row>
    <row r="60" spans="1:5" x14ac:dyDescent="0.2">
      <c r="A60">
        <v>2071</v>
      </c>
      <c r="B60" s="24">
        <f>'Dynamic Calculations'!P59</f>
        <v>4.326477142559617E-2</v>
      </c>
      <c r="C60" s="38">
        <v>4.326477142559617E-2</v>
      </c>
      <c r="D60" s="24">
        <f>'Dynamic Calculations'!Q59</f>
        <v>5.7654098834854846E-2</v>
      </c>
      <c r="E60" s="38">
        <v>5.7654098834854846E-2</v>
      </c>
    </row>
    <row r="61" spans="1:5" x14ac:dyDescent="0.2">
      <c r="A61">
        <v>2072</v>
      </c>
      <c r="B61" s="24">
        <f>'Dynamic Calculations'!P60</f>
        <v>4.320869052519162E-2</v>
      </c>
      <c r="C61" s="38">
        <v>4.320869052519162E-2</v>
      </c>
      <c r="D61" s="24">
        <f>'Dynamic Calculations'!Q60</f>
        <v>5.7772693595576859E-2</v>
      </c>
      <c r="E61" s="38">
        <v>5.7772693595576859E-2</v>
      </c>
    </row>
    <row r="62" spans="1:5" x14ac:dyDescent="0.2">
      <c r="A62">
        <v>2073</v>
      </c>
      <c r="B62" s="24">
        <f>'Dynamic Calculations'!P61</f>
        <v>4.3185434847707045E-2</v>
      </c>
      <c r="C62" s="38">
        <v>4.3185434847707045E-2</v>
      </c>
      <c r="D62" s="24">
        <f>'Dynamic Calculations'!Q61</f>
        <v>5.7859472322039709E-2</v>
      </c>
      <c r="E62" s="38">
        <v>5.7859472322039709E-2</v>
      </c>
    </row>
    <row r="63" spans="1:5" x14ac:dyDescent="0.2">
      <c r="A63">
        <v>2074</v>
      </c>
      <c r="B63" s="24">
        <f>'Dynamic Calculations'!P62</f>
        <v>4.3130195739781226E-2</v>
      </c>
      <c r="C63" s="38">
        <v>4.3130195739781226E-2</v>
      </c>
      <c r="D63" s="24">
        <f>'Dynamic Calculations'!Q62</f>
        <v>5.797829591249281E-2</v>
      </c>
      <c r="E63" s="38">
        <v>5.797829591249281E-2</v>
      </c>
    </row>
    <row r="64" spans="1:5" x14ac:dyDescent="0.2">
      <c r="A64">
        <v>2075</v>
      </c>
      <c r="B64" s="24">
        <f>'Dynamic Calculations'!P63</f>
        <v>4.3103923719183833E-2</v>
      </c>
      <c r="C64" s="38">
        <v>4.3103923719183833E-2</v>
      </c>
      <c r="D64" s="24">
        <f>'Dynamic Calculations'!Q63</f>
        <v>5.8028215997233332E-2</v>
      </c>
      <c r="E64" s="38">
        <v>5.8028215997233332E-2</v>
      </c>
    </row>
    <row r="65" spans="1:5" x14ac:dyDescent="0.2">
      <c r="A65">
        <v>2076</v>
      </c>
      <c r="B65" s="24">
        <f>'Dynamic Calculations'!P64</f>
        <v>4.3042926190046626E-2</v>
      </c>
      <c r="C65" s="38">
        <v>4.3042926190046626E-2</v>
      </c>
      <c r="D65" s="24">
        <f>'Dynamic Calculations'!Q64</f>
        <v>5.8042248198193917E-2</v>
      </c>
      <c r="E65" s="38">
        <v>5.8042248198193917E-2</v>
      </c>
    </row>
    <row r="66" spans="1:5" x14ac:dyDescent="0.2">
      <c r="A66">
        <v>2077</v>
      </c>
      <c r="B66" s="24">
        <f>'Dynamic Calculations'!P65</f>
        <v>4.2981048664875246E-2</v>
      </c>
      <c r="C66" s="38">
        <v>4.2981048664875246E-2</v>
      </c>
      <c r="D66" s="24">
        <f>'Dynamic Calculations'!Q65</f>
        <v>5.8054819268863515E-2</v>
      </c>
      <c r="E66" s="38">
        <v>5.8054819268863515E-2</v>
      </c>
    </row>
    <row r="67" spans="1:5" x14ac:dyDescent="0.2">
      <c r="A67">
        <v>2078</v>
      </c>
      <c r="B67" s="24">
        <f>'Dynamic Calculations'!P66</f>
        <v>4.2920946277658939E-2</v>
      </c>
      <c r="C67" s="38">
        <v>4.2920946277658939E-2</v>
      </c>
      <c r="D67" s="24">
        <f>'Dynamic Calculations'!Q66</f>
        <v>5.8005597538310479E-2</v>
      </c>
      <c r="E67" s="38">
        <v>5.8005597538310479E-2</v>
      </c>
    </row>
    <row r="68" spans="1:5" x14ac:dyDescent="0.2">
      <c r="A68">
        <v>2079</v>
      </c>
      <c r="B68" s="24">
        <f>'Dynamic Calculations'!P67</f>
        <v>4.2860944046962321E-2</v>
      </c>
      <c r="C68" s="38">
        <v>4.2860944046962321E-2</v>
      </c>
      <c r="D68" s="24">
        <f>'Dynamic Calculations'!Q67</f>
        <v>5.792450740523946E-2</v>
      </c>
      <c r="E68" s="38">
        <v>5.792450740523946E-2</v>
      </c>
    </row>
    <row r="69" spans="1:5" x14ac:dyDescent="0.2">
      <c r="A69">
        <v>2080</v>
      </c>
      <c r="B69" s="24">
        <f>'Dynamic Calculations'!P68</f>
        <v>4.2804770053562473E-2</v>
      </c>
      <c r="C69" s="38">
        <v>4.2804770053562473E-2</v>
      </c>
      <c r="D69" s="24">
        <f>'Dynamic Calculations'!Q68</f>
        <v>5.7816718449115651E-2</v>
      </c>
      <c r="E69" s="38">
        <v>5.7816718449115651E-2</v>
      </c>
    </row>
    <row r="70" spans="1:5" x14ac:dyDescent="0.2">
      <c r="A70">
        <v>2081</v>
      </c>
      <c r="B70" s="24">
        <f>'Dynamic Calculations'!P69</f>
        <v>4.2749587470609952E-2</v>
      </c>
      <c r="C70" s="38">
        <v>4.2749587470609952E-2</v>
      </c>
      <c r="D70" s="24">
        <f>'Dynamic Calculations'!Q69</f>
        <v>5.7678520101820722E-2</v>
      </c>
      <c r="E70" s="38">
        <v>5.7678520101820722E-2</v>
      </c>
    </row>
    <row r="71" spans="1:5" x14ac:dyDescent="0.2">
      <c r="A71">
        <v>2082</v>
      </c>
      <c r="B71" s="24">
        <f>'Dynamic Calculations'!P70</f>
        <v>4.2692393438706261E-2</v>
      </c>
      <c r="C71" s="38">
        <v>4.2692393438706261E-2</v>
      </c>
      <c r="D71" s="24">
        <f>'Dynamic Calculations'!Q70</f>
        <v>5.7505986396589437E-2</v>
      </c>
      <c r="E71" s="38">
        <v>5.7505986396589437E-2</v>
      </c>
    </row>
    <row r="72" spans="1:5" x14ac:dyDescent="0.2">
      <c r="A72">
        <v>2083</v>
      </c>
      <c r="B72" s="24">
        <f>'Dynamic Calculations'!P71</f>
        <v>4.2635195823203312E-2</v>
      </c>
      <c r="C72" s="38">
        <v>4.2635195823203312E-2</v>
      </c>
      <c r="D72" s="24">
        <f>'Dynamic Calculations'!Q71</f>
        <v>5.7365449629581823E-2</v>
      </c>
      <c r="E72" s="38">
        <v>5.7365449629581823E-2</v>
      </c>
    </row>
    <row r="73" spans="1:5" x14ac:dyDescent="0.2">
      <c r="A73">
        <v>2084</v>
      </c>
      <c r="B73" s="24">
        <f>'Dynamic Calculations'!P72</f>
        <v>4.2576879626089685E-2</v>
      </c>
      <c r="C73" s="38">
        <v>4.2576879626089685E-2</v>
      </c>
      <c r="D73" s="24">
        <f>'Dynamic Calculations'!Q72</f>
        <v>5.716017421134751E-2</v>
      </c>
      <c r="E73" s="38">
        <v>5.716017421134751E-2</v>
      </c>
    </row>
    <row r="74" spans="1:5" x14ac:dyDescent="0.2">
      <c r="A74">
        <v>2085</v>
      </c>
      <c r="B74" s="24">
        <f>'Dynamic Calculations'!P73</f>
        <v>4.2521905766991323E-2</v>
      </c>
      <c r="C74" s="38">
        <v>4.2521905766991323E-2</v>
      </c>
      <c r="D74" s="24">
        <f>'Dynamic Calculations'!Q73</f>
        <v>5.6991385242430651E-2</v>
      </c>
      <c r="E74" s="38">
        <v>5.6991385242430651E-2</v>
      </c>
    </row>
    <row r="75" spans="1:5" x14ac:dyDescent="0.2">
      <c r="A75">
        <v>2086</v>
      </c>
      <c r="B75" s="24">
        <f>'Dynamic Calculations'!P74</f>
        <v>4.2439301659733891E-2</v>
      </c>
      <c r="C75" s="38">
        <v>4.2439301659733891E-2</v>
      </c>
      <c r="D75" s="24">
        <f>'Dynamic Calculations'!Q74</f>
        <v>5.6796561684710936E-2</v>
      </c>
      <c r="E75" s="38">
        <v>5.6796561684710936E-2</v>
      </c>
    </row>
    <row r="76" spans="1:5" x14ac:dyDescent="0.2">
      <c r="A76">
        <v>2087</v>
      </c>
      <c r="B76" s="24">
        <f>'Dynamic Calculations'!P75</f>
        <v>4.2392724575391637E-2</v>
      </c>
      <c r="C76" s="38">
        <v>4.2392724575391637E-2</v>
      </c>
      <c r="D76" s="24">
        <f>'Dynamic Calculations'!Q75</f>
        <v>5.6607870669971555E-2</v>
      </c>
      <c r="E76" s="38">
        <v>5.6607870669971555E-2</v>
      </c>
    </row>
    <row r="77" spans="1:5" x14ac:dyDescent="0.2">
      <c r="A77">
        <v>2088</v>
      </c>
      <c r="B77" s="24">
        <f>'Dynamic Calculations'!P76</f>
        <v>4.2350674189594192E-2</v>
      </c>
      <c r="C77" s="38">
        <v>4.2350674189594192E-2</v>
      </c>
      <c r="D77" s="24">
        <f>'Dynamic Calculations'!Q76</f>
        <v>5.6488604172409543E-2</v>
      </c>
      <c r="E77" s="38">
        <v>5.6488604172409543E-2</v>
      </c>
    </row>
    <row r="78" spans="1:5" x14ac:dyDescent="0.2">
      <c r="A78">
        <v>2089</v>
      </c>
      <c r="B78" s="24">
        <f>'Dynamic Calculations'!P77</f>
        <v>4.23107882250848E-2</v>
      </c>
      <c r="C78" s="38">
        <v>4.23107882250848E-2</v>
      </c>
      <c r="D78" s="24">
        <f>'Dynamic Calculations'!Q77</f>
        <v>5.6372346755925208E-2</v>
      </c>
      <c r="E78" s="38">
        <v>5.6372346755925208E-2</v>
      </c>
    </row>
    <row r="79" spans="1:5" x14ac:dyDescent="0.2">
      <c r="A79">
        <v>2090</v>
      </c>
      <c r="B79" s="24">
        <f>'Dynamic Calculations'!P78</f>
        <v>4.227288010785582E-2</v>
      </c>
      <c r="C79" s="38">
        <v>4.227288010785582E-2</v>
      </c>
      <c r="D79" s="24">
        <f>'Dynamic Calculations'!Q78</f>
        <v>5.6290340352264052E-2</v>
      </c>
      <c r="E79" s="38">
        <v>5.6290340352264052E-2</v>
      </c>
    </row>
    <row r="80" spans="1:5" x14ac:dyDescent="0.2">
      <c r="A80">
        <v>2091</v>
      </c>
      <c r="B80" s="24">
        <f>'Dynamic Calculations'!P79</f>
        <v>4.2236452748316201E-2</v>
      </c>
      <c r="C80" s="38">
        <v>4.2236452748316201E-2</v>
      </c>
      <c r="D80" s="24">
        <f>'Dynamic Calculations'!Q79</f>
        <v>5.6241833875738494E-2</v>
      </c>
      <c r="E80" s="38">
        <v>5.6241833875738494E-2</v>
      </c>
    </row>
    <row r="81" spans="1:5" x14ac:dyDescent="0.2">
      <c r="A81">
        <v>2092</v>
      </c>
      <c r="B81" s="24">
        <f>'Dynamic Calculations'!P80</f>
        <v>4.2201357037318518E-2</v>
      </c>
      <c r="C81" s="38">
        <v>4.2201357037318518E-2</v>
      </c>
      <c r="D81" s="24">
        <f>'Dynamic Calculations'!Q80</f>
        <v>5.6226547230048822E-2</v>
      </c>
      <c r="E81" s="38">
        <v>5.6226547230048822E-2</v>
      </c>
    </row>
    <row r="82" spans="1:5" x14ac:dyDescent="0.2">
      <c r="A82">
        <v>2093</v>
      </c>
      <c r="B82" s="24">
        <f>'Dynamic Calculations'!P81</f>
        <v>4.2166768867017791E-2</v>
      </c>
      <c r="C82" s="38">
        <v>4.2166768867017791E-2</v>
      </c>
      <c r="D82" s="24">
        <f>'Dynamic Calculations'!Q81</f>
        <v>5.624330571681211E-2</v>
      </c>
      <c r="E82" s="38">
        <v>5.624330571681211E-2</v>
      </c>
    </row>
    <row r="83" spans="1:5" x14ac:dyDescent="0.2">
      <c r="A83">
        <v>2094</v>
      </c>
      <c r="B83" s="24">
        <f>'Dynamic Calculations'!P82</f>
        <v>4.2133617719063231E-2</v>
      </c>
      <c r="C83" s="38">
        <v>4.2133617719063231E-2</v>
      </c>
      <c r="D83" s="24">
        <f>'Dynamic Calculations'!Q82</f>
        <v>5.6324672271236553E-2</v>
      </c>
      <c r="E83" s="38">
        <v>5.6324672271236553E-2</v>
      </c>
    </row>
    <row r="84" spans="1:5" x14ac:dyDescent="0.2">
      <c r="A84">
        <v>2095</v>
      </c>
      <c r="B84" s="24">
        <f>'Dynamic Calculations'!P83</f>
        <v>4.210023155908308E-2</v>
      </c>
      <c r="C84" s="38">
        <v>4.210023155908308E-2</v>
      </c>
      <c r="D84" s="24">
        <f>'Dynamic Calculations'!Q83</f>
        <v>5.6374155075761781E-2</v>
      </c>
      <c r="E84" s="38">
        <v>5.6374155075761781E-2</v>
      </c>
    </row>
  </sheetData>
  <sheetProtection algorithmName="SHA-512" hashValue="s+weC+Ftct1f17zGrwhNnJIOZQQubpWEKy9Zy0yd77aqn6i2WmJl9HXrLrYHwPwOrTN6i6hyxgptu0qKg5uObw==" saltValue="JsfK+Yx6GEMhxsJx7DozMA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rgb="FFC00000"/>
  </sheetPr>
  <dimension ref="A1:A47"/>
  <sheetViews>
    <sheetView workbookViewId="0">
      <selection activeCell="L25" sqref="L25"/>
    </sheetView>
  </sheetViews>
  <sheetFormatPr baseColWidth="10" defaultRowHeight="16" x14ac:dyDescent="0.2"/>
  <sheetData>
    <row r="1" spans="1:1" x14ac:dyDescent="0.2">
      <c r="A1" s="8" t="s">
        <v>24</v>
      </c>
    </row>
    <row r="3" spans="1:1" x14ac:dyDescent="0.2">
      <c r="A3" s="8" t="s">
        <v>25</v>
      </c>
    </row>
    <row r="4" spans="1:1" x14ac:dyDescent="0.2">
      <c r="A4" t="s">
        <v>26</v>
      </c>
    </row>
    <row r="5" spans="1:1" x14ac:dyDescent="0.2">
      <c r="A5" t="s">
        <v>27</v>
      </c>
    </row>
    <row r="6" spans="1:1" x14ac:dyDescent="0.2">
      <c r="A6" t="s">
        <v>28</v>
      </c>
    </row>
    <row r="7" spans="1:1" x14ac:dyDescent="0.2">
      <c r="A7" t="s">
        <v>29</v>
      </c>
    </row>
    <row r="8" spans="1:1" x14ac:dyDescent="0.2">
      <c r="A8" t="s">
        <v>30</v>
      </c>
    </row>
    <row r="9" spans="1:1" x14ac:dyDescent="0.2">
      <c r="A9" t="s">
        <v>31</v>
      </c>
    </row>
    <row r="10" spans="1:1" x14ac:dyDescent="0.2">
      <c r="A10" t="s">
        <v>32</v>
      </c>
    </row>
    <row r="11" spans="1:1" x14ac:dyDescent="0.2">
      <c r="A11" t="s">
        <v>33</v>
      </c>
    </row>
    <row r="12" spans="1:1" x14ac:dyDescent="0.2">
      <c r="A12" t="s">
        <v>34</v>
      </c>
    </row>
    <row r="13" spans="1:1" x14ac:dyDescent="0.2">
      <c r="A13" t="s">
        <v>35</v>
      </c>
    </row>
    <row r="15" spans="1:1" x14ac:dyDescent="0.2">
      <c r="A15" s="8" t="s">
        <v>36</v>
      </c>
    </row>
    <row r="16" spans="1:1" x14ac:dyDescent="0.2">
      <c r="A16" t="s">
        <v>37</v>
      </c>
    </row>
    <row r="17" spans="1:1" x14ac:dyDescent="0.2">
      <c r="A17" t="s">
        <v>38</v>
      </c>
    </row>
    <row r="18" spans="1:1" x14ac:dyDescent="0.2">
      <c r="A18" t="s">
        <v>39</v>
      </c>
    </row>
    <row r="19" spans="1:1" x14ac:dyDescent="0.2">
      <c r="A19" t="s">
        <v>40</v>
      </c>
    </row>
    <row r="20" spans="1:1" x14ac:dyDescent="0.2">
      <c r="A20" t="s">
        <v>41</v>
      </c>
    </row>
    <row r="21" spans="1:1" x14ac:dyDescent="0.2">
      <c r="A21" t="s">
        <v>42</v>
      </c>
    </row>
    <row r="22" spans="1:1" x14ac:dyDescent="0.2">
      <c r="A22" t="s">
        <v>43</v>
      </c>
    </row>
    <row r="23" spans="1:1" x14ac:dyDescent="0.2">
      <c r="A23" t="s">
        <v>44</v>
      </c>
    </row>
    <row r="24" spans="1:1" x14ac:dyDescent="0.2">
      <c r="A24" t="s">
        <v>45</v>
      </c>
    </row>
    <row r="25" spans="1:1" x14ac:dyDescent="0.2">
      <c r="A25" t="s">
        <v>46</v>
      </c>
    </row>
    <row r="26" spans="1:1" x14ac:dyDescent="0.2">
      <c r="A26" t="s">
        <v>47</v>
      </c>
    </row>
    <row r="27" spans="1:1" x14ac:dyDescent="0.2">
      <c r="A27" t="s">
        <v>48</v>
      </c>
    </row>
    <row r="28" spans="1:1" x14ac:dyDescent="0.2">
      <c r="A28" t="s">
        <v>49</v>
      </c>
    </row>
    <row r="29" spans="1:1" x14ac:dyDescent="0.2">
      <c r="A29" t="s">
        <v>50</v>
      </c>
    </row>
    <row r="31" spans="1:1" x14ac:dyDescent="0.2">
      <c r="A31" s="8" t="s">
        <v>51</v>
      </c>
    </row>
    <row r="32" spans="1:1" x14ac:dyDescent="0.2">
      <c r="A32" t="s">
        <v>52</v>
      </c>
    </row>
    <row r="33" spans="1:1" x14ac:dyDescent="0.2">
      <c r="A33" t="s">
        <v>53</v>
      </c>
    </row>
    <row r="34" spans="1:1" x14ac:dyDescent="0.2">
      <c r="A34" t="s">
        <v>54</v>
      </c>
    </row>
    <row r="35" spans="1:1" x14ac:dyDescent="0.2">
      <c r="A35" t="s">
        <v>55</v>
      </c>
    </row>
    <row r="37" spans="1:1" x14ac:dyDescent="0.2">
      <c r="A37" s="8" t="s">
        <v>56</v>
      </c>
    </row>
    <row r="38" spans="1:1" x14ac:dyDescent="0.2">
      <c r="A38" t="s">
        <v>57</v>
      </c>
    </row>
    <row r="39" spans="1:1" x14ac:dyDescent="0.2">
      <c r="A39" t="s">
        <v>58</v>
      </c>
    </row>
    <row r="40" spans="1:1" x14ac:dyDescent="0.2">
      <c r="A40" t="s">
        <v>59</v>
      </c>
    </row>
    <row r="41" spans="1:1" x14ac:dyDescent="0.2">
      <c r="A41" t="s">
        <v>60</v>
      </c>
    </row>
    <row r="43" spans="1:1" x14ac:dyDescent="0.2">
      <c r="A43" s="8" t="s">
        <v>61</v>
      </c>
    </row>
    <row r="44" spans="1:1" x14ac:dyDescent="0.2">
      <c r="A44" t="s">
        <v>62</v>
      </c>
    </row>
    <row r="45" spans="1:1" x14ac:dyDescent="0.2">
      <c r="A45" t="s">
        <v>63</v>
      </c>
    </row>
    <row r="46" spans="1:1" x14ac:dyDescent="0.2">
      <c r="A46" t="s">
        <v>64</v>
      </c>
    </row>
    <row r="47" spans="1:1" x14ac:dyDescent="0.2">
      <c r="A47" t="s">
        <v>65</v>
      </c>
    </row>
  </sheetData>
  <sheetProtection algorithmName="SHA-512" hashValue="Bp1G9lSggyjuoyfjAz63rLGk5bfUE/CtKgc9X528izWESbuKQQ49lCzDSehMOQnS0nr88HF52/Q0MZ8kbkrRaQ==" saltValue="UDmkPd1mfBoadgQVxqzZUg==" spinCount="100000"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tabColor rgb="FFC00000"/>
  </sheetPr>
  <dimension ref="A1:AC89"/>
  <sheetViews>
    <sheetView topLeftCell="A55" workbookViewId="0">
      <selection activeCell="E90" sqref="E90"/>
    </sheetView>
  </sheetViews>
  <sheetFormatPr baseColWidth="10" defaultRowHeight="16" x14ac:dyDescent="0.2"/>
  <cols>
    <col min="3" max="3" width="16.5" bestFit="1" customWidth="1"/>
    <col min="5" max="5" width="12.33203125" bestFit="1" customWidth="1"/>
    <col min="21" max="21" width="13.1640625" bestFit="1" customWidth="1"/>
  </cols>
  <sheetData>
    <row r="1" spans="1:29" x14ac:dyDescent="0.2">
      <c r="A1" t="s">
        <v>15</v>
      </c>
      <c r="B1" s="30" t="s">
        <v>172</v>
      </c>
    </row>
    <row r="2" spans="1:29" x14ac:dyDescent="0.2">
      <c r="B2" t="s">
        <v>173</v>
      </c>
    </row>
    <row r="4" spans="1:29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5" t="s">
        <v>161</v>
      </c>
      <c r="O4" s="65"/>
    </row>
    <row r="5" spans="1:29" ht="85" x14ac:dyDescent="0.2">
      <c r="A5" t="s">
        <v>150</v>
      </c>
      <c r="B5" s="5" t="s">
        <v>68</v>
      </c>
      <c r="C5" s="5" t="s">
        <v>68</v>
      </c>
      <c r="D5" s="5" t="s">
        <v>68</v>
      </c>
      <c r="E5" s="5" t="s">
        <v>68</v>
      </c>
      <c r="F5" s="5" t="s">
        <v>68</v>
      </c>
      <c r="G5" s="5" t="s">
        <v>68</v>
      </c>
      <c r="H5" s="5"/>
      <c r="I5" s="5" t="s">
        <v>157</v>
      </c>
      <c r="J5" s="5"/>
      <c r="K5" s="5"/>
      <c r="L5" s="5"/>
      <c r="M5" s="5"/>
      <c r="N5" s="5" t="s">
        <v>151</v>
      </c>
      <c r="O5" s="5" t="s">
        <v>151</v>
      </c>
    </row>
    <row r="6" spans="1:29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29" x14ac:dyDescent="0.2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29" ht="85" x14ac:dyDescent="0.2"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/>
      <c r="I8" s="1" t="s">
        <v>158</v>
      </c>
      <c r="J8" s="5"/>
      <c r="K8" s="5"/>
      <c r="L8" s="5"/>
      <c r="M8" s="5"/>
      <c r="N8" s="5" t="s">
        <v>7</v>
      </c>
      <c r="O8" s="5" t="s">
        <v>8</v>
      </c>
    </row>
    <row r="9" spans="1:29" ht="19" x14ac:dyDescent="0.2">
      <c r="A9">
        <v>2015</v>
      </c>
      <c r="B9">
        <f>S9</f>
        <v>90.95</v>
      </c>
      <c r="C9" s="32">
        <f>U9</f>
        <v>48098.63</v>
      </c>
      <c r="D9" s="2">
        <f>W9</f>
        <v>6445</v>
      </c>
      <c r="E9" s="2">
        <f>Y9</f>
        <v>18225</v>
      </c>
      <c r="F9">
        <f>AA9</f>
        <v>0.89439999999999997</v>
      </c>
      <c r="G9">
        <f>AC9</f>
        <v>0.875</v>
      </c>
      <c r="J9" s="17"/>
      <c r="N9" s="20">
        <v>6300</v>
      </c>
      <c r="O9" s="20">
        <v>18200</v>
      </c>
      <c r="Q9" s="31">
        <v>2015</v>
      </c>
      <c r="R9" s="31"/>
      <c r="S9" s="31">
        <v>90.95</v>
      </c>
      <c r="T9" s="31"/>
      <c r="U9" s="33">
        <v>48098.63</v>
      </c>
      <c r="V9" s="31"/>
      <c r="W9" s="34">
        <v>6445</v>
      </c>
      <c r="X9" s="31"/>
      <c r="Y9" s="34">
        <v>18225</v>
      </c>
      <c r="Z9" s="31"/>
      <c r="AA9" s="31">
        <v>0.89439999999999997</v>
      </c>
      <c r="AB9" s="31"/>
      <c r="AC9" s="31">
        <v>0.875</v>
      </c>
    </row>
    <row r="10" spans="1:29" ht="19" x14ac:dyDescent="0.2">
      <c r="A10">
        <v>2016</v>
      </c>
      <c r="B10">
        <f>S10</f>
        <v>91.84</v>
      </c>
      <c r="C10" s="32">
        <f>U10</f>
        <v>48642.15</v>
      </c>
      <c r="D10" s="2">
        <f>W10</f>
        <v>6638</v>
      </c>
      <c r="E10" s="2">
        <f>Y10</f>
        <v>18715</v>
      </c>
      <c r="F10">
        <f>AA10</f>
        <v>0.91249999999999998</v>
      </c>
      <c r="G10">
        <f>AC10</f>
        <v>0.90349999999999997</v>
      </c>
      <c r="I10" s="16">
        <f>(G10-G9)/G9</f>
        <v>3.2571428571428536E-2</v>
      </c>
      <c r="J10" s="17"/>
      <c r="N10" s="20">
        <v>6600</v>
      </c>
      <c r="O10" s="20">
        <v>19000</v>
      </c>
      <c r="Q10" s="31">
        <v>2016</v>
      </c>
      <c r="R10" s="31"/>
      <c r="S10" s="31">
        <v>91.84</v>
      </c>
      <c r="T10" s="31"/>
      <c r="U10" s="33">
        <v>48642.15</v>
      </c>
      <c r="V10" s="31"/>
      <c r="W10" s="34">
        <v>6638</v>
      </c>
      <c r="X10" s="31"/>
      <c r="Y10" s="34">
        <v>18715</v>
      </c>
      <c r="Z10" s="31"/>
      <c r="AA10" s="31">
        <v>0.91249999999999998</v>
      </c>
      <c r="AB10" s="31"/>
      <c r="AC10" s="31">
        <v>0.90349999999999997</v>
      </c>
    </row>
    <row r="11" spans="1:29" ht="19" x14ac:dyDescent="0.2">
      <c r="A11">
        <v>2017</v>
      </c>
      <c r="B11">
        <f>S11</f>
        <v>93.79</v>
      </c>
      <c r="C11" s="32">
        <f>U11</f>
        <v>50321.89</v>
      </c>
      <c r="D11" s="2">
        <f>W11</f>
        <v>6978</v>
      </c>
      <c r="E11" s="2">
        <f>Y11</f>
        <v>19519</v>
      </c>
      <c r="F11">
        <f>AA11</f>
        <v>0.92910000000000004</v>
      </c>
      <c r="G11">
        <f>AC11</f>
        <v>0.93130000000000002</v>
      </c>
      <c r="I11" s="16">
        <f t="shared" ref="I11:I74" si="0">(G11-G10)/G10</f>
        <v>3.0769230769230823E-2</v>
      </c>
      <c r="J11" s="17"/>
      <c r="N11" s="20">
        <v>6900</v>
      </c>
      <c r="O11" s="20">
        <v>19900</v>
      </c>
      <c r="Q11" s="31">
        <v>2017</v>
      </c>
      <c r="R11" s="31"/>
      <c r="S11" s="31">
        <v>93.79</v>
      </c>
      <c r="T11" s="31"/>
      <c r="U11" s="33">
        <v>50321.89</v>
      </c>
      <c r="V11" s="31"/>
      <c r="W11" s="34">
        <v>6978</v>
      </c>
      <c r="X11" s="31"/>
      <c r="Y11" s="34">
        <v>19519</v>
      </c>
      <c r="Z11" s="31"/>
      <c r="AA11" s="31">
        <v>0.92910000000000004</v>
      </c>
      <c r="AB11" s="31"/>
      <c r="AC11" s="31">
        <v>0.93130000000000002</v>
      </c>
    </row>
    <row r="12" spans="1:29" ht="19" x14ac:dyDescent="0.2">
      <c r="A12">
        <v>2018</v>
      </c>
      <c r="B12">
        <f>S12</f>
        <v>96.18</v>
      </c>
      <c r="C12" s="32">
        <f>U12</f>
        <v>52145.8</v>
      </c>
      <c r="D12" s="2">
        <f>W12</f>
        <v>7314</v>
      </c>
      <c r="E12" s="2">
        <f>Y12</f>
        <v>20580</v>
      </c>
      <c r="F12">
        <f>AA12</f>
        <v>0.95069999999999999</v>
      </c>
      <c r="G12">
        <f>AC12</f>
        <v>0.9587</v>
      </c>
      <c r="I12" s="16">
        <f t="shared" si="0"/>
        <v>2.9421239128100483E-2</v>
      </c>
      <c r="J12" s="17"/>
      <c r="N12" s="20">
        <v>7100</v>
      </c>
      <c r="O12" s="20">
        <v>20800</v>
      </c>
      <c r="Q12" s="31">
        <v>2018</v>
      </c>
      <c r="R12" s="31"/>
      <c r="S12" s="31">
        <v>96.18</v>
      </c>
      <c r="T12" s="31"/>
      <c r="U12" s="33">
        <v>52145.8</v>
      </c>
      <c r="V12" s="31"/>
      <c r="W12" s="34">
        <v>7314</v>
      </c>
      <c r="X12" s="31"/>
      <c r="Y12" s="34">
        <v>20580</v>
      </c>
      <c r="Z12" s="31"/>
      <c r="AA12" s="31">
        <v>0.95069999999999999</v>
      </c>
      <c r="AB12" s="31"/>
      <c r="AC12" s="31">
        <v>0.9587</v>
      </c>
    </row>
    <row r="13" spans="1:29" ht="19" x14ac:dyDescent="0.2">
      <c r="A13">
        <v>2019</v>
      </c>
      <c r="B13">
        <f>S13</f>
        <v>97.78</v>
      </c>
      <c r="C13" s="32">
        <f>U13</f>
        <v>53756.28</v>
      </c>
      <c r="D13" s="2">
        <f>W13</f>
        <v>7643</v>
      </c>
      <c r="E13" s="2">
        <f>Y13</f>
        <v>21426</v>
      </c>
      <c r="F13">
        <f>AA13</f>
        <v>0.97819999999999996</v>
      </c>
      <c r="G13">
        <f>AC13</f>
        <v>0.98609999999999998</v>
      </c>
      <c r="I13" s="16">
        <f t="shared" si="0"/>
        <v>2.8580369250026057E-2</v>
      </c>
      <c r="J13" s="17"/>
      <c r="N13" s="20">
        <v>7400</v>
      </c>
      <c r="O13" s="20">
        <v>21600</v>
      </c>
      <c r="Q13" s="31">
        <v>2019</v>
      </c>
      <c r="R13" s="31"/>
      <c r="S13" s="31">
        <v>97.78</v>
      </c>
      <c r="T13" s="31"/>
      <c r="U13" s="33">
        <v>53756.28</v>
      </c>
      <c r="V13" s="31"/>
      <c r="W13" s="34">
        <v>7643</v>
      </c>
      <c r="X13" s="31"/>
      <c r="Y13" s="34">
        <v>21426</v>
      </c>
      <c r="Z13" s="31"/>
      <c r="AA13" s="31">
        <v>0.97819999999999996</v>
      </c>
      <c r="AB13" s="31"/>
      <c r="AC13" s="31">
        <v>0.98609999999999998</v>
      </c>
    </row>
    <row r="14" spans="1:29" ht="19" x14ac:dyDescent="0.2">
      <c r="A14">
        <v>2020</v>
      </c>
      <c r="B14">
        <f t="shared" ref="B14:B77" si="1">S14</f>
        <v>100</v>
      </c>
      <c r="C14" s="32">
        <f t="shared" ref="C14:C77" si="2">U14</f>
        <v>55641.66</v>
      </c>
      <c r="D14" s="2">
        <f t="shared" ref="D14:D77" si="3">W14</f>
        <v>7988</v>
      </c>
      <c r="E14" s="2">
        <f t="shared" ref="E14:E77" si="4">Y14</f>
        <v>22341</v>
      </c>
      <c r="F14">
        <f t="shared" ref="F14:F77" si="5">AA14</f>
        <v>1</v>
      </c>
      <c r="G14">
        <f t="shared" ref="G14:G77" si="6">AC14</f>
        <v>1.0135000000000001</v>
      </c>
      <c r="I14" s="16">
        <f t="shared" si="0"/>
        <v>2.7786228577223498E-2</v>
      </c>
      <c r="J14" s="17"/>
      <c r="N14" s="20">
        <v>7700</v>
      </c>
      <c r="O14" s="20">
        <v>22500</v>
      </c>
      <c r="Q14" s="31">
        <v>2020</v>
      </c>
      <c r="R14" s="31"/>
      <c r="S14" s="31">
        <v>100</v>
      </c>
      <c r="T14" s="31"/>
      <c r="U14" s="33">
        <v>55641.66</v>
      </c>
      <c r="V14" s="31"/>
      <c r="W14" s="34">
        <v>7988</v>
      </c>
      <c r="X14" s="31"/>
      <c r="Y14" s="34">
        <v>22341</v>
      </c>
      <c r="Z14" s="31"/>
      <c r="AA14" s="31">
        <v>1</v>
      </c>
      <c r="AB14" s="31"/>
      <c r="AC14" s="31">
        <v>1.0135000000000001</v>
      </c>
    </row>
    <row r="15" spans="1:29" ht="19" x14ac:dyDescent="0.2">
      <c r="A15">
        <v>2021</v>
      </c>
      <c r="B15">
        <f t="shared" si="1"/>
        <v>102.43</v>
      </c>
      <c r="C15" s="32">
        <f t="shared" si="2"/>
        <v>58112.160000000003</v>
      </c>
      <c r="D15" s="2">
        <f t="shared" si="3"/>
        <v>8334</v>
      </c>
      <c r="E15" s="2">
        <f t="shared" si="4"/>
        <v>23342</v>
      </c>
      <c r="F15">
        <f t="shared" si="5"/>
        <v>1.0227999999999999</v>
      </c>
      <c r="G15">
        <f t="shared" si="6"/>
        <v>1.0403</v>
      </c>
      <c r="I15" s="16">
        <f t="shared" si="0"/>
        <v>2.6443019240256469E-2</v>
      </c>
      <c r="J15" s="17"/>
      <c r="N15" s="20">
        <v>8000</v>
      </c>
      <c r="O15" s="20">
        <v>23500</v>
      </c>
      <c r="Q15" s="31">
        <v>2021</v>
      </c>
      <c r="R15" s="31"/>
      <c r="S15" s="31">
        <v>102.43</v>
      </c>
      <c r="T15" s="31"/>
      <c r="U15" s="33">
        <v>58112.160000000003</v>
      </c>
      <c r="V15" s="31"/>
      <c r="W15" s="34">
        <v>8334</v>
      </c>
      <c r="X15" s="31"/>
      <c r="Y15" s="34">
        <v>23342</v>
      </c>
      <c r="Z15" s="31"/>
      <c r="AA15" s="31">
        <v>1.0227999999999999</v>
      </c>
      <c r="AB15" s="31"/>
      <c r="AC15" s="31">
        <v>1.0403</v>
      </c>
    </row>
    <row r="16" spans="1:29" ht="19" x14ac:dyDescent="0.2">
      <c r="A16">
        <v>2022</v>
      </c>
      <c r="B16">
        <f t="shared" si="1"/>
        <v>104.89</v>
      </c>
      <c r="C16" s="32">
        <f t="shared" si="2"/>
        <v>60499.07</v>
      </c>
      <c r="D16" s="2">
        <f t="shared" si="3"/>
        <v>8687</v>
      </c>
      <c r="E16" s="2">
        <f t="shared" si="4"/>
        <v>24344</v>
      </c>
      <c r="F16">
        <f t="shared" si="5"/>
        <v>1.0528999999999999</v>
      </c>
      <c r="G16">
        <f t="shared" si="6"/>
        <v>1.0669</v>
      </c>
      <c r="I16" s="16">
        <f t="shared" si="0"/>
        <v>2.5569547245986694E-2</v>
      </c>
      <c r="J16" s="17"/>
      <c r="N16" s="20">
        <v>8300</v>
      </c>
      <c r="O16" s="20">
        <v>24500</v>
      </c>
      <c r="Q16" s="31">
        <v>2022</v>
      </c>
      <c r="R16" s="31"/>
      <c r="S16" s="31">
        <v>104.89</v>
      </c>
      <c r="T16" s="31"/>
      <c r="U16" s="33">
        <v>60499.07</v>
      </c>
      <c r="V16" s="31"/>
      <c r="W16" s="34">
        <v>8687</v>
      </c>
      <c r="X16" s="31"/>
      <c r="Y16" s="34">
        <v>24344</v>
      </c>
      <c r="Z16" s="31"/>
      <c r="AA16" s="31">
        <v>1.0528999999999999</v>
      </c>
      <c r="AB16" s="31"/>
      <c r="AC16" s="31">
        <v>1.0669</v>
      </c>
    </row>
    <row r="17" spans="1:29" ht="19" x14ac:dyDescent="0.2">
      <c r="A17">
        <v>2023</v>
      </c>
      <c r="B17">
        <f t="shared" si="1"/>
        <v>107.41</v>
      </c>
      <c r="C17" s="32">
        <f t="shared" si="2"/>
        <v>62823.6</v>
      </c>
      <c r="D17" s="2">
        <f t="shared" si="3"/>
        <v>9071</v>
      </c>
      <c r="E17" s="2">
        <f t="shared" si="4"/>
        <v>25369</v>
      </c>
      <c r="F17">
        <f t="shared" si="5"/>
        <v>1.0881000000000001</v>
      </c>
      <c r="G17">
        <f t="shared" si="6"/>
        <v>1.0936999999999999</v>
      </c>
      <c r="I17" s="16">
        <f t="shared" si="0"/>
        <v>2.5119505108257507E-2</v>
      </c>
      <c r="J17" s="17"/>
      <c r="N17" s="20">
        <v>8700</v>
      </c>
      <c r="O17" s="20">
        <v>25600</v>
      </c>
      <c r="Q17" s="31">
        <v>2023</v>
      </c>
      <c r="R17" s="31"/>
      <c r="S17" s="31">
        <v>107.41</v>
      </c>
      <c r="T17" s="31"/>
      <c r="U17" s="33">
        <v>62823.6</v>
      </c>
      <c r="V17" s="31"/>
      <c r="W17" s="34">
        <v>9071</v>
      </c>
      <c r="X17" s="31"/>
      <c r="Y17" s="34">
        <v>25369</v>
      </c>
      <c r="Z17" s="31"/>
      <c r="AA17" s="31">
        <v>1.0881000000000001</v>
      </c>
      <c r="AB17" s="31"/>
      <c r="AC17" s="31">
        <v>1.0936999999999999</v>
      </c>
    </row>
    <row r="18" spans="1:29" ht="19" x14ac:dyDescent="0.2">
      <c r="A18">
        <v>2024</v>
      </c>
      <c r="B18">
        <f t="shared" si="1"/>
        <v>109.98</v>
      </c>
      <c r="C18" s="32">
        <f t="shared" si="2"/>
        <v>65207.33</v>
      </c>
      <c r="D18" s="2">
        <f t="shared" si="3"/>
        <v>9464</v>
      </c>
      <c r="E18" s="2">
        <f t="shared" si="4"/>
        <v>26441</v>
      </c>
      <c r="F18">
        <f t="shared" si="5"/>
        <v>1.1281000000000001</v>
      </c>
      <c r="G18">
        <f t="shared" si="6"/>
        <v>1.1212</v>
      </c>
      <c r="I18" s="16">
        <f t="shared" si="0"/>
        <v>2.5144006583158164E-2</v>
      </c>
      <c r="J18" s="17"/>
      <c r="N18" s="20">
        <v>9000</v>
      </c>
      <c r="O18" s="20">
        <v>26600</v>
      </c>
      <c r="Q18" s="31">
        <v>2024</v>
      </c>
      <c r="R18" s="31"/>
      <c r="S18" s="31">
        <v>109.98</v>
      </c>
      <c r="T18" s="31"/>
      <c r="U18" s="33">
        <v>65207.33</v>
      </c>
      <c r="V18" s="31"/>
      <c r="W18" s="34">
        <v>9464</v>
      </c>
      <c r="X18" s="31"/>
      <c r="Y18" s="34">
        <v>26441</v>
      </c>
      <c r="Z18" s="31"/>
      <c r="AA18" s="31">
        <v>1.1281000000000001</v>
      </c>
      <c r="AB18" s="31"/>
      <c r="AC18" s="31">
        <v>1.1212</v>
      </c>
    </row>
    <row r="19" spans="1:29" ht="19" x14ac:dyDescent="0.2">
      <c r="A19">
        <v>2025</v>
      </c>
      <c r="B19">
        <f t="shared" si="1"/>
        <v>112.62</v>
      </c>
      <c r="C19" s="32">
        <f t="shared" si="2"/>
        <v>67697.320000000007</v>
      </c>
      <c r="D19" s="2">
        <f t="shared" si="3"/>
        <v>9864</v>
      </c>
      <c r="E19" s="2">
        <f t="shared" si="4"/>
        <v>27552</v>
      </c>
      <c r="F19">
        <f t="shared" si="5"/>
        <v>1.1732</v>
      </c>
      <c r="G19">
        <f t="shared" si="6"/>
        <v>1.1500999999999999</v>
      </c>
      <c r="I19" s="16">
        <f t="shared" si="0"/>
        <v>2.5775954334641391E-2</v>
      </c>
      <c r="J19" s="17"/>
      <c r="N19" s="20">
        <v>9400</v>
      </c>
      <c r="O19" s="20">
        <v>27700</v>
      </c>
      <c r="Q19" s="31">
        <v>2025</v>
      </c>
      <c r="R19" s="31"/>
      <c r="S19" s="31">
        <v>112.62</v>
      </c>
      <c r="T19" s="31"/>
      <c r="U19" s="33">
        <v>67697.320000000007</v>
      </c>
      <c r="V19" s="31"/>
      <c r="W19" s="34">
        <v>9864</v>
      </c>
      <c r="X19" s="31"/>
      <c r="Y19" s="34">
        <v>27552</v>
      </c>
      <c r="Z19" s="31"/>
      <c r="AA19" s="31">
        <v>1.1732</v>
      </c>
      <c r="AB19" s="31"/>
      <c r="AC19" s="31">
        <v>1.1500999999999999</v>
      </c>
    </row>
    <row r="20" spans="1:29" ht="19" x14ac:dyDescent="0.2">
      <c r="A20">
        <v>2026</v>
      </c>
      <c r="B20">
        <f t="shared" si="1"/>
        <v>115.33</v>
      </c>
      <c r="C20" s="32">
        <f t="shared" si="2"/>
        <v>70300.710000000006</v>
      </c>
      <c r="D20" s="2">
        <f t="shared" si="3"/>
        <v>10282</v>
      </c>
      <c r="E20" s="2">
        <f t="shared" si="4"/>
        <v>28709</v>
      </c>
      <c r="F20">
        <f t="shared" si="5"/>
        <v>1.2229000000000001</v>
      </c>
      <c r="G20">
        <f t="shared" si="6"/>
        <v>1.1809000000000001</v>
      </c>
      <c r="I20" s="16">
        <f t="shared" si="0"/>
        <v>2.6780279975654433E-2</v>
      </c>
      <c r="J20" s="17"/>
      <c r="N20" s="20">
        <v>9800</v>
      </c>
      <c r="O20" s="20">
        <v>29000</v>
      </c>
      <c r="Q20" s="31">
        <v>2026</v>
      </c>
      <c r="R20" s="31"/>
      <c r="S20" s="31">
        <v>115.33</v>
      </c>
      <c r="T20" s="31"/>
      <c r="U20" s="33">
        <v>70300.710000000006</v>
      </c>
      <c r="V20" s="31"/>
      <c r="W20" s="34">
        <v>10282</v>
      </c>
      <c r="X20" s="31"/>
      <c r="Y20" s="34">
        <v>28709</v>
      </c>
      <c r="Z20" s="31"/>
      <c r="AA20" s="31">
        <v>1.2229000000000001</v>
      </c>
      <c r="AB20" s="31"/>
      <c r="AC20" s="31">
        <v>1.1809000000000001</v>
      </c>
    </row>
    <row r="21" spans="1:29" ht="19" x14ac:dyDescent="0.2">
      <c r="A21">
        <v>2027</v>
      </c>
      <c r="B21">
        <f t="shared" si="1"/>
        <v>118.09</v>
      </c>
      <c r="C21" s="32">
        <f t="shared" si="2"/>
        <v>73036.06</v>
      </c>
      <c r="D21" s="2">
        <f t="shared" si="3"/>
        <v>10720</v>
      </c>
      <c r="E21" s="2">
        <f t="shared" si="4"/>
        <v>29917</v>
      </c>
      <c r="F21">
        <f t="shared" si="5"/>
        <v>1.2776000000000001</v>
      </c>
      <c r="G21">
        <f t="shared" si="6"/>
        <v>1.2141999999999999</v>
      </c>
      <c r="I21" s="16">
        <f t="shared" si="0"/>
        <v>2.8198831399779731E-2</v>
      </c>
      <c r="J21" s="17"/>
      <c r="N21" s="20">
        <v>10200</v>
      </c>
      <c r="O21" s="20">
        <v>30200</v>
      </c>
      <c r="Q21" s="31">
        <v>2027</v>
      </c>
      <c r="R21" s="31"/>
      <c r="S21" s="31">
        <v>118.09</v>
      </c>
      <c r="T21" s="31"/>
      <c r="U21" s="33">
        <v>73036.06</v>
      </c>
      <c r="V21" s="31"/>
      <c r="W21" s="34">
        <v>10720</v>
      </c>
      <c r="X21" s="31"/>
      <c r="Y21" s="34">
        <v>29917</v>
      </c>
      <c r="Z21" s="31"/>
      <c r="AA21" s="31">
        <v>1.2776000000000001</v>
      </c>
      <c r="AB21" s="31"/>
      <c r="AC21" s="31">
        <v>1.2141999999999999</v>
      </c>
    </row>
    <row r="22" spans="1:29" ht="19" x14ac:dyDescent="0.2">
      <c r="A22">
        <v>2028</v>
      </c>
      <c r="B22">
        <f t="shared" si="1"/>
        <v>120.93</v>
      </c>
      <c r="C22" s="32">
        <f t="shared" si="2"/>
        <v>75872.789999999994</v>
      </c>
      <c r="D22" s="2">
        <f t="shared" si="3"/>
        <v>11176</v>
      </c>
      <c r="E22" s="2">
        <f t="shared" si="4"/>
        <v>31179</v>
      </c>
      <c r="F22">
        <f t="shared" si="5"/>
        <v>1.3364</v>
      </c>
      <c r="G22">
        <f t="shared" si="6"/>
        <v>1.2501</v>
      </c>
      <c r="I22" s="16">
        <f t="shared" si="0"/>
        <v>2.9566792950090633E-2</v>
      </c>
      <c r="J22" s="17"/>
      <c r="N22" s="20">
        <v>10500</v>
      </c>
      <c r="O22" s="20">
        <v>31400</v>
      </c>
      <c r="Q22" s="31">
        <v>2028</v>
      </c>
      <c r="R22" s="31"/>
      <c r="S22" s="31">
        <v>120.93</v>
      </c>
      <c r="T22" s="31"/>
      <c r="U22" s="33">
        <v>75872.789999999994</v>
      </c>
      <c r="V22" s="31"/>
      <c r="W22" s="34">
        <v>11176</v>
      </c>
      <c r="X22" s="31"/>
      <c r="Y22" s="34">
        <v>31179</v>
      </c>
      <c r="Z22" s="31"/>
      <c r="AA22" s="31">
        <v>1.3364</v>
      </c>
      <c r="AB22" s="31"/>
      <c r="AC22" s="31">
        <v>1.2501</v>
      </c>
    </row>
    <row r="23" spans="1:29" ht="19" x14ac:dyDescent="0.2">
      <c r="A23">
        <v>2029</v>
      </c>
      <c r="B23">
        <f t="shared" si="1"/>
        <v>123.83</v>
      </c>
      <c r="C23" s="32">
        <f t="shared" si="2"/>
        <v>78696.639999999999</v>
      </c>
      <c r="D23" s="2">
        <f t="shared" si="3"/>
        <v>11629</v>
      </c>
      <c r="E23" s="2">
        <f t="shared" si="4"/>
        <v>32475</v>
      </c>
      <c r="F23">
        <f t="shared" si="5"/>
        <v>1.3989</v>
      </c>
      <c r="G23">
        <f t="shared" si="6"/>
        <v>1.2887999999999999</v>
      </c>
      <c r="I23" s="16">
        <f t="shared" si="0"/>
        <v>3.0957523398128114E-2</v>
      </c>
      <c r="J23" s="17"/>
      <c r="N23" s="20">
        <v>10900</v>
      </c>
      <c r="O23" s="20">
        <v>32700</v>
      </c>
      <c r="Q23" s="31">
        <v>2029</v>
      </c>
      <c r="R23" s="31"/>
      <c r="S23" s="31">
        <v>123.83</v>
      </c>
      <c r="T23" s="31"/>
      <c r="U23" s="33">
        <v>78696.639999999999</v>
      </c>
      <c r="V23" s="31"/>
      <c r="W23" s="34">
        <v>11629</v>
      </c>
      <c r="X23" s="31"/>
      <c r="Y23" s="34">
        <v>32475</v>
      </c>
      <c r="Z23" s="31"/>
      <c r="AA23" s="31">
        <v>1.3989</v>
      </c>
      <c r="AB23" s="31"/>
      <c r="AC23" s="31">
        <v>1.2887999999999999</v>
      </c>
    </row>
    <row r="24" spans="1:29" ht="19" x14ac:dyDescent="0.2">
      <c r="A24">
        <v>2030</v>
      </c>
      <c r="B24">
        <f t="shared" si="1"/>
        <v>126.8</v>
      </c>
      <c r="C24" s="32">
        <f t="shared" si="2"/>
        <v>81571.95</v>
      </c>
      <c r="D24" s="2">
        <f t="shared" si="3"/>
        <v>12088</v>
      </c>
      <c r="E24" s="2">
        <f t="shared" si="4"/>
        <v>33806</v>
      </c>
      <c r="F24">
        <f t="shared" si="5"/>
        <v>1.4654</v>
      </c>
      <c r="G24">
        <f t="shared" si="6"/>
        <v>1.3315999999999999</v>
      </c>
      <c r="I24" s="16">
        <f t="shared" si="0"/>
        <v>3.3209186840471722E-2</v>
      </c>
      <c r="J24" s="17"/>
      <c r="N24" s="20">
        <v>11400</v>
      </c>
      <c r="O24" s="20">
        <v>34000</v>
      </c>
      <c r="Q24" s="31">
        <v>2030</v>
      </c>
      <c r="R24" s="31"/>
      <c r="S24" s="31">
        <v>126.8</v>
      </c>
      <c r="T24" s="31"/>
      <c r="U24" s="33">
        <v>81571.95</v>
      </c>
      <c r="V24" s="31"/>
      <c r="W24" s="34">
        <v>12088</v>
      </c>
      <c r="X24" s="31"/>
      <c r="Y24" s="34">
        <v>33806</v>
      </c>
      <c r="Z24" s="31"/>
      <c r="AA24" s="31">
        <v>1.4654</v>
      </c>
      <c r="AB24" s="31"/>
      <c r="AC24" s="31">
        <v>1.3315999999999999</v>
      </c>
    </row>
    <row r="25" spans="1:29" ht="19" x14ac:dyDescent="0.2">
      <c r="A25">
        <v>2031</v>
      </c>
      <c r="B25">
        <f t="shared" si="1"/>
        <v>129.85</v>
      </c>
      <c r="C25" s="32">
        <f t="shared" si="2"/>
        <v>84543.02</v>
      </c>
      <c r="D25" s="2">
        <f t="shared" si="3"/>
        <v>12563</v>
      </c>
      <c r="E25" s="2">
        <f t="shared" si="4"/>
        <v>35194</v>
      </c>
      <c r="F25">
        <f t="shared" si="5"/>
        <v>1.5350999999999999</v>
      </c>
      <c r="G25">
        <f t="shared" si="6"/>
        <v>1.3803000000000001</v>
      </c>
      <c r="I25" s="16">
        <f t="shared" si="0"/>
        <v>3.657254430760002E-2</v>
      </c>
      <c r="J25" s="17"/>
      <c r="N25" s="20">
        <v>11800</v>
      </c>
      <c r="O25" s="20">
        <v>35400</v>
      </c>
      <c r="Q25" s="31">
        <v>2031</v>
      </c>
      <c r="R25" s="31"/>
      <c r="S25" s="31">
        <v>129.85</v>
      </c>
      <c r="T25" s="31"/>
      <c r="U25" s="33">
        <v>84543.02</v>
      </c>
      <c r="V25" s="31"/>
      <c r="W25" s="34">
        <v>12563</v>
      </c>
      <c r="X25" s="31"/>
      <c r="Y25" s="34">
        <v>35194</v>
      </c>
      <c r="Z25" s="31"/>
      <c r="AA25" s="31">
        <v>1.5350999999999999</v>
      </c>
      <c r="AB25" s="31"/>
      <c r="AC25" s="31">
        <v>1.3803000000000001</v>
      </c>
    </row>
    <row r="26" spans="1:29" ht="19" x14ac:dyDescent="0.2">
      <c r="A26">
        <v>2032</v>
      </c>
      <c r="B26">
        <f t="shared" si="1"/>
        <v>132.96</v>
      </c>
      <c r="C26" s="32">
        <f t="shared" si="2"/>
        <v>87626.74</v>
      </c>
      <c r="D26" s="2">
        <f t="shared" si="3"/>
        <v>13056</v>
      </c>
      <c r="E26" s="2">
        <f t="shared" si="4"/>
        <v>36638</v>
      </c>
      <c r="F26">
        <f t="shared" si="5"/>
        <v>1.6081000000000001</v>
      </c>
      <c r="G26">
        <f t="shared" si="6"/>
        <v>1.4356</v>
      </c>
      <c r="I26" s="16">
        <f t="shared" si="0"/>
        <v>4.006375425632102E-2</v>
      </c>
      <c r="J26" s="17"/>
      <c r="N26" s="20">
        <v>12300</v>
      </c>
      <c r="O26" s="20">
        <v>36900</v>
      </c>
      <c r="Q26" s="31">
        <v>2032</v>
      </c>
      <c r="R26" s="31"/>
      <c r="S26" s="31">
        <v>132.96</v>
      </c>
      <c r="T26" s="31"/>
      <c r="U26" s="33">
        <v>87626.74</v>
      </c>
      <c r="V26" s="31"/>
      <c r="W26" s="34">
        <v>13056</v>
      </c>
      <c r="X26" s="31"/>
      <c r="Y26" s="34">
        <v>36638</v>
      </c>
      <c r="Z26" s="31"/>
      <c r="AA26" s="31">
        <v>1.6081000000000001</v>
      </c>
      <c r="AB26" s="31"/>
      <c r="AC26" s="31">
        <v>1.4356</v>
      </c>
    </row>
    <row r="27" spans="1:29" ht="19" x14ac:dyDescent="0.2">
      <c r="A27">
        <v>2033</v>
      </c>
      <c r="B27">
        <f t="shared" si="1"/>
        <v>136.15</v>
      </c>
      <c r="C27" s="32">
        <f t="shared" si="2"/>
        <v>90824.03</v>
      </c>
      <c r="D27" s="2">
        <f t="shared" si="3"/>
        <v>13569</v>
      </c>
      <c r="E27" s="2">
        <f t="shared" si="4"/>
        <v>38144</v>
      </c>
      <c r="F27">
        <f t="shared" si="5"/>
        <v>1.6845000000000001</v>
      </c>
      <c r="G27">
        <f t="shared" si="6"/>
        <v>1.4977</v>
      </c>
      <c r="I27" s="16">
        <f t="shared" si="0"/>
        <v>4.3257174700473702E-2</v>
      </c>
      <c r="J27" s="17"/>
      <c r="N27" s="20">
        <v>12800</v>
      </c>
      <c r="O27" s="20">
        <v>38400</v>
      </c>
      <c r="Q27" s="31">
        <v>2033</v>
      </c>
      <c r="R27" s="31"/>
      <c r="S27" s="31">
        <v>136.15</v>
      </c>
      <c r="T27" s="31"/>
      <c r="U27" s="33">
        <v>90824.03</v>
      </c>
      <c r="V27" s="31"/>
      <c r="W27" s="34">
        <v>13569</v>
      </c>
      <c r="X27" s="31"/>
      <c r="Y27" s="34">
        <v>38144</v>
      </c>
      <c r="Z27" s="31"/>
      <c r="AA27" s="31">
        <v>1.6845000000000001</v>
      </c>
      <c r="AB27" s="31"/>
      <c r="AC27" s="31">
        <v>1.4977</v>
      </c>
    </row>
    <row r="28" spans="1:29" ht="19" x14ac:dyDescent="0.2">
      <c r="A28">
        <v>2034</v>
      </c>
      <c r="B28">
        <f t="shared" si="1"/>
        <v>139.41999999999999</v>
      </c>
      <c r="C28" s="32">
        <f t="shared" si="2"/>
        <v>94133.7</v>
      </c>
      <c r="D28" s="2">
        <f t="shared" si="3"/>
        <v>14097</v>
      </c>
      <c r="E28" s="2">
        <f t="shared" si="4"/>
        <v>39700</v>
      </c>
      <c r="F28">
        <f t="shared" si="5"/>
        <v>1.7645999999999999</v>
      </c>
      <c r="G28">
        <f t="shared" si="6"/>
        <v>1.5669999999999999</v>
      </c>
      <c r="I28" s="16">
        <f t="shared" si="0"/>
        <v>4.6270948788141759E-2</v>
      </c>
      <c r="J28" s="17"/>
      <c r="N28" s="20">
        <v>13300</v>
      </c>
      <c r="O28" s="20">
        <v>40000</v>
      </c>
      <c r="Q28" s="31">
        <v>2034</v>
      </c>
      <c r="R28" s="31"/>
      <c r="S28" s="31">
        <v>139.41999999999999</v>
      </c>
      <c r="T28" s="31"/>
      <c r="U28" s="33">
        <v>94133.7</v>
      </c>
      <c r="V28" s="31"/>
      <c r="W28" s="34">
        <v>14097</v>
      </c>
      <c r="X28" s="31"/>
      <c r="Y28" s="34">
        <v>39700</v>
      </c>
      <c r="Z28" s="31"/>
      <c r="AA28" s="31">
        <v>1.7645999999999999</v>
      </c>
      <c r="AB28" s="31"/>
      <c r="AC28" s="31">
        <v>1.5669999999999999</v>
      </c>
    </row>
    <row r="29" spans="1:29" ht="19" x14ac:dyDescent="0.2">
      <c r="A29">
        <v>2035</v>
      </c>
      <c r="B29">
        <f t="shared" si="1"/>
        <v>142.77000000000001</v>
      </c>
      <c r="C29" s="32">
        <f t="shared" si="2"/>
        <v>97553.46</v>
      </c>
      <c r="D29" s="2">
        <f t="shared" si="3"/>
        <v>14639</v>
      </c>
      <c r="E29" s="2">
        <f t="shared" si="4"/>
        <v>41307</v>
      </c>
      <c r="F29">
        <f t="shared" si="5"/>
        <v>1.8485</v>
      </c>
      <c r="G29">
        <f t="shared" si="6"/>
        <v>1.6415</v>
      </c>
      <c r="I29" s="16">
        <f t="shared" si="0"/>
        <v>4.7543075941289092E-2</v>
      </c>
      <c r="J29" s="17"/>
      <c r="N29" s="20">
        <v>13800</v>
      </c>
      <c r="O29" s="20">
        <v>41600</v>
      </c>
      <c r="Q29" s="31">
        <v>2035</v>
      </c>
      <c r="R29" s="31"/>
      <c r="S29" s="31">
        <v>142.77000000000001</v>
      </c>
      <c r="T29" s="31"/>
      <c r="U29" s="33">
        <v>97553.46</v>
      </c>
      <c r="V29" s="31"/>
      <c r="W29" s="34">
        <v>14639</v>
      </c>
      <c r="X29" s="31"/>
      <c r="Y29" s="34">
        <v>41307</v>
      </c>
      <c r="Z29" s="31"/>
      <c r="AA29" s="31">
        <v>1.8485</v>
      </c>
      <c r="AB29" s="31"/>
      <c r="AC29" s="31">
        <v>1.6415</v>
      </c>
    </row>
    <row r="30" spans="1:29" ht="19" x14ac:dyDescent="0.2">
      <c r="A30">
        <v>2036</v>
      </c>
      <c r="B30">
        <f t="shared" si="1"/>
        <v>146.19</v>
      </c>
      <c r="C30" s="32">
        <f t="shared" si="2"/>
        <v>101090.25</v>
      </c>
      <c r="D30" s="2">
        <f t="shared" si="3"/>
        <v>15200</v>
      </c>
      <c r="E30" s="2">
        <f t="shared" si="4"/>
        <v>42973</v>
      </c>
      <c r="F30">
        <f t="shared" si="5"/>
        <v>1.9363999999999999</v>
      </c>
      <c r="G30">
        <f t="shared" si="6"/>
        <v>1.7196</v>
      </c>
      <c r="I30" s="16">
        <f t="shared" si="0"/>
        <v>4.7578434358818193E-2</v>
      </c>
      <c r="J30" s="17"/>
      <c r="N30" s="20">
        <v>14400</v>
      </c>
      <c r="O30" s="20">
        <v>43400</v>
      </c>
      <c r="Q30" s="31">
        <v>2036</v>
      </c>
      <c r="R30" s="31"/>
      <c r="S30" s="31">
        <v>146.19</v>
      </c>
      <c r="T30" s="31"/>
      <c r="U30" s="33">
        <v>101090.25</v>
      </c>
      <c r="V30" s="31"/>
      <c r="W30" s="34">
        <v>15200</v>
      </c>
      <c r="X30" s="31"/>
      <c r="Y30" s="34">
        <v>42973</v>
      </c>
      <c r="Z30" s="31"/>
      <c r="AA30" s="31">
        <v>1.9363999999999999</v>
      </c>
      <c r="AB30" s="31"/>
      <c r="AC30" s="31">
        <v>1.7196</v>
      </c>
    </row>
    <row r="31" spans="1:29" ht="19" x14ac:dyDescent="0.2">
      <c r="A31">
        <v>2037</v>
      </c>
      <c r="B31">
        <f t="shared" si="1"/>
        <v>149.69999999999999</v>
      </c>
      <c r="C31" s="32">
        <f t="shared" si="2"/>
        <v>104736.2</v>
      </c>
      <c r="D31" s="2">
        <f t="shared" si="3"/>
        <v>15780</v>
      </c>
      <c r="E31" s="2">
        <f t="shared" si="4"/>
        <v>44705</v>
      </c>
      <c r="F31">
        <f t="shared" si="5"/>
        <v>2.0285000000000002</v>
      </c>
      <c r="G31">
        <f t="shared" si="6"/>
        <v>1.8012999999999999</v>
      </c>
      <c r="I31" s="16">
        <f t="shared" si="0"/>
        <v>4.7511049081181603E-2</v>
      </c>
      <c r="J31" s="17"/>
      <c r="N31" s="20">
        <v>15000</v>
      </c>
      <c r="O31" s="20">
        <v>45200</v>
      </c>
      <c r="Q31" s="31">
        <v>2037</v>
      </c>
      <c r="R31" s="31"/>
      <c r="S31" s="31">
        <v>149.69999999999999</v>
      </c>
      <c r="T31" s="31"/>
      <c r="U31" s="33">
        <v>104736.2</v>
      </c>
      <c r="V31" s="31"/>
      <c r="W31" s="34">
        <v>15780</v>
      </c>
      <c r="X31" s="31"/>
      <c r="Y31" s="34">
        <v>44705</v>
      </c>
      <c r="Z31" s="31"/>
      <c r="AA31" s="31">
        <v>2.0285000000000002</v>
      </c>
      <c r="AB31" s="31"/>
      <c r="AC31" s="31">
        <v>1.8012999999999999</v>
      </c>
    </row>
    <row r="32" spans="1:29" ht="19" x14ac:dyDescent="0.2">
      <c r="A32">
        <v>2038</v>
      </c>
      <c r="B32">
        <f t="shared" si="1"/>
        <v>153.29</v>
      </c>
      <c r="C32" s="32">
        <f t="shared" si="2"/>
        <v>108495.44</v>
      </c>
      <c r="D32" s="2">
        <f t="shared" si="3"/>
        <v>16377</v>
      </c>
      <c r="E32" s="2">
        <f t="shared" si="4"/>
        <v>46493</v>
      </c>
      <c r="F32">
        <f t="shared" si="5"/>
        <v>2.125</v>
      </c>
      <c r="G32">
        <f t="shared" si="6"/>
        <v>1.887</v>
      </c>
      <c r="I32" s="16">
        <f t="shared" si="0"/>
        <v>4.7576750124909847E-2</v>
      </c>
      <c r="J32" s="17"/>
      <c r="N32" s="20">
        <v>15600</v>
      </c>
      <c r="O32" s="20">
        <v>47200</v>
      </c>
      <c r="Q32" s="31">
        <v>2038</v>
      </c>
      <c r="R32" s="31"/>
      <c r="S32" s="31">
        <v>153.29</v>
      </c>
      <c r="T32" s="31"/>
      <c r="U32" s="33">
        <v>108495.44</v>
      </c>
      <c r="V32" s="31"/>
      <c r="W32" s="34">
        <v>16377</v>
      </c>
      <c r="X32" s="31"/>
      <c r="Y32" s="34">
        <v>46493</v>
      </c>
      <c r="Z32" s="31"/>
      <c r="AA32" s="31">
        <v>2.125</v>
      </c>
      <c r="AB32" s="31"/>
      <c r="AC32" s="31">
        <v>1.887</v>
      </c>
    </row>
    <row r="33" spans="1:29" ht="19" x14ac:dyDescent="0.2">
      <c r="A33">
        <v>2039</v>
      </c>
      <c r="B33">
        <f t="shared" si="1"/>
        <v>156.97</v>
      </c>
      <c r="C33" s="32">
        <f t="shared" si="2"/>
        <v>112359.48</v>
      </c>
      <c r="D33" s="2">
        <f t="shared" si="3"/>
        <v>16995</v>
      </c>
      <c r="E33" s="2">
        <f t="shared" si="4"/>
        <v>48351</v>
      </c>
      <c r="F33">
        <f t="shared" si="5"/>
        <v>2.226</v>
      </c>
      <c r="G33">
        <f t="shared" si="6"/>
        <v>1.9766999999999999</v>
      </c>
      <c r="I33" s="16">
        <f t="shared" si="0"/>
        <v>4.7535771065182773E-2</v>
      </c>
      <c r="J33" s="17"/>
      <c r="N33" s="20">
        <v>16300</v>
      </c>
      <c r="O33" s="20">
        <v>49300</v>
      </c>
      <c r="Q33" s="31">
        <v>2039</v>
      </c>
      <c r="R33" s="31"/>
      <c r="S33" s="31">
        <v>156.97</v>
      </c>
      <c r="T33" s="31"/>
      <c r="U33" s="33">
        <v>112359.48</v>
      </c>
      <c r="V33" s="31"/>
      <c r="W33" s="34">
        <v>16995</v>
      </c>
      <c r="X33" s="31"/>
      <c r="Y33" s="34">
        <v>48351</v>
      </c>
      <c r="Z33" s="31"/>
      <c r="AA33" s="31">
        <v>2.226</v>
      </c>
      <c r="AB33" s="31"/>
      <c r="AC33" s="31">
        <v>1.9766999999999999</v>
      </c>
    </row>
    <row r="34" spans="1:29" ht="19" x14ac:dyDescent="0.2">
      <c r="A34">
        <v>2040</v>
      </c>
      <c r="B34">
        <f t="shared" si="1"/>
        <v>160.74</v>
      </c>
      <c r="C34" s="32">
        <f t="shared" si="2"/>
        <v>116333.72</v>
      </c>
      <c r="D34" s="2">
        <f t="shared" si="3"/>
        <v>17640</v>
      </c>
      <c r="E34" s="2">
        <f t="shared" si="4"/>
        <v>50291</v>
      </c>
      <c r="F34">
        <f t="shared" si="5"/>
        <v>2.3319000000000001</v>
      </c>
      <c r="G34">
        <f t="shared" si="6"/>
        <v>2.0707</v>
      </c>
      <c r="I34" s="16">
        <f t="shared" si="0"/>
        <v>4.7554004148328069E-2</v>
      </c>
      <c r="J34" s="17"/>
      <c r="N34" s="20">
        <v>17000</v>
      </c>
      <c r="O34" s="20">
        <v>51500</v>
      </c>
      <c r="Q34" s="31">
        <v>2040</v>
      </c>
      <c r="R34" s="31"/>
      <c r="S34" s="31">
        <v>160.74</v>
      </c>
      <c r="T34" s="31"/>
      <c r="U34" s="33">
        <v>116333.72</v>
      </c>
      <c r="V34" s="31"/>
      <c r="W34" s="34">
        <v>17640</v>
      </c>
      <c r="X34" s="31"/>
      <c r="Y34" s="34">
        <v>50291</v>
      </c>
      <c r="Z34" s="31"/>
      <c r="AA34" s="31">
        <v>2.3319000000000001</v>
      </c>
      <c r="AB34" s="31"/>
      <c r="AC34" s="31">
        <v>2.0707</v>
      </c>
    </row>
    <row r="35" spans="1:29" ht="19" x14ac:dyDescent="0.2">
      <c r="A35">
        <v>2041</v>
      </c>
      <c r="B35">
        <f t="shared" si="1"/>
        <v>164.6</v>
      </c>
      <c r="C35" s="32">
        <f t="shared" si="2"/>
        <v>120429.9</v>
      </c>
      <c r="D35" s="2">
        <f t="shared" si="3"/>
        <v>18315</v>
      </c>
      <c r="E35" s="2">
        <f t="shared" si="4"/>
        <v>52320</v>
      </c>
      <c r="F35">
        <f t="shared" si="5"/>
        <v>2.4428000000000001</v>
      </c>
      <c r="G35">
        <f t="shared" si="6"/>
        <v>2.1692</v>
      </c>
      <c r="I35" s="16">
        <f t="shared" si="0"/>
        <v>4.7568455111797955E-2</v>
      </c>
      <c r="J35" s="17"/>
      <c r="N35" s="20">
        <v>17800</v>
      </c>
      <c r="O35" s="20">
        <v>53800</v>
      </c>
      <c r="Q35" s="31">
        <v>2041</v>
      </c>
      <c r="R35" s="31"/>
      <c r="S35" s="31">
        <v>164.6</v>
      </c>
      <c r="T35" s="31"/>
      <c r="U35" s="33">
        <v>120429.9</v>
      </c>
      <c r="V35" s="31"/>
      <c r="W35" s="34">
        <v>18315</v>
      </c>
      <c r="X35" s="31"/>
      <c r="Y35" s="34">
        <v>52320</v>
      </c>
      <c r="Z35" s="31"/>
      <c r="AA35" s="31">
        <v>2.4428000000000001</v>
      </c>
      <c r="AB35" s="31"/>
      <c r="AC35" s="31">
        <v>2.1692</v>
      </c>
    </row>
    <row r="36" spans="1:29" ht="19" x14ac:dyDescent="0.2">
      <c r="A36">
        <v>2042</v>
      </c>
      <c r="B36">
        <f t="shared" si="1"/>
        <v>168.55</v>
      </c>
      <c r="C36" s="32">
        <f t="shared" si="2"/>
        <v>124640.18</v>
      </c>
      <c r="D36" s="2">
        <f t="shared" si="3"/>
        <v>19017</v>
      </c>
      <c r="E36" s="2">
        <f t="shared" si="4"/>
        <v>54433</v>
      </c>
      <c r="F36">
        <f t="shared" si="5"/>
        <v>2.5589</v>
      </c>
      <c r="G36">
        <f t="shared" si="6"/>
        <v>2.2723</v>
      </c>
      <c r="I36" s="16">
        <f t="shared" si="0"/>
        <v>4.7529042965148427E-2</v>
      </c>
      <c r="J36" s="17"/>
      <c r="N36" s="20">
        <v>18600</v>
      </c>
      <c r="O36" s="20">
        <v>56200</v>
      </c>
      <c r="Q36" s="31">
        <v>2042</v>
      </c>
      <c r="R36" s="31"/>
      <c r="S36" s="31">
        <v>168.55</v>
      </c>
      <c r="T36" s="31"/>
      <c r="U36" s="33">
        <v>124640.18</v>
      </c>
      <c r="V36" s="31"/>
      <c r="W36" s="34">
        <v>19017</v>
      </c>
      <c r="X36" s="31"/>
      <c r="Y36" s="34">
        <v>54433</v>
      </c>
      <c r="Z36" s="31"/>
      <c r="AA36" s="31">
        <v>2.5589</v>
      </c>
      <c r="AB36" s="31"/>
      <c r="AC36" s="31">
        <v>2.2723</v>
      </c>
    </row>
    <row r="37" spans="1:29" ht="19" x14ac:dyDescent="0.2">
      <c r="A37">
        <v>2043</v>
      </c>
      <c r="B37">
        <f t="shared" si="1"/>
        <v>172.59</v>
      </c>
      <c r="C37" s="32">
        <f t="shared" si="2"/>
        <v>128967.67999999999</v>
      </c>
      <c r="D37" s="2">
        <f t="shared" si="3"/>
        <v>19751</v>
      </c>
      <c r="E37" s="2">
        <f t="shared" si="4"/>
        <v>56647</v>
      </c>
      <c r="F37">
        <f t="shared" si="5"/>
        <v>2.6806000000000001</v>
      </c>
      <c r="G37">
        <f t="shared" si="6"/>
        <v>2.3803999999999998</v>
      </c>
      <c r="I37" s="16">
        <f t="shared" si="0"/>
        <v>4.757294371341806E-2</v>
      </c>
      <c r="J37" s="17"/>
      <c r="N37" s="20">
        <v>19400</v>
      </c>
      <c r="O37" s="20">
        <v>58700</v>
      </c>
      <c r="Q37" s="31">
        <v>2043</v>
      </c>
      <c r="R37" s="31"/>
      <c r="S37" s="31">
        <v>172.59</v>
      </c>
      <c r="T37" s="31"/>
      <c r="U37" s="33">
        <v>128967.67999999999</v>
      </c>
      <c r="V37" s="31"/>
      <c r="W37" s="34">
        <v>19751</v>
      </c>
      <c r="X37" s="31"/>
      <c r="Y37" s="34">
        <v>56647</v>
      </c>
      <c r="Z37" s="31"/>
      <c r="AA37" s="31">
        <v>2.6806000000000001</v>
      </c>
      <c r="AB37" s="31"/>
      <c r="AC37" s="31">
        <v>2.3803999999999998</v>
      </c>
    </row>
    <row r="38" spans="1:29" ht="19" x14ac:dyDescent="0.2">
      <c r="A38">
        <v>2044</v>
      </c>
      <c r="B38">
        <f t="shared" si="1"/>
        <v>176.74</v>
      </c>
      <c r="C38" s="32">
        <f t="shared" si="2"/>
        <v>133426.68</v>
      </c>
      <c r="D38" s="2">
        <f t="shared" si="3"/>
        <v>20519</v>
      </c>
      <c r="E38" s="2">
        <f t="shared" si="4"/>
        <v>58964</v>
      </c>
      <c r="F38">
        <f t="shared" si="5"/>
        <v>2.8081</v>
      </c>
      <c r="G38">
        <f t="shared" si="6"/>
        <v>2.4935999999999998</v>
      </c>
      <c r="I38" s="16">
        <f t="shared" si="0"/>
        <v>4.7555032767602076E-2</v>
      </c>
      <c r="J38" s="17"/>
      <c r="N38" s="20">
        <v>20300</v>
      </c>
      <c r="O38" s="20">
        <v>61300</v>
      </c>
      <c r="Q38" s="31">
        <v>2044</v>
      </c>
      <c r="R38" s="31"/>
      <c r="S38" s="31">
        <v>176.74</v>
      </c>
      <c r="T38" s="31"/>
      <c r="U38" s="33">
        <v>133426.68</v>
      </c>
      <c r="V38" s="31"/>
      <c r="W38" s="34">
        <v>20519</v>
      </c>
      <c r="X38" s="31"/>
      <c r="Y38" s="34">
        <v>58964</v>
      </c>
      <c r="Z38" s="31"/>
      <c r="AA38" s="31">
        <v>2.8081</v>
      </c>
      <c r="AB38" s="31"/>
      <c r="AC38" s="31">
        <v>2.4935999999999998</v>
      </c>
    </row>
    <row r="39" spans="1:29" ht="19" x14ac:dyDescent="0.2">
      <c r="A39">
        <v>2045</v>
      </c>
      <c r="B39">
        <f t="shared" si="1"/>
        <v>180.98</v>
      </c>
      <c r="C39" s="32">
        <f t="shared" si="2"/>
        <v>138027.12</v>
      </c>
      <c r="D39" s="2">
        <f t="shared" si="3"/>
        <v>21319</v>
      </c>
      <c r="E39" s="2">
        <f t="shared" si="4"/>
        <v>61380</v>
      </c>
      <c r="F39">
        <f t="shared" si="5"/>
        <v>2.9416000000000002</v>
      </c>
      <c r="G39">
        <f t="shared" si="6"/>
        <v>2.6122000000000001</v>
      </c>
      <c r="I39" s="16">
        <f t="shared" si="0"/>
        <v>4.7561758100737997E-2</v>
      </c>
      <c r="J39" s="17"/>
      <c r="N39" s="20">
        <v>21100</v>
      </c>
      <c r="O39" s="20">
        <v>64100</v>
      </c>
      <c r="Q39" s="31">
        <v>2045</v>
      </c>
      <c r="R39" s="31"/>
      <c r="S39" s="31">
        <v>180.98</v>
      </c>
      <c r="T39" s="31"/>
      <c r="U39" s="33">
        <v>138027.12</v>
      </c>
      <c r="V39" s="31"/>
      <c r="W39" s="34">
        <v>21319</v>
      </c>
      <c r="X39" s="31"/>
      <c r="Y39" s="34">
        <v>61380</v>
      </c>
      <c r="Z39" s="31"/>
      <c r="AA39" s="31">
        <v>2.9416000000000002</v>
      </c>
      <c r="AB39" s="31"/>
      <c r="AC39" s="31">
        <v>2.6122000000000001</v>
      </c>
    </row>
    <row r="40" spans="1:29" ht="19" x14ac:dyDescent="0.2">
      <c r="A40">
        <v>2046</v>
      </c>
      <c r="B40">
        <f t="shared" si="1"/>
        <v>185.32</v>
      </c>
      <c r="C40" s="32">
        <f t="shared" si="2"/>
        <v>142795.42000000001</v>
      </c>
      <c r="D40" s="2">
        <f t="shared" si="3"/>
        <v>22153</v>
      </c>
      <c r="E40" s="2">
        <f t="shared" si="4"/>
        <v>63900</v>
      </c>
      <c r="F40">
        <f t="shared" si="5"/>
        <v>3.0815000000000001</v>
      </c>
      <c r="G40">
        <f t="shared" si="6"/>
        <v>2.7364000000000002</v>
      </c>
      <c r="I40" s="16">
        <f t="shared" si="0"/>
        <v>4.7546129699104232E-2</v>
      </c>
      <c r="J40" s="17"/>
      <c r="N40" s="20">
        <v>22100</v>
      </c>
      <c r="O40" s="20">
        <v>66900</v>
      </c>
      <c r="Q40" s="31">
        <v>2046</v>
      </c>
      <c r="R40" s="31"/>
      <c r="S40" s="31">
        <v>185.32</v>
      </c>
      <c r="T40" s="31"/>
      <c r="U40" s="33">
        <v>142795.42000000001</v>
      </c>
      <c r="V40" s="31"/>
      <c r="W40" s="34">
        <v>22153</v>
      </c>
      <c r="X40" s="31"/>
      <c r="Y40" s="34">
        <v>63900</v>
      </c>
      <c r="Z40" s="31"/>
      <c r="AA40" s="31">
        <v>3.0815000000000001</v>
      </c>
      <c r="AB40" s="31"/>
      <c r="AC40" s="31">
        <v>2.7364000000000002</v>
      </c>
    </row>
    <row r="41" spans="1:29" ht="19" x14ac:dyDescent="0.2">
      <c r="A41">
        <v>2047</v>
      </c>
      <c r="B41">
        <f t="shared" si="1"/>
        <v>189.77</v>
      </c>
      <c r="C41" s="32">
        <f t="shared" si="2"/>
        <v>147750.45000000001</v>
      </c>
      <c r="D41" s="2">
        <f t="shared" si="3"/>
        <v>23026</v>
      </c>
      <c r="E41" s="2">
        <f t="shared" si="4"/>
        <v>66533</v>
      </c>
      <c r="F41">
        <f t="shared" si="5"/>
        <v>3.2280000000000002</v>
      </c>
      <c r="G41">
        <f t="shared" si="6"/>
        <v>2.8664999999999998</v>
      </c>
      <c r="I41" s="16">
        <f t="shared" si="0"/>
        <v>4.7544218681479192E-2</v>
      </c>
      <c r="J41" s="17"/>
      <c r="N41" s="20">
        <v>23100</v>
      </c>
      <c r="O41" s="20">
        <v>69800</v>
      </c>
      <c r="Q41" s="31">
        <v>2047</v>
      </c>
      <c r="R41" s="31"/>
      <c r="S41" s="31">
        <v>189.77</v>
      </c>
      <c r="T41" s="31"/>
      <c r="U41" s="33">
        <v>147750.45000000001</v>
      </c>
      <c r="V41" s="31"/>
      <c r="W41" s="34">
        <v>23026</v>
      </c>
      <c r="X41" s="31"/>
      <c r="Y41" s="34">
        <v>66533</v>
      </c>
      <c r="Z41" s="31"/>
      <c r="AA41" s="31">
        <v>3.2280000000000002</v>
      </c>
      <c r="AB41" s="31"/>
      <c r="AC41" s="31">
        <v>2.8664999999999998</v>
      </c>
    </row>
    <row r="42" spans="1:29" ht="19" x14ac:dyDescent="0.2">
      <c r="A42">
        <v>2048</v>
      </c>
      <c r="B42">
        <f t="shared" si="1"/>
        <v>194.32</v>
      </c>
      <c r="C42" s="32">
        <f t="shared" si="2"/>
        <v>152905.57</v>
      </c>
      <c r="D42" s="2">
        <f t="shared" si="3"/>
        <v>23934</v>
      </c>
      <c r="E42" s="2">
        <f t="shared" si="4"/>
        <v>69273</v>
      </c>
      <c r="F42">
        <f t="shared" si="5"/>
        <v>3.3815</v>
      </c>
      <c r="G42">
        <f t="shared" si="6"/>
        <v>3.0028000000000001</v>
      </c>
      <c r="I42" s="16">
        <f t="shared" si="0"/>
        <v>4.7549276120704802E-2</v>
      </c>
      <c r="J42" s="17"/>
      <c r="N42" s="20">
        <v>24200</v>
      </c>
      <c r="O42" s="20">
        <v>72900</v>
      </c>
      <c r="Q42" s="31">
        <v>2048</v>
      </c>
      <c r="R42" s="31"/>
      <c r="S42" s="31">
        <v>194.32</v>
      </c>
      <c r="T42" s="31"/>
      <c r="U42" s="33">
        <v>152905.57</v>
      </c>
      <c r="V42" s="31"/>
      <c r="W42" s="34">
        <v>23934</v>
      </c>
      <c r="X42" s="31"/>
      <c r="Y42" s="34">
        <v>69273</v>
      </c>
      <c r="Z42" s="31"/>
      <c r="AA42" s="31">
        <v>3.3815</v>
      </c>
      <c r="AB42" s="31"/>
      <c r="AC42" s="31">
        <v>3.0028000000000001</v>
      </c>
    </row>
    <row r="43" spans="1:29" ht="19" x14ac:dyDescent="0.2">
      <c r="A43">
        <v>2049</v>
      </c>
      <c r="B43">
        <f t="shared" si="1"/>
        <v>198.99</v>
      </c>
      <c r="C43" s="32">
        <f t="shared" si="2"/>
        <v>158260.35999999999</v>
      </c>
      <c r="D43" s="2">
        <f t="shared" si="3"/>
        <v>24884</v>
      </c>
      <c r="E43" s="2">
        <f t="shared" si="4"/>
        <v>72136</v>
      </c>
      <c r="F43">
        <f t="shared" si="5"/>
        <v>3.5423</v>
      </c>
      <c r="G43">
        <f t="shared" si="6"/>
        <v>3.1456</v>
      </c>
      <c r="I43" s="16">
        <f t="shared" si="0"/>
        <v>4.7555614759557684E-2</v>
      </c>
      <c r="J43" s="17"/>
      <c r="N43" s="20">
        <v>25200</v>
      </c>
      <c r="O43" s="20">
        <v>76100</v>
      </c>
      <c r="Q43" s="31">
        <v>2049</v>
      </c>
      <c r="R43" s="31"/>
      <c r="S43" s="31">
        <v>198.99</v>
      </c>
      <c r="T43" s="31"/>
      <c r="U43" s="33">
        <v>158260.35999999999</v>
      </c>
      <c r="V43" s="31"/>
      <c r="W43" s="34">
        <v>24884</v>
      </c>
      <c r="X43" s="31"/>
      <c r="Y43" s="34">
        <v>72136</v>
      </c>
      <c r="Z43" s="31"/>
      <c r="AA43" s="31">
        <v>3.5423</v>
      </c>
      <c r="AB43" s="31"/>
      <c r="AC43" s="31">
        <v>3.1456</v>
      </c>
    </row>
    <row r="44" spans="1:29" ht="19" x14ac:dyDescent="0.2">
      <c r="A44">
        <v>2050</v>
      </c>
      <c r="B44">
        <f t="shared" si="1"/>
        <v>203.76</v>
      </c>
      <c r="C44" s="32">
        <f t="shared" si="2"/>
        <v>163825.17000000001</v>
      </c>
      <c r="D44" s="2">
        <f t="shared" si="3"/>
        <v>25874</v>
      </c>
      <c r="E44" s="2">
        <f t="shared" si="4"/>
        <v>75119</v>
      </c>
      <c r="F44">
        <f t="shared" si="5"/>
        <v>3.7107999999999999</v>
      </c>
      <c r="G44">
        <f t="shared" si="6"/>
        <v>3.2951999999999999</v>
      </c>
      <c r="I44" s="16">
        <f t="shared" si="0"/>
        <v>4.7558494404882995E-2</v>
      </c>
      <c r="J44" s="17"/>
      <c r="N44" s="20">
        <v>26400</v>
      </c>
      <c r="O44" s="20">
        <v>79500</v>
      </c>
      <c r="Q44" s="31">
        <v>2050</v>
      </c>
      <c r="R44" s="31"/>
      <c r="S44" s="31">
        <v>203.76</v>
      </c>
      <c r="T44" s="31"/>
      <c r="U44" s="33">
        <v>163825.17000000001</v>
      </c>
      <c r="V44" s="31"/>
      <c r="W44" s="34">
        <v>25874</v>
      </c>
      <c r="X44" s="31"/>
      <c r="Y44" s="34">
        <v>75119</v>
      </c>
      <c r="Z44" s="31"/>
      <c r="AA44" s="31">
        <v>3.7107999999999999</v>
      </c>
      <c r="AB44" s="31"/>
      <c r="AC44" s="31">
        <v>3.2951999999999999</v>
      </c>
    </row>
    <row r="45" spans="1:29" ht="19" x14ac:dyDescent="0.2">
      <c r="A45">
        <v>2051</v>
      </c>
      <c r="B45">
        <f t="shared" si="1"/>
        <v>208.65</v>
      </c>
      <c r="C45" s="32">
        <f t="shared" si="2"/>
        <v>169607.54</v>
      </c>
      <c r="D45" s="2">
        <f t="shared" si="3"/>
        <v>26907</v>
      </c>
      <c r="E45" s="2">
        <f t="shared" si="4"/>
        <v>78230</v>
      </c>
      <c r="F45">
        <f t="shared" si="5"/>
        <v>3.8872</v>
      </c>
      <c r="G45">
        <f t="shared" si="6"/>
        <v>3.4519000000000002</v>
      </c>
      <c r="I45" s="16">
        <f t="shared" si="0"/>
        <v>4.7554017965525698E-2</v>
      </c>
      <c r="J45" s="17"/>
      <c r="N45" s="20">
        <v>27500</v>
      </c>
      <c r="O45" s="20">
        <v>83000</v>
      </c>
      <c r="Q45" s="31">
        <v>2051</v>
      </c>
      <c r="R45" s="31"/>
      <c r="S45" s="31">
        <v>208.65</v>
      </c>
      <c r="T45" s="31"/>
      <c r="U45" s="33">
        <v>169607.54</v>
      </c>
      <c r="V45" s="31"/>
      <c r="W45" s="34">
        <v>26907</v>
      </c>
      <c r="X45" s="31"/>
      <c r="Y45" s="34">
        <v>78230</v>
      </c>
      <c r="Z45" s="31"/>
      <c r="AA45" s="31">
        <v>3.8872</v>
      </c>
      <c r="AB45" s="31"/>
      <c r="AC45" s="31">
        <v>3.4519000000000002</v>
      </c>
    </row>
    <row r="46" spans="1:29" ht="19" x14ac:dyDescent="0.2">
      <c r="A46">
        <v>2052</v>
      </c>
      <c r="B46">
        <f t="shared" si="1"/>
        <v>213.66</v>
      </c>
      <c r="C46" s="32">
        <f t="shared" si="2"/>
        <v>175607.52</v>
      </c>
      <c r="D46" s="2">
        <f t="shared" si="3"/>
        <v>27980</v>
      </c>
      <c r="E46" s="2">
        <f t="shared" si="4"/>
        <v>81462</v>
      </c>
      <c r="F46">
        <f t="shared" si="5"/>
        <v>4.0720999999999998</v>
      </c>
      <c r="G46">
        <f t="shared" si="6"/>
        <v>3.6160000000000001</v>
      </c>
      <c r="I46" s="16">
        <f t="shared" si="0"/>
        <v>4.7539036472667197E-2</v>
      </c>
      <c r="J46" s="17"/>
      <c r="N46" s="20">
        <v>28800</v>
      </c>
      <c r="O46" s="20">
        <v>86600</v>
      </c>
      <c r="Q46" s="31">
        <v>2052</v>
      </c>
      <c r="R46" s="31"/>
      <c r="S46" s="31">
        <v>213.66</v>
      </c>
      <c r="T46" s="31"/>
      <c r="U46" s="33">
        <v>175607.52</v>
      </c>
      <c r="V46" s="31"/>
      <c r="W46" s="34">
        <v>27980</v>
      </c>
      <c r="X46" s="31"/>
      <c r="Y46" s="34">
        <v>81462</v>
      </c>
      <c r="Z46" s="31"/>
      <c r="AA46" s="31">
        <v>4.0720999999999998</v>
      </c>
      <c r="AB46" s="31"/>
      <c r="AC46" s="31">
        <v>3.6160000000000001</v>
      </c>
    </row>
    <row r="47" spans="1:29" ht="19" x14ac:dyDescent="0.2">
      <c r="A47">
        <v>2053</v>
      </c>
      <c r="B47">
        <f t="shared" si="1"/>
        <v>218.79</v>
      </c>
      <c r="C47" s="32">
        <f t="shared" si="2"/>
        <v>181822.95</v>
      </c>
      <c r="D47" s="2">
        <f t="shared" si="3"/>
        <v>29094</v>
      </c>
      <c r="E47" s="2">
        <f t="shared" si="4"/>
        <v>84825</v>
      </c>
      <c r="F47">
        <f t="shared" si="5"/>
        <v>4.2656999999999998</v>
      </c>
      <c r="G47">
        <f t="shared" si="6"/>
        <v>3.7879999999999998</v>
      </c>
      <c r="I47" s="16">
        <f t="shared" si="0"/>
        <v>4.756637168141585E-2</v>
      </c>
      <c r="J47" s="17"/>
      <c r="N47" s="20">
        <v>29900</v>
      </c>
      <c r="O47" s="20">
        <v>90300</v>
      </c>
      <c r="Q47" s="31">
        <v>2053</v>
      </c>
      <c r="R47" s="31"/>
      <c r="S47" s="31">
        <v>218.79</v>
      </c>
      <c r="T47" s="31"/>
      <c r="U47" s="33">
        <v>181822.95</v>
      </c>
      <c r="V47" s="31"/>
      <c r="W47" s="34">
        <v>29094</v>
      </c>
      <c r="X47" s="31"/>
      <c r="Y47" s="34">
        <v>84825</v>
      </c>
      <c r="Z47" s="31"/>
      <c r="AA47" s="31">
        <v>4.2656999999999998</v>
      </c>
      <c r="AB47" s="31"/>
      <c r="AC47" s="31">
        <v>3.7879999999999998</v>
      </c>
    </row>
    <row r="48" spans="1:29" ht="19" x14ac:dyDescent="0.2">
      <c r="A48">
        <v>2054</v>
      </c>
      <c r="B48">
        <f t="shared" si="1"/>
        <v>224.04</v>
      </c>
      <c r="C48" s="32">
        <f t="shared" si="2"/>
        <v>188259.27</v>
      </c>
      <c r="D48" s="2">
        <f t="shared" si="3"/>
        <v>30249</v>
      </c>
      <c r="E48" s="2">
        <f t="shared" si="4"/>
        <v>88314</v>
      </c>
      <c r="F48">
        <f t="shared" si="5"/>
        <v>4.4684999999999997</v>
      </c>
      <c r="G48">
        <f t="shared" si="6"/>
        <v>3.9681000000000002</v>
      </c>
      <c r="I48" s="16">
        <f t="shared" si="0"/>
        <v>4.7544878563886055E-2</v>
      </c>
      <c r="J48" s="17"/>
      <c r="N48">
        <v>31100</v>
      </c>
      <c r="O48">
        <v>94200</v>
      </c>
      <c r="Q48" s="31">
        <v>2054</v>
      </c>
      <c r="R48" s="31"/>
      <c r="S48" s="31">
        <v>224.04</v>
      </c>
      <c r="T48" s="31"/>
      <c r="U48" s="33">
        <v>188259.27</v>
      </c>
      <c r="V48" s="31"/>
      <c r="W48" s="34">
        <v>30249</v>
      </c>
      <c r="X48" s="31"/>
      <c r="Y48" s="34">
        <v>88314</v>
      </c>
      <c r="Z48" s="31"/>
      <c r="AA48" s="31">
        <v>4.4684999999999997</v>
      </c>
      <c r="AB48" s="31"/>
      <c r="AC48" s="31">
        <v>3.9681000000000002</v>
      </c>
    </row>
    <row r="49" spans="1:29" ht="19" x14ac:dyDescent="0.2">
      <c r="A49">
        <v>2055</v>
      </c>
      <c r="B49">
        <f t="shared" si="1"/>
        <v>229.42</v>
      </c>
      <c r="C49" s="32">
        <f t="shared" si="2"/>
        <v>194916.95</v>
      </c>
      <c r="D49" s="2">
        <f t="shared" si="3"/>
        <v>31448</v>
      </c>
      <c r="E49" s="2">
        <f t="shared" si="4"/>
        <v>91939</v>
      </c>
      <c r="F49">
        <f t="shared" si="5"/>
        <v>4.681</v>
      </c>
      <c r="G49">
        <f t="shared" si="6"/>
        <v>4.1567999999999996</v>
      </c>
      <c r="I49" s="16">
        <f t="shared" si="0"/>
        <v>4.7554245104709916E-2</v>
      </c>
      <c r="J49" s="17"/>
      <c r="N49">
        <v>32400</v>
      </c>
      <c r="O49">
        <v>98200</v>
      </c>
      <c r="Q49" s="31">
        <v>2055</v>
      </c>
      <c r="R49" s="31"/>
      <c r="S49" s="31">
        <v>229.42</v>
      </c>
      <c r="T49" s="31"/>
      <c r="U49" s="33">
        <v>194916.95</v>
      </c>
      <c r="V49" s="31"/>
      <c r="W49" s="34">
        <v>31448</v>
      </c>
      <c r="X49" s="31"/>
      <c r="Y49" s="34">
        <v>91939</v>
      </c>
      <c r="Z49" s="31"/>
      <c r="AA49" s="31">
        <v>4.681</v>
      </c>
      <c r="AB49" s="31"/>
      <c r="AC49" s="31">
        <v>4.1567999999999996</v>
      </c>
    </row>
    <row r="50" spans="1:29" ht="19" x14ac:dyDescent="0.2">
      <c r="A50">
        <v>2056</v>
      </c>
      <c r="B50">
        <f t="shared" si="1"/>
        <v>234.92</v>
      </c>
      <c r="C50" s="32">
        <f t="shared" si="2"/>
        <v>201818.64</v>
      </c>
      <c r="D50" s="2">
        <f t="shared" si="3"/>
        <v>32693</v>
      </c>
      <c r="E50" s="2">
        <f t="shared" si="4"/>
        <v>95704</v>
      </c>
      <c r="F50">
        <f t="shared" si="5"/>
        <v>4.9036</v>
      </c>
      <c r="G50">
        <f t="shared" si="6"/>
        <v>4.3544</v>
      </c>
      <c r="I50" s="16">
        <f t="shared" si="0"/>
        <v>4.7536566589684484E-2</v>
      </c>
      <c r="J50" s="17"/>
      <c r="N50">
        <v>33800</v>
      </c>
      <c r="O50">
        <v>102400</v>
      </c>
      <c r="Q50" s="31">
        <v>2056</v>
      </c>
      <c r="R50" s="31"/>
      <c r="S50" s="31">
        <v>234.92</v>
      </c>
      <c r="T50" s="31"/>
      <c r="U50" s="33">
        <v>201818.64</v>
      </c>
      <c r="V50" s="31"/>
      <c r="W50" s="34">
        <v>32693</v>
      </c>
      <c r="X50" s="31"/>
      <c r="Y50" s="34">
        <v>95704</v>
      </c>
      <c r="Z50" s="31"/>
      <c r="AA50" s="31">
        <v>4.9036</v>
      </c>
      <c r="AB50" s="31"/>
      <c r="AC50" s="31">
        <v>4.3544</v>
      </c>
    </row>
    <row r="51" spans="1:29" ht="19" x14ac:dyDescent="0.2">
      <c r="A51">
        <v>2057</v>
      </c>
      <c r="B51">
        <f t="shared" si="1"/>
        <v>240.56</v>
      </c>
      <c r="C51" s="32">
        <f t="shared" si="2"/>
        <v>208983.78</v>
      </c>
      <c r="D51" s="2">
        <f t="shared" si="3"/>
        <v>33985</v>
      </c>
      <c r="E51" s="2">
        <f t="shared" si="4"/>
        <v>99610</v>
      </c>
      <c r="F51">
        <f t="shared" si="5"/>
        <v>5.1368</v>
      </c>
      <c r="G51">
        <f t="shared" si="6"/>
        <v>4.5614999999999997</v>
      </c>
      <c r="I51" s="16">
        <f t="shared" si="0"/>
        <v>4.756108763549504E-2</v>
      </c>
      <c r="J51" s="17"/>
      <c r="N51">
        <v>35200</v>
      </c>
      <c r="O51">
        <v>106900</v>
      </c>
      <c r="Q51" s="31">
        <v>2057</v>
      </c>
      <c r="R51" s="31"/>
      <c r="S51" s="31">
        <v>240.56</v>
      </c>
      <c r="T51" s="31"/>
      <c r="U51" s="33">
        <v>208983.78</v>
      </c>
      <c r="V51" s="31"/>
      <c r="W51" s="34">
        <v>33985</v>
      </c>
      <c r="X51" s="31"/>
      <c r="Y51" s="34">
        <v>99610</v>
      </c>
      <c r="Z51" s="31"/>
      <c r="AA51" s="31">
        <v>5.1368</v>
      </c>
      <c r="AB51" s="31"/>
      <c r="AC51" s="31">
        <v>4.5614999999999997</v>
      </c>
    </row>
    <row r="52" spans="1:29" ht="19" x14ac:dyDescent="0.2">
      <c r="A52">
        <v>2058</v>
      </c>
      <c r="B52">
        <f t="shared" si="1"/>
        <v>246.33</v>
      </c>
      <c r="C52" s="32">
        <f t="shared" si="2"/>
        <v>216418.18</v>
      </c>
      <c r="D52" s="2">
        <f t="shared" si="3"/>
        <v>35325</v>
      </c>
      <c r="E52" s="2">
        <f t="shared" si="4"/>
        <v>103663</v>
      </c>
      <c r="F52">
        <f t="shared" si="5"/>
        <v>5.3811</v>
      </c>
      <c r="G52">
        <f t="shared" si="6"/>
        <v>4.7784000000000004</v>
      </c>
      <c r="I52" s="16">
        <f t="shared" si="0"/>
        <v>4.7550147977639103E-2</v>
      </c>
      <c r="J52" s="17"/>
      <c r="N52">
        <v>36800</v>
      </c>
      <c r="O52">
        <v>111500</v>
      </c>
      <c r="Q52" s="31">
        <v>2058</v>
      </c>
      <c r="R52" s="31"/>
      <c r="S52" s="31">
        <v>246.33</v>
      </c>
      <c r="T52" s="31"/>
      <c r="U52" s="33">
        <v>216418.18</v>
      </c>
      <c r="V52" s="31"/>
      <c r="W52" s="34">
        <v>35325</v>
      </c>
      <c r="X52" s="31"/>
      <c r="Y52" s="34">
        <v>103663</v>
      </c>
      <c r="Z52" s="31"/>
      <c r="AA52" s="31">
        <v>5.3811</v>
      </c>
      <c r="AB52" s="31"/>
      <c r="AC52" s="31">
        <v>4.7784000000000004</v>
      </c>
    </row>
    <row r="53" spans="1:29" ht="19" x14ac:dyDescent="0.2">
      <c r="A53">
        <v>2059</v>
      </c>
      <c r="B53">
        <f t="shared" si="1"/>
        <v>252.25</v>
      </c>
      <c r="C53" s="32">
        <f t="shared" si="2"/>
        <v>224125.71</v>
      </c>
      <c r="D53" s="2">
        <f t="shared" si="3"/>
        <v>36715</v>
      </c>
      <c r="E53" s="2">
        <f t="shared" si="4"/>
        <v>107870</v>
      </c>
      <c r="F53">
        <f t="shared" si="5"/>
        <v>5.6368999999999998</v>
      </c>
      <c r="G53">
        <f t="shared" si="6"/>
        <v>5.0056000000000003</v>
      </c>
      <c r="I53" s="16">
        <f t="shared" si="0"/>
        <v>4.7547296166080659E-2</v>
      </c>
      <c r="J53" s="17"/>
      <c r="N53">
        <v>38400</v>
      </c>
      <c r="O53">
        <v>116300</v>
      </c>
      <c r="Q53" s="31">
        <v>2059</v>
      </c>
      <c r="R53" s="31"/>
      <c r="S53" s="31">
        <v>252.25</v>
      </c>
      <c r="T53" s="31"/>
      <c r="U53" s="33">
        <v>224125.71</v>
      </c>
      <c r="V53" s="31"/>
      <c r="W53" s="34">
        <v>36715</v>
      </c>
      <c r="X53" s="31"/>
      <c r="Y53" s="34">
        <v>107870</v>
      </c>
      <c r="Z53" s="31"/>
      <c r="AA53" s="31">
        <v>5.6368999999999998</v>
      </c>
      <c r="AB53" s="31"/>
      <c r="AC53" s="31">
        <v>5.0056000000000003</v>
      </c>
    </row>
    <row r="54" spans="1:29" ht="19" x14ac:dyDescent="0.2">
      <c r="A54">
        <v>2060</v>
      </c>
      <c r="B54">
        <f t="shared" si="1"/>
        <v>258.3</v>
      </c>
      <c r="C54" s="32">
        <f t="shared" si="2"/>
        <v>232104.78</v>
      </c>
      <c r="D54" s="2">
        <f t="shared" si="3"/>
        <v>38154</v>
      </c>
      <c r="E54" s="2">
        <f t="shared" si="4"/>
        <v>112240</v>
      </c>
      <c r="F54">
        <f t="shared" si="5"/>
        <v>5.9050000000000002</v>
      </c>
      <c r="G54">
        <f t="shared" si="6"/>
        <v>5.2436999999999996</v>
      </c>
      <c r="I54" s="16">
        <f t="shared" si="0"/>
        <v>4.7566725267700033E-2</v>
      </c>
      <c r="J54" s="17"/>
      <c r="N54">
        <v>39900</v>
      </c>
      <c r="O54">
        <v>121300</v>
      </c>
      <c r="Q54" s="31">
        <v>2060</v>
      </c>
      <c r="R54" s="31"/>
      <c r="S54" s="31">
        <v>258.3</v>
      </c>
      <c r="T54" s="31"/>
      <c r="U54" s="33">
        <v>232104.78</v>
      </c>
      <c r="V54" s="31"/>
      <c r="W54" s="34">
        <v>38154</v>
      </c>
      <c r="X54" s="31"/>
      <c r="Y54" s="34">
        <v>112240</v>
      </c>
      <c r="Z54" s="31"/>
      <c r="AA54" s="31">
        <v>5.9050000000000002</v>
      </c>
      <c r="AB54" s="31"/>
      <c r="AC54" s="31">
        <v>5.2436999999999996</v>
      </c>
    </row>
    <row r="55" spans="1:29" ht="19" x14ac:dyDescent="0.2">
      <c r="A55">
        <v>2061</v>
      </c>
      <c r="B55">
        <f t="shared" si="1"/>
        <v>264.5</v>
      </c>
      <c r="C55" s="32">
        <f t="shared" si="2"/>
        <v>240363.19</v>
      </c>
      <c r="D55" s="2">
        <f t="shared" si="3"/>
        <v>39646</v>
      </c>
      <c r="E55" s="2">
        <f t="shared" si="4"/>
        <v>116774</v>
      </c>
      <c r="F55">
        <f t="shared" si="5"/>
        <v>6.1858000000000004</v>
      </c>
      <c r="G55">
        <f t="shared" si="6"/>
        <v>5.4930000000000003</v>
      </c>
      <c r="I55" s="16">
        <f t="shared" si="0"/>
        <v>4.7542765604439756E-2</v>
      </c>
      <c r="J55" s="17"/>
      <c r="N55">
        <v>41700</v>
      </c>
      <c r="O55">
        <v>126500</v>
      </c>
      <c r="Q55" s="31">
        <v>2061</v>
      </c>
      <c r="R55" s="31"/>
      <c r="S55" s="31">
        <v>264.5</v>
      </c>
      <c r="T55" s="31"/>
      <c r="U55" s="33">
        <v>240363.19</v>
      </c>
      <c r="V55" s="31"/>
      <c r="W55" s="34">
        <v>39646</v>
      </c>
      <c r="X55" s="31"/>
      <c r="Y55" s="34">
        <v>116774</v>
      </c>
      <c r="Z55" s="31"/>
      <c r="AA55" s="31">
        <v>6.1858000000000004</v>
      </c>
      <c r="AB55" s="31"/>
      <c r="AC55" s="31">
        <v>5.4930000000000003</v>
      </c>
    </row>
    <row r="56" spans="1:29" ht="19" x14ac:dyDescent="0.2">
      <c r="A56">
        <v>2062</v>
      </c>
      <c r="B56">
        <f t="shared" si="1"/>
        <v>270.85000000000002</v>
      </c>
      <c r="C56" s="32">
        <f t="shared" si="2"/>
        <v>248904.31</v>
      </c>
      <c r="D56" s="2">
        <f t="shared" si="3"/>
        <v>41189</v>
      </c>
      <c r="E56" s="2">
        <f t="shared" si="4"/>
        <v>121474</v>
      </c>
      <c r="F56">
        <f t="shared" si="5"/>
        <v>6.4798999999999998</v>
      </c>
      <c r="G56">
        <f t="shared" si="6"/>
        <v>5.7542</v>
      </c>
      <c r="I56" s="16">
        <f t="shared" si="0"/>
        <v>4.7551429091571028E-2</v>
      </c>
      <c r="J56" s="17"/>
      <c r="N56">
        <v>43400</v>
      </c>
      <c r="O56">
        <v>131900</v>
      </c>
      <c r="Q56" s="31">
        <v>2062</v>
      </c>
      <c r="R56" s="31"/>
      <c r="S56" s="31">
        <v>270.85000000000002</v>
      </c>
      <c r="T56" s="31"/>
      <c r="U56" s="33">
        <v>248904.31</v>
      </c>
      <c r="V56" s="31"/>
      <c r="W56" s="34">
        <v>41189</v>
      </c>
      <c r="X56" s="31"/>
      <c r="Y56" s="34">
        <v>121474</v>
      </c>
      <c r="Z56" s="31"/>
      <c r="AA56" s="31">
        <v>6.4798999999999998</v>
      </c>
      <c r="AB56" s="31"/>
      <c r="AC56" s="31">
        <v>5.7542</v>
      </c>
    </row>
    <row r="57" spans="1:29" ht="19" x14ac:dyDescent="0.2">
      <c r="A57">
        <v>2063</v>
      </c>
      <c r="B57">
        <f t="shared" si="1"/>
        <v>277.35000000000002</v>
      </c>
      <c r="C57" s="32">
        <f t="shared" si="2"/>
        <v>257731.26</v>
      </c>
      <c r="D57" s="2">
        <f t="shared" si="3"/>
        <v>42787</v>
      </c>
      <c r="E57" s="2">
        <f t="shared" si="4"/>
        <v>126348</v>
      </c>
      <c r="F57">
        <f t="shared" si="5"/>
        <v>6.7881</v>
      </c>
      <c r="G57">
        <f t="shared" si="6"/>
        <v>6.0278</v>
      </c>
      <c r="I57" s="16">
        <f t="shared" si="0"/>
        <v>4.7547878071669401E-2</v>
      </c>
      <c r="J57" s="17"/>
      <c r="N57">
        <v>45200</v>
      </c>
      <c r="O57">
        <v>137700</v>
      </c>
      <c r="Q57" s="31">
        <v>2063</v>
      </c>
      <c r="R57" s="31"/>
      <c r="S57" s="31">
        <v>277.35000000000002</v>
      </c>
      <c r="T57" s="31"/>
      <c r="U57" s="33">
        <v>257731.26</v>
      </c>
      <c r="V57" s="31"/>
      <c r="W57" s="34">
        <v>42787</v>
      </c>
      <c r="X57" s="31"/>
      <c r="Y57" s="34">
        <v>126348</v>
      </c>
      <c r="Z57" s="31"/>
      <c r="AA57" s="31">
        <v>6.7881</v>
      </c>
      <c r="AB57" s="31"/>
      <c r="AC57" s="31">
        <v>6.0278</v>
      </c>
    </row>
    <row r="58" spans="1:29" ht="19" x14ac:dyDescent="0.2">
      <c r="A58">
        <v>2064</v>
      </c>
      <c r="B58">
        <f t="shared" si="1"/>
        <v>284</v>
      </c>
      <c r="C58" s="32">
        <f t="shared" si="2"/>
        <v>266854.78000000003</v>
      </c>
      <c r="D58" s="2">
        <f t="shared" si="3"/>
        <v>44441</v>
      </c>
      <c r="E58" s="2">
        <f t="shared" si="4"/>
        <v>131406</v>
      </c>
      <c r="F58">
        <f t="shared" si="5"/>
        <v>7.1109</v>
      </c>
      <c r="G58">
        <f t="shared" si="6"/>
        <v>6.3144999999999998</v>
      </c>
      <c r="I58" s="16">
        <f t="shared" si="0"/>
        <v>4.7562958293241274E-2</v>
      </c>
      <c r="J58" s="17"/>
      <c r="N58">
        <v>47100</v>
      </c>
      <c r="O58">
        <v>143700</v>
      </c>
      <c r="Q58" s="31">
        <v>2064</v>
      </c>
      <c r="R58" s="31"/>
      <c r="S58" s="31">
        <v>284</v>
      </c>
      <c r="T58" s="31"/>
      <c r="U58" s="33">
        <v>266854.78000000003</v>
      </c>
      <c r="V58" s="31"/>
      <c r="W58" s="34">
        <v>44441</v>
      </c>
      <c r="X58" s="31"/>
      <c r="Y58" s="34">
        <v>131406</v>
      </c>
      <c r="Z58" s="31"/>
      <c r="AA58" s="31">
        <v>7.1109</v>
      </c>
      <c r="AB58" s="31"/>
      <c r="AC58" s="31">
        <v>6.3144999999999998</v>
      </c>
    </row>
    <row r="59" spans="1:29" ht="19" x14ac:dyDescent="0.2">
      <c r="A59">
        <v>2065</v>
      </c>
      <c r="B59">
        <f t="shared" si="1"/>
        <v>290.82</v>
      </c>
      <c r="C59" s="32">
        <f t="shared" si="2"/>
        <v>276280.78999999998</v>
      </c>
      <c r="D59" s="2">
        <f t="shared" si="3"/>
        <v>46155</v>
      </c>
      <c r="E59" s="2">
        <f t="shared" si="4"/>
        <v>136656</v>
      </c>
      <c r="F59">
        <f t="shared" si="5"/>
        <v>7.4489999999999998</v>
      </c>
      <c r="G59">
        <f t="shared" si="6"/>
        <v>6.6147</v>
      </c>
      <c r="I59" s="16">
        <f t="shared" si="0"/>
        <v>4.7541373030327065E-2</v>
      </c>
      <c r="J59" s="17"/>
      <c r="N59">
        <v>49200</v>
      </c>
      <c r="O59">
        <v>150000</v>
      </c>
      <c r="Q59" s="31">
        <v>2065</v>
      </c>
      <c r="R59" s="31"/>
      <c r="S59" s="31">
        <v>290.82</v>
      </c>
      <c r="T59" s="31"/>
      <c r="U59" s="33">
        <v>276280.78999999998</v>
      </c>
      <c r="V59" s="31"/>
      <c r="W59" s="34">
        <v>46155</v>
      </c>
      <c r="X59" s="31"/>
      <c r="Y59" s="34">
        <v>136656</v>
      </c>
      <c r="Z59" s="31"/>
      <c r="AA59" s="31">
        <v>7.4489999999999998</v>
      </c>
      <c r="AB59" s="31"/>
      <c r="AC59" s="31">
        <v>6.6147</v>
      </c>
    </row>
    <row r="60" spans="1:29" ht="19" x14ac:dyDescent="0.2">
      <c r="A60">
        <v>2066</v>
      </c>
      <c r="B60">
        <f t="shared" si="1"/>
        <v>297.8</v>
      </c>
      <c r="C60" s="32">
        <f t="shared" si="2"/>
        <v>286029.02</v>
      </c>
      <c r="D60" s="2">
        <f t="shared" si="3"/>
        <v>47932</v>
      </c>
      <c r="E60" s="2">
        <f t="shared" si="4"/>
        <v>142109</v>
      </c>
      <c r="F60">
        <f t="shared" si="5"/>
        <v>7.8032000000000004</v>
      </c>
      <c r="G60">
        <f t="shared" si="6"/>
        <v>6.9292999999999996</v>
      </c>
      <c r="I60" s="16">
        <f t="shared" si="0"/>
        <v>4.7560735936625929E-2</v>
      </c>
      <c r="J60" s="17"/>
      <c r="N60">
        <v>51100</v>
      </c>
      <c r="O60">
        <v>156500</v>
      </c>
      <c r="Q60" s="31">
        <v>2066</v>
      </c>
      <c r="R60" s="31"/>
      <c r="S60" s="31">
        <v>297.8</v>
      </c>
      <c r="T60" s="31"/>
      <c r="U60" s="33">
        <v>286029.02</v>
      </c>
      <c r="V60" s="31"/>
      <c r="W60" s="34">
        <v>47932</v>
      </c>
      <c r="X60" s="31"/>
      <c r="Y60" s="34">
        <v>142109</v>
      </c>
      <c r="Z60" s="31"/>
      <c r="AA60" s="31">
        <v>7.8032000000000004</v>
      </c>
      <c r="AB60" s="31"/>
      <c r="AC60" s="31">
        <v>6.9292999999999996</v>
      </c>
    </row>
    <row r="61" spans="1:29" ht="19" x14ac:dyDescent="0.2">
      <c r="A61">
        <v>2067</v>
      </c>
      <c r="B61">
        <f t="shared" si="1"/>
        <v>304.95</v>
      </c>
      <c r="C61" s="32">
        <f t="shared" si="2"/>
        <v>296113.96999999997</v>
      </c>
      <c r="D61" s="2">
        <f t="shared" si="3"/>
        <v>49776</v>
      </c>
      <c r="E61" s="2">
        <f t="shared" si="4"/>
        <v>147776</v>
      </c>
      <c r="F61">
        <f t="shared" si="5"/>
        <v>8.1743000000000006</v>
      </c>
      <c r="G61">
        <f t="shared" si="6"/>
        <v>7.2587999999999999</v>
      </c>
      <c r="I61" s="16">
        <f t="shared" si="0"/>
        <v>4.755170074899346E-2</v>
      </c>
      <c r="J61" s="17"/>
      <c r="N61">
        <v>53500</v>
      </c>
      <c r="O61">
        <v>163100</v>
      </c>
      <c r="Q61" s="31">
        <v>2067</v>
      </c>
      <c r="R61" s="31"/>
      <c r="S61" s="31">
        <v>304.95</v>
      </c>
      <c r="T61" s="31"/>
      <c r="U61" s="33">
        <v>296113.96999999997</v>
      </c>
      <c r="V61" s="31"/>
      <c r="W61" s="34">
        <v>49776</v>
      </c>
      <c r="X61" s="31"/>
      <c r="Y61" s="34">
        <v>147776</v>
      </c>
      <c r="Z61" s="31"/>
      <c r="AA61" s="31">
        <v>8.1743000000000006</v>
      </c>
      <c r="AB61" s="31"/>
      <c r="AC61" s="31">
        <v>7.2587999999999999</v>
      </c>
    </row>
    <row r="62" spans="1:29" ht="19" x14ac:dyDescent="0.2">
      <c r="A62">
        <v>2068</v>
      </c>
      <c r="B62">
        <f t="shared" si="1"/>
        <v>312.27</v>
      </c>
      <c r="C62" s="32">
        <f t="shared" si="2"/>
        <v>306549.88</v>
      </c>
      <c r="D62" s="2">
        <f t="shared" si="3"/>
        <v>51695</v>
      </c>
      <c r="E62" s="2">
        <f t="shared" si="4"/>
        <v>153673</v>
      </c>
      <c r="F62">
        <f t="shared" si="5"/>
        <v>8.5630000000000006</v>
      </c>
      <c r="G62">
        <f t="shared" si="6"/>
        <v>7.6039000000000003</v>
      </c>
      <c r="I62" s="16">
        <f t="shared" si="0"/>
        <v>4.7542293492037306E-2</v>
      </c>
      <c r="J62" s="17"/>
      <c r="N62">
        <v>55800</v>
      </c>
      <c r="O62">
        <v>170200</v>
      </c>
      <c r="Q62" s="31">
        <v>2068</v>
      </c>
      <c r="R62" s="31"/>
      <c r="S62" s="31">
        <v>312.27</v>
      </c>
      <c r="T62" s="31"/>
      <c r="U62" s="33">
        <v>306549.88</v>
      </c>
      <c r="V62" s="31"/>
      <c r="W62" s="34">
        <v>51695</v>
      </c>
      <c r="X62" s="31"/>
      <c r="Y62" s="34">
        <v>153673</v>
      </c>
      <c r="Z62" s="31"/>
      <c r="AA62" s="31">
        <v>8.5630000000000006</v>
      </c>
      <c r="AB62" s="31"/>
      <c r="AC62" s="31">
        <v>7.6039000000000003</v>
      </c>
    </row>
    <row r="63" spans="1:29" ht="19" x14ac:dyDescent="0.2">
      <c r="A63">
        <v>2069</v>
      </c>
      <c r="B63">
        <f t="shared" si="1"/>
        <v>319.76</v>
      </c>
      <c r="C63" s="32">
        <f t="shared" si="2"/>
        <v>317358.61</v>
      </c>
      <c r="D63" s="2">
        <f t="shared" si="3"/>
        <v>53691</v>
      </c>
      <c r="E63" s="2">
        <f t="shared" si="4"/>
        <v>159812</v>
      </c>
      <c r="F63">
        <f t="shared" si="5"/>
        <v>8.9701000000000004</v>
      </c>
      <c r="G63">
        <f t="shared" si="6"/>
        <v>7.9654999999999996</v>
      </c>
      <c r="I63" s="16">
        <f t="shared" si="0"/>
        <v>4.7554544378542493E-2</v>
      </c>
      <c r="J63" s="17"/>
      <c r="N63">
        <v>58200</v>
      </c>
      <c r="O63">
        <v>177700</v>
      </c>
      <c r="Q63" s="31">
        <v>2069</v>
      </c>
      <c r="R63" s="31"/>
      <c r="S63" s="31">
        <v>319.76</v>
      </c>
      <c r="T63" s="31"/>
      <c r="U63" s="33">
        <v>317358.61</v>
      </c>
      <c r="V63" s="31"/>
      <c r="W63" s="34">
        <v>53691</v>
      </c>
      <c r="X63" s="31"/>
      <c r="Y63" s="34">
        <v>159812</v>
      </c>
      <c r="Z63" s="31"/>
      <c r="AA63" s="31">
        <v>8.9701000000000004</v>
      </c>
      <c r="AB63" s="31"/>
      <c r="AC63" s="31">
        <v>7.9654999999999996</v>
      </c>
    </row>
    <row r="64" spans="1:29" ht="19" x14ac:dyDescent="0.2">
      <c r="A64">
        <v>2070</v>
      </c>
      <c r="B64">
        <f t="shared" si="1"/>
        <v>327.43</v>
      </c>
      <c r="C64" s="32">
        <f t="shared" si="2"/>
        <v>328546.45</v>
      </c>
      <c r="D64" s="2">
        <f t="shared" si="3"/>
        <v>55768</v>
      </c>
      <c r="E64" s="2">
        <f t="shared" si="4"/>
        <v>166204</v>
      </c>
      <c r="F64">
        <f t="shared" si="5"/>
        <v>9.3966999999999992</v>
      </c>
      <c r="G64">
        <f t="shared" si="6"/>
        <v>8.3443000000000005</v>
      </c>
      <c r="I64" s="16">
        <f t="shared" si="0"/>
        <v>4.755508128805485E-2</v>
      </c>
      <c r="J64" s="17"/>
      <c r="N64">
        <v>60800</v>
      </c>
      <c r="O64">
        <v>185500</v>
      </c>
      <c r="Q64" s="31">
        <v>2070</v>
      </c>
      <c r="R64" s="31"/>
      <c r="S64" s="31">
        <v>327.43</v>
      </c>
      <c r="T64" s="31"/>
      <c r="U64" s="33">
        <v>328546.45</v>
      </c>
      <c r="V64" s="31"/>
      <c r="W64" s="34">
        <v>55768</v>
      </c>
      <c r="X64" s="31"/>
      <c r="Y64" s="34">
        <v>166204</v>
      </c>
      <c r="Z64" s="31"/>
      <c r="AA64" s="31">
        <v>9.3966999999999992</v>
      </c>
      <c r="AB64" s="31"/>
      <c r="AC64" s="31">
        <v>8.3443000000000005</v>
      </c>
    </row>
    <row r="65" spans="1:29" ht="19" x14ac:dyDescent="0.2">
      <c r="A65">
        <v>2071</v>
      </c>
      <c r="B65">
        <f t="shared" si="1"/>
        <v>335.29</v>
      </c>
      <c r="C65" s="32">
        <f t="shared" si="2"/>
        <v>340129.6</v>
      </c>
      <c r="D65" s="2">
        <f t="shared" si="3"/>
        <v>57928</v>
      </c>
      <c r="E65" s="2">
        <f t="shared" si="4"/>
        <v>172854</v>
      </c>
      <c r="F65">
        <f t="shared" si="5"/>
        <v>9.8435000000000006</v>
      </c>
      <c r="G65">
        <f t="shared" si="6"/>
        <v>8.7410999999999994</v>
      </c>
      <c r="I65" s="16">
        <f t="shared" si="0"/>
        <v>4.7553419699675095E-2</v>
      </c>
      <c r="J65" s="17"/>
      <c r="N65">
        <v>63300</v>
      </c>
      <c r="O65">
        <v>193700</v>
      </c>
      <c r="Q65" s="31">
        <v>2071</v>
      </c>
      <c r="R65" s="31"/>
      <c r="S65" s="31">
        <v>335.29</v>
      </c>
      <c r="T65" s="31"/>
      <c r="U65" s="33">
        <v>340129.6</v>
      </c>
      <c r="V65" s="31"/>
      <c r="W65" s="34">
        <v>57928</v>
      </c>
      <c r="X65" s="31"/>
      <c r="Y65" s="34">
        <v>172854</v>
      </c>
      <c r="Z65" s="31"/>
      <c r="AA65" s="31">
        <v>9.8435000000000006</v>
      </c>
      <c r="AB65" s="31"/>
      <c r="AC65" s="31">
        <v>8.7410999999999994</v>
      </c>
    </row>
    <row r="66" spans="1:29" ht="19" x14ac:dyDescent="0.2">
      <c r="A66">
        <v>2072</v>
      </c>
      <c r="B66">
        <f t="shared" si="1"/>
        <v>343.34</v>
      </c>
      <c r="C66" s="32">
        <f t="shared" si="2"/>
        <v>352125.74</v>
      </c>
      <c r="D66" s="2">
        <f t="shared" si="3"/>
        <v>60179</v>
      </c>
      <c r="E66" s="2">
        <f t="shared" si="4"/>
        <v>179782</v>
      </c>
      <c r="F66">
        <f t="shared" si="5"/>
        <v>10.3116</v>
      </c>
      <c r="G66">
        <f t="shared" si="6"/>
        <v>9.1567000000000007</v>
      </c>
      <c r="I66" s="16">
        <f t="shared" si="0"/>
        <v>4.7545503426342374E-2</v>
      </c>
      <c r="J66" s="17"/>
      <c r="N66">
        <v>66100</v>
      </c>
      <c r="O66">
        <v>202300</v>
      </c>
      <c r="Q66" s="31">
        <v>2072</v>
      </c>
      <c r="R66" s="31"/>
      <c r="S66" s="31">
        <v>343.34</v>
      </c>
      <c r="T66" s="31"/>
      <c r="U66" s="33">
        <v>352125.74</v>
      </c>
      <c r="V66" s="31"/>
      <c r="W66" s="34">
        <v>60179</v>
      </c>
      <c r="X66" s="31"/>
      <c r="Y66" s="34">
        <v>179782</v>
      </c>
      <c r="Z66" s="31"/>
      <c r="AA66" s="31">
        <v>10.3116</v>
      </c>
      <c r="AB66" s="31"/>
      <c r="AC66" s="31">
        <v>9.1567000000000007</v>
      </c>
    </row>
    <row r="67" spans="1:29" ht="19" x14ac:dyDescent="0.2">
      <c r="A67">
        <v>2073</v>
      </c>
      <c r="B67">
        <f t="shared" si="1"/>
        <v>351.58</v>
      </c>
      <c r="C67" s="32">
        <f t="shared" si="2"/>
        <v>364539.88</v>
      </c>
      <c r="D67" s="2">
        <f t="shared" si="3"/>
        <v>62524</v>
      </c>
      <c r="E67" s="2">
        <f t="shared" si="4"/>
        <v>187008</v>
      </c>
      <c r="F67">
        <f t="shared" si="5"/>
        <v>10.8019</v>
      </c>
      <c r="G67">
        <f t="shared" si="6"/>
        <v>9.5922000000000001</v>
      </c>
      <c r="I67" s="16">
        <f t="shared" si="0"/>
        <v>4.7560802472506394E-2</v>
      </c>
      <c r="J67" s="17"/>
      <c r="N67">
        <v>68800</v>
      </c>
      <c r="O67">
        <v>211200</v>
      </c>
      <c r="Q67" s="31">
        <v>2073</v>
      </c>
      <c r="R67" s="31"/>
      <c r="S67" s="31">
        <v>351.58</v>
      </c>
      <c r="T67" s="31"/>
      <c r="U67" s="33">
        <v>364539.88</v>
      </c>
      <c r="V67" s="31"/>
      <c r="W67" s="34">
        <v>62524</v>
      </c>
      <c r="X67" s="31"/>
      <c r="Y67" s="34">
        <v>187008</v>
      </c>
      <c r="Z67" s="31"/>
      <c r="AA67" s="31">
        <v>10.8019</v>
      </c>
      <c r="AB67" s="31"/>
      <c r="AC67" s="31">
        <v>9.5922000000000001</v>
      </c>
    </row>
    <row r="68" spans="1:29" ht="19" x14ac:dyDescent="0.2">
      <c r="A68">
        <v>2074</v>
      </c>
      <c r="B68">
        <f t="shared" si="1"/>
        <v>360.02</v>
      </c>
      <c r="C68" s="32">
        <f t="shared" si="2"/>
        <v>377376.48</v>
      </c>
      <c r="D68" s="2">
        <f t="shared" si="3"/>
        <v>64964</v>
      </c>
      <c r="E68" s="2">
        <f t="shared" si="4"/>
        <v>194544</v>
      </c>
      <c r="F68">
        <f t="shared" si="5"/>
        <v>11.3156</v>
      </c>
      <c r="G68">
        <f t="shared" si="6"/>
        <v>10.048299999999999</v>
      </c>
      <c r="I68" s="16">
        <f t="shared" si="0"/>
        <v>4.7549050270010974E-2</v>
      </c>
      <c r="J68" s="17"/>
      <c r="N68">
        <v>72100</v>
      </c>
      <c r="O68">
        <v>220500</v>
      </c>
      <c r="Q68" s="31">
        <v>2074</v>
      </c>
      <c r="R68" s="31"/>
      <c r="S68" s="31">
        <v>360.02</v>
      </c>
      <c r="T68" s="31"/>
      <c r="U68" s="33">
        <v>377376.48</v>
      </c>
      <c r="V68" s="31"/>
      <c r="W68" s="34">
        <v>64964</v>
      </c>
      <c r="X68" s="31"/>
      <c r="Y68" s="34">
        <v>194544</v>
      </c>
      <c r="Z68" s="31"/>
      <c r="AA68" s="31">
        <v>11.3156</v>
      </c>
      <c r="AB68" s="31"/>
      <c r="AC68" s="31">
        <v>10.048299999999999</v>
      </c>
    </row>
    <row r="69" spans="1:29" ht="19" x14ac:dyDescent="0.2">
      <c r="A69">
        <v>2075</v>
      </c>
      <c r="B69">
        <f t="shared" si="1"/>
        <v>368.66</v>
      </c>
      <c r="C69" s="32">
        <f t="shared" si="2"/>
        <v>390640.8</v>
      </c>
      <c r="D69" s="2">
        <f t="shared" si="3"/>
        <v>67504</v>
      </c>
      <c r="E69" s="2">
        <f t="shared" si="4"/>
        <v>202410</v>
      </c>
      <c r="F69">
        <f t="shared" si="5"/>
        <v>11.8537</v>
      </c>
      <c r="G69">
        <f t="shared" si="6"/>
        <v>10.5261</v>
      </c>
      <c r="I69" s="16">
        <f t="shared" si="0"/>
        <v>4.7550331896937817E-2</v>
      </c>
      <c r="J69" s="17"/>
      <c r="N69">
        <v>74900</v>
      </c>
      <c r="O69">
        <v>230200</v>
      </c>
      <c r="Q69" s="31">
        <v>2075</v>
      </c>
      <c r="R69" s="31"/>
      <c r="S69" s="31">
        <v>368.66</v>
      </c>
      <c r="T69" s="31"/>
      <c r="U69" s="33">
        <v>390640.8</v>
      </c>
      <c r="V69" s="31"/>
      <c r="W69" s="34">
        <v>67504</v>
      </c>
      <c r="X69" s="31"/>
      <c r="Y69" s="34">
        <v>202410</v>
      </c>
      <c r="Z69" s="31"/>
      <c r="AA69" s="31">
        <v>11.8537</v>
      </c>
      <c r="AB69" s="31"/>
      <c r="AC69" s="31">
        <v>10.5261</v>
      </c>
    </row>
    <row r="70" spans="1:29" ht="19" x14ac:dyDescent="0.2">
      <c r="A70">
        <v>2076</v>
      </c>
      <c r="B70">
        <f t="shared" si="1"/>
        <v>377.51</v>
      </c>
      <c r="C70" s="32">
        <f t="shared" si="2"/>
        <v>404364.87</v>
      </c>
      <c r="D70" s="2">
        <f t="shared" si="3"/>
        <v>70150</v>
      </c>
      <c r="E70" s="2">
        <f t="shared" si="4"/>
        <v>210622</v>
      </c>
      <c r="F70">
        <f t="shared" si="5"/>
        <v>12.417299999999999</v>
      </c>
      <c r="G70">
        <f t="shared" si="6"/>
        <v>11.0266</v>
      </c>
      <c r="I70" s="16">
        <f t="shared" si="0"/>
        <v>4.7548474743732305E-2</v>
      </c>
      <c r="J70" s="17"/>
      <c r="N70">
        <v>78100</v>
      </c>
      <c r="O70">
        <v>240400</v>
      </c>
      <c r="Q70" s="31">
        <v>2076</v>
      </c>
      <c r="R70" s="31"/>
      <c r="S70" s="31">
        <v>377.51</v>
      </c>
      <c r="T70" s="31"/>
      <c r="U70" s="33">
        <v>404364.87</v>
      </c>
      <c r="V70" s="31"/>
      <c r="W70" s="34">
        <v>70150</v>
      </c>
      <c r="X70" s="31"/>
      <c r="Y70" s="34">
        <v>210622</v>
      </c>
      <c r="Z70" s="31"/>
      <c r="AA70" s="31">
        <v>12.417299999999999</v>
      </c>
      <c r="AB70" s="31"/>
      <c r="AC70" s="31">
        <v>11.0266</v>
      </c>
    </row>
    <row r="71" spans="1:29" ht="19" x14ac:dyDescent="0.2">
      <c r="A71">
        <v>2077</v>
      </c>
      <c r="B71">
        <f t="shared" si="1"/>
        <v>386.57</v>
      </c>
      <c r="C71" s="32">
        <f t="shared" si="2"/>
        <v>418581.09</v>
      </c>
      <c r="D71" s="2">
        <f t="shared" si="3"/>
        <v>72910</v>
      </c>
      <c r="E71" s="2">
        <f t="shared" si="4"/>
        <v>219193</v>
      </c>
      <c r="F71">
        <f t="shared" si="5"/>
        <v>13.0078</v>
      </c>
      <c r="G71">
        <f t="shared" si="6"/>
        <v>11.551</v>
      </c>
      <c r="I71" s="16">
        <f t="shared" si="0"/>
        <v>4.7557724049117588E-2</v>
      </c>
      <c r="J71" s="17"/>
      <c r="N71">
        <v>81600</v>
      </c>
      <c r="O71">
        <v>251200</v>
      </c>
      <c r="Q71" s="31">
        <v>2077</v>
      </c>
      <c r="R71" s="31"/>
      <c r="S71" s="31">
        <v>386.57</v>
      </c>
      <c r="T71" s="31"/>
      <c r="U71" s="33">
        <v>418581.09</v>
      </c>
      <c r="V71" s="31"/>
      <c r="W71" s="34">
        <v>72910</v>
      </c>
      <c r="X71" s="31"/>
      <c r="Y71" s="34">
        <v>219193</v>
      </c>
      <c r="Z71" s="31"/>
      <c r="AA71" s="31">
        <v>13.0078</v>
      </c>
      <c r="AB71" s="31"/>
      <c r="AC71" s="31">
        <v>11.551</v>
      </c>
    </row>
    <row r="72" spans="1:29" ht="19" x14ac:dyDescent="0.2">
      <c r="A72">
        <v>2078</v>
      </c>
      <c r="B72">
        <f t="shared" si="1"/>
        <v>395.84</v>
      </c>
      <c r="C72" s="32">
        <f t="shared" si="2"/>
        <v>433298.5</v>
      </c>
      <c r="D72" s="2">
        <f t="shared" si="3"/>
        <v>75786</v>
      </c>
      <c r="E72" s="2">
        <f t="shared" si="4"/>
        <v>228136</v>
      </c>
      <c r="F72">
        <f t="shared" si="5"/>
        <v>13.6264</v>
      </c>
      <c r="G72">
        <f t="shared" si="6"/>
        <v>12.100300000000001</v>
      </c>
      <c r="I72" s="16">
        <f t="shared" si="0"/>
        <v>4.7554324300926376E-2</v>
      </c>
      <c r="J72" s="17"/>
      <c r="N72">
        <v>85000</v>
      </c>
      <c r="O72">
        <v>262200</v>
      </c>
      <c r="Q72" s="31">
        <v>2078</v>
      </c>
      <c r="R72" s="31"/>
      <c r="S72" s="31">
        <v>395.84</v>
      </c>
      <c r="T72" s="31"/>
      <c r="U72" s="33">
        <v>433298.5</v>
      </c>
      <c r="V72" s="31"/>
      <c r="W72" s="34">
        <v>75786</v>
      </c>
      <c r="X72" s="31"/>
      <c r="Y72" s="34">
        <v>228136</v>
      </c>
      <c r="Z72" s="31"/>
      <c r="AA72" s="31">
        <v>13.6264</v>
      </c>
      <c r="AB72" s="31"/>
      <c r="AC72" s="31">
        <v>12.100300000000001</v>
      </c>
    </row>
    <row r="73" spans="1:29" ht="19" x14ac:dyDescent="0.2">
      <c r="A73">
        <v>2079</v>
      </c>
      <c r="B73">
        <f t="shared" si="1"/>
        <v>405.34</v>
      </c>
      <c r="C73" s="32">
        <f t="shared" si="2"/>
        <v>448529.56</v>
      </c>
      <c r="D73" s="2">
        <f t="shared" si="3"/>
        <v>78785</v>
      </c>
      <c r="E73" s="2">
        <f t="shared" si="4"/>
        <v>237467</v>
      </c>
      <c r="F73">
        <f t="shared" si="5"/>
        <v>14.2743</v>
      </c>
      <c r="G73">
        <f t="shared" si="6"/>
        <v>12.675700000000001</v>
      </c>
      <c r="I73" s="16">
        <f t="shared" si="0"/>
        <v>4.7552540019668944E-2</v>
      </c>
      <c r="J73" s="17"/>
      <c r="N73">
        <v>88600</v>
      </c>
      <c r="O73">
        <v>273800</v>
      </c>
      <c r="Q73" s="31">
        <v>2079</v>
      </c>
      <c r="R73" s="31"/>
      <c r="S73" s="31">
        <v>405.34</v>
      </c>
      <c r="T73" s="31"/>
      <c r="U73" s="33">
        <v>448529.56</v>
      </c>
      <c r="V73" s="31"/>
      <c r="W73" s="34">
        <v>78785</v>
      </c>
      <c r="X73" s="31"/>
      <c r="Y73" s="34">
        <v>237467</v>
      </c>
      <c r="Z73" s="31"/>
      <c r="AA73" s="31">
        <v>14.2743</v>
      </c>
      <c r="AB73" s="31"/>
      <c r="AC73" s="31">
        <v>12.675700000000001</v>
      </c>
    </row>
    <row r="74" spans="1:29" ht="19" x14ac:dyDescent="0.2">
      <c r="A74">
        <v>2080</v>
      </c>
      <c r="B74">
        <f t="shared" si="1"/>
        <v>415.07</v>
      </c>
      <c r="C74" s="32">
        <f t="shared" si="2"/>
        <v>464287.88</v>
      </c>
      <c r="D74" s="2">
        <f t="shared" si="3"/>
        <v>81907</v>
      </c>
      <c r="E74" s="2">
        <f t="shared" si="4"/>
        <v>247188</v>
      </c>
      <c r="F74">
        <f t="shared" si="5"/>
        <v>14.953099999999999</v>
      </c>
      <c r="G74">
        <f t="shared" si="6"/>
        <v>13.2784</v>
      </c>
      <c r="I74" s="16">
        <f t="shared" si="0"/>
        <v>4.7547669951166299E-2</v>
      </c>
      <c r="J74" s="17"/>
      <c r="N74">
        <v>92600</v>
      </c>
      <c r="O74">
        <v>286000</v>
      </c>
      <c r="Q74" s="31">
        <v>2080</v>
      </c>
      <c r="R74" s="31"/>
      <c r="S74" s="31">
        <v>415.07</v>
      </c>
      <c r="T74" s="31"/>
      <c r="U74" s="33">
        <v>464287.88</v>
      </c>
      <c r="V74" s="31"/>
      <c r="W74" s="34">
        <v>81907</v>
      </c>
      <c r="X74" s="31"/>
      <c r="Y74" s="34">
        <v>247188</v>
      </c>
      <c r="Z74" s="31"/>
      <c r="AA74" s="31">
        <v>14.953099999999999</v>
      </c>
      <c r="AB74" s="31"/>
      <c r="AC74" s="31">
        <v>13.2784</v>
      </c>
    </row>
    <row r="75" spans="1:29" ht="19" x14ac:dyDescent="0.2">
      <c r="A75">
        <v>2081</v>
      </c>
      <c r="B75">
        <f t="shared" si="1"/>
        <v>425.03</v>
      </c>
      <c r="C75" s="32">
        <f t="shared" si="2"/>
        <v>480583.05</v>
      </c>
      <c r="D75" s="2">
        <f t="shared" si="3"/>
        <v>85154</v>
      </c>
      <c r="E75" s="2">
        <f t="shared" si="4"/>
        <v>257315</v>
      </c>
      <c r="F75">
        <f t="shared" si="5"/>
        <v>15.664099999999999</v>
      </c>
      <c r="G75">
        <f t="shared" si="6"/>
        <v>13.909800000000001</v>
      </c>
      <c r="I75" s="16">
        <f t="shared" ref="I75:I84" si="7">(G75-G74)/G74</f>
        <v>4.7550909748162513E-2</v>
      </c>
      <c r="J75" s="17"/>
      <c r="N75">
        <v>96500</v>
      </c>
      <c r="O75">
        <v>298400</v>
      </c>
      <c r="Q75" s="31">
        <v>2081</v>
      </c>
      <c r="R75" s="31"/>
      <c r="S75" s="31">
        <v>425.03</v>
      </c>
      <c r="T75" s="31"/>
      <c r="U75" s="33">
        <v>480583.05</v>
      </c>
      <c r="V75" s="31"/>
      <c r="W75" s="34">
        <v>85154</v>
      </c>
      <c r="X75" s="31"/>
      <c r="Y75" s="34">
        <v>257315</v>
      </c>
      <c r="Z75" s="31"/>
      <c r="AA75" s="31">
        <v>15.664099999999999</v>
      </c>
      <c r="AB75" s="31"/>
      <c r="AC75" s="31">
        <v>13.909800000000001</v>
      </c>
    </row>
    <row r="76" spans="1:29" ht="19" x14ac:dyDescent="0.2">
      <c r="A76">
        <v>2082</v>
      </c>
      <c r="B76">
        <f t="shared" si="1"/>
        <v>435.24</v>
      </c>
      <c r="C76" s="32">
        <f t="shared" si="2"/>
        <v>497437.62</v>
      </c>
      <c r="D76" s="2">
        <f t="shared" si="3"/>
        <v>88532</v>
      </c>
      <c r="E76" s="2">
        <f t="shared" si="4"/>
        <v>267874</v>
      </c>
      <c r="F76">
        <f t="shared" si="5"/>
        <v>16.408999999999999</v>
      </c>
      <c r="G76">
        <f t="shared" si="6"/>
        <v>14.571300000000001</v>
      </c>
      <c r="I76" s="16">
        <f t="shared" si="7"/>
        <v>4.7556399085536827E-2</v>
      </c>
      <c r="J76" s="17"/>
      <c r="N76">
        <v>100600</v>
      </c>
      <c r="O76">
        <v>311400</v>
      </c>
      <c r="Q76" s="31">
        <v>2082</v>
      </c>
      <c r="R76" s="31"/>
      <c r="S76" s="31">
        <v>435.24</v>
      </c>
      <c r="T76" s="31"/>
      <c r="U76" s="33">
        <v>497437.62</v>
      </c>
      <c r="V76" s="31"/>
      <c r="W76" s="34">
        <v>88532</v>
      </c>
      <c r="X76" s="31"/>
      <c r="Y76" s="34">
        <v>267874</v>
      </c>
      <c r="Z76" s="31"/>
      <c r="AA76" s="31">
        <v>16.408999999999999</v>
      </c>
      <c r="AB76" s="31"/>
      <c r="AC76" s="31">
        <v>14.571300000000001</v>
      </c>
    </row>
    <row r="77" spans="1:29" ht="19" x14ac:dyDescent="0.2">
      <c r="A77">
        <v>2083</v>
      </c>
      <c r="B77">
        <f t="shared" si="1"/>
        <v>445.68</v>
      </c>
      <c r="C77" s="32">
        <f t="shared" si="2"/>
        <v>514880.91</v>
      </c>
      <c r="D77" s="2">
        <f t="shared" si="3"/>
        <v>92045</v>
      </c>
      <c r="E77" s="2">
        <f t="shared" si="4"/>
        <v>278874</v>
      </c>
      <c r="F77">
        <f t="shared" si="5"/>
        <v>17.189299999999999</v>
      </c>
      <c r="G77">
        <f t="shared" si="6"/>
        <v>15.264200000000001</v>
      </c>
      <c r="I77" s="16">
        <f t="shared" si="7"/>
        <v>4.7552380364140452E-2</v>
      </c>
      <c r="J77" s="17"/>
      <c r="N77">
        <v>104500</v>
      </c>
      <c r="O77">
        <v>324900</v>
      </c>
      <c r="Q77" s="31">
        <v>2083</v>
      </c>
      <c r="R77" s="31"/>
      <c r="S77" s="31">
        <v>445.68</v>
      </c>
      <c r="T77" s="31"/>
      <c r="U77" s="33">
        <v>514880.91</v>
      </c>
      <c r="V77" s="31"/>
      <c r="W77" s="34">
        <v>92045</v>
      </c>
      <c r="X77" s="31"/>
      <c r="Y77" s="34">
        <v>278874</v>
      </c>
      <c r="Z77" s="31"/>
      <c r="AA77" s="31">
        <v>17.189299999999999</v>
      </c>
      <c r="AB77" s="31"/>
      <c r="AC77" s="31">
        <v>15.264200000000001</v>
      </c>
    </row>
    <row r="78" spans="1:29" ht="19" x14ac:dyDescent="0.2">
      <c r="A78">
        <v>2084</v>
      </c>
      <c r="B78">
        <f t="shared" ref="B78:B84" si="8">S78</f>
        <v>456.38</v>
      </c>
      <c r="C78" s="32">
        <f t="shared" ref="C78:C84" si="9">U78</f>
        <v>532962.06000000006</v>
      </c>
      <c r="D78" s="2">
        <f t="shared" ref="D78:D84" si="10">W78</f>
        <v>95705</v>
      </c>
      <c r="E78" s="2">
        <f t="shared" ref="E78:E84" si="11">Y78</f>
        <v>290337</v>
      </c>
      <c r="F78">
        <f t="shared" ref="F78:F84" si="12">AA78</f>
        <v>18.006699999999999</v>
      </c>
      <c r="G78">
        <f t="shared" ref="G78:G84" si="13">AC78</f>
        <v>15.99</v>
      </c>
      <c r="I78" s="16">
        <f t="shared" si="7"/>
        <v>4.7549167332713117E-2</v>
      </c>
      <c r="J78" s="17"/>
      <c r="N78">
        <v>109200</v>
      </c>
      <c r="O78">
        <v>338800</v>
      </c>
      <c r="Q78" s="31">
        <v>2084</v>
      </c>
      <c r="R78" s="31"/>
      <c r="S78" s="31">
        <v>456.38</v>
      </c>
      <c r="T78" s="31"/>
      <c r="U78" s="33">
        <v>532962.06000000006</v>
      </c>
      <c r="V78" s="31"/>
      <c r="W78" s="34">
        <v>95705</v>
      </c>
      <c r="X78" s="31"/>
      <c r="Y78" s="34">
        <v>290337</v>
      </c>
      <c r="Z78" s="31"/>
      <c r="AA78" s="31">
        <v>18.006699999999999</v>
      </c>
      <c r="AB78" s="31"/>
      <c r="AC78" s="31">
        <v>15.99</v>
      </c>
    </row>
    <row r="79" spans="1:29" ht="19" x14ac:dyDescent="0.2">
      <c r="A79">
        <v>2085</v>
      </c>
      <c r="B79">
        <f t="shared" si="8"/>
        <v>467.33</v>
      </c>
      <c r="C79" s="32">
        <f t="shared" si="9"/>
        <v>551706</v>
      </c>
      <c r="D79" s="2">
        <f t="shared" si="10"/>
        <v>99517</v>
      </c>
      <c r="E79" s="2">
        <f t="shared" si="11"/>
        <v>302272</v>
      </c>
      <c r="F79">
        <f t="shared" si="12"/>
        <v>18.8629</v>
      </c>
      <c r="G79">
        <f t="shared" si="13"/>
        <v>16.750299999999999</v>
      </c>
      <c r="I79" s="16">
        <f t="shared" si="7"/>
        <v>4.7548467792370173E-2</v>
      </c>
      <c r="J79" s="17"/>
      <c r="N79">
        <v>114400</v>
      </c>
      <c r="O79">
        <v>353700</v>
      </c>
      <c r="Q79" s="31">
        <v>2085</v>
      </c>
      <c r="R79" s="31"/>
      <c r="S79" s="31">
        <v>467.33</v>
      </c>
      <c r="T79" s="31"/>
      <c r="U79" s="33">
        <v>551706</v>
      </c>
      <c r="V79" s="31"/>
      <c r="W79" s="34">
        <v>99517</v>
      </c>
      <c r="X79" s="31"/>
      <c r="Y79" s="34">
        <v>302272</v>
      </c>
      <c r="Z79" s="31"/>
      <c r="AA79" s="31">
        <v>18.8629</v>
      </c>
      <c r="AB79" s="31"/>
      <c r="AC79" s="31">
        <v>16.750299999999999</v>
      </c>
    </row>
    <row r="80" spans="1:29" ht="19" x14ac:dyDescent="0.2">
      <c r="A80">
        <v>2086</v>
      </c>
      <c r="B80">
        <f t="shared" si="8"/>
        <v>478.55</v>
      </c>
      <c r="C80" s="32">
        <f t="shared" si="9"/>
        <v>571131</v>
      </c>
      <c r="D80" s="2">
        <f t="shared" si="10"/>
        <v>103485</v>
      </c>
      <c r="E80" s="2">
        <f t="shared" si="11"/>
        <v>314689</v>
      </c>
      <c r="F80">
        <f t="shared" si="12"/>
        <v>19.759899999999998</v>
      </c>
      <c r="G80">
        <f t="shared" si="13"/>
        <v>17.546900000000001</v>
      </c>
      <c r="I80" s="16">
        <f t="shared" si="7"/>
        <v>4.7557357181662513E-2</v>
      </c>
      <c r="J80" s="17"/>
      <c r="N80">
        <v>119100</v>
      </c>
      <c r="O80">
        <v>369200</v>
      </c>
      <c r="Q80" s="31">
        <v>2086</v>
      </c>
      <c r="R80" s="31"/>
      <c r="S80" s="31">
        <v>478.55</v>
      </c>
      <c r="T80" s="31"/>
      <c r="U80" s="33">
        <v>571131</v>
      </c>
      <c r="V80" s="31"/>
      <c r="W80" s="34">
        <v>103485</v>
      </c>
      <c r="X80" s="31"/>
      <c r="Y80" s="34">
        <v>314689</v>
      </c>
      <c r="Z80" s="31"/>
      <c r="AA80" s="31">
        <v>19.759899999999998</v>
      </c>
      <c r="AB80" s="31"/>
      <c r="AC80" s="31">
        <v>17.546900000000001</v>
      </c>
    </row>
    <row r="81" spans="1:29" ht="19" x14ac:dyDescent="0.2">
      <c r="A81">
        <v>2087</v>
      </c>
      <c r="B81">
        <f t="shared" si="8"/>
        <v>490.03</v>
      </c>
      <c r="C81" s="32">
        <f t="shared" si="9"/>
        <v>591268.30000000005</v>
      </c>
      <c r="D81" s="2">
        <f t="shared" si="10"/>
        <v>107613</v>
      </c>
      <c r="E81" s="2">
        <f t="shared" si="11"/>
        <v>327596</v>
      </c>
      <c r="F81">
        <f t="shared" si="12"/>
        <v>20.6995</v>
      </c>
      <c r="G81">
        <f t="shared" si="13"/>
        <v>18.3812</v>
      </c>
      <c r="I81" s="16">
        <f t="shared" si="7"/>
        <v>4.7546860129139557E-2</v>
      </c>
      <c r="J81" s="18"/>
      <c r="N81">
        <v>124200</v>
      </c>
      <c r="O81">
        <v>385300</v>
      </c>
      <c r="Q81" s="31">
        <v>2087</v>
      </c>
      <c r="R81" s="31"/>
      <c r="S81" s="31">
        <v>490.03</v>
      </c>
      <c r="T81" s="31"/>
      <c r="U81" s="33">
        <v>591268.30000000005</v>
      </c>
      <c r="V81" s="31"/>
      <c r="W81" s="34">
        <v>107613</v>
      </c>
      <c r="X81" s="31"/>
      <c r="Y81" s="34">
        <v>327596</v>
      </c>
      <c r="Z81" s="31"/>
      <c r="AA81" s="31">
        <v>20.6995</v>
      </c>
      <c r="AB81" s="31"/>
      <c r="AC81" s="31">
        <v>18.3812</v>
      </c>
    </row>
    <row r="82" spans="1:29" ht="19" x14ac:dyDescent="0.2">
      <c r="A82">
        <v>2088</v>
      </c>
      <c r="B82">
        <f t="shared" si="8"/>
        <v>501.79</v>
      </c>
      <c r="C82" s="32">
        <f t="shared" si="9"/>
        <v>612129.42000000004</v>
      </c>
      <c r="D82" s="2">
        <f t="shared" si="10"/>
        <v>111901</v>
      </c>
      <c r="E82" s="2">
        <f t="shared" si="11"/>
        <v>341002</v>
      </c>
      <c r="F82">
        <f t="shared" si="12"/>
        <v>21.683800000000002</v>
      </c>
      <c r="G82">
        <f t="shared" si="13"/>
        <v>19.255299999999998</v>
      </c>
      <c r="I82" s="16">
        <f t="shared" si="7"/>
        <v>4.7554022588296663E-2</v>
      </c>
      <c r="J82" s="18"/>
      <c r="N82">
        <v>129700</v>
      </c>
      <c r="O82">
        <v>401900</v>
      </c>
      <c r="Q82" s="31">
        <v>2088</v>
      </c>
      <c r="R82" s="31"/>
      <c r="S82" s="31">
        <v>501.79</v>
      </c>
      <c r="T82" s="31"/>
      <c r="U82" s="33">
        <v>612129.42000000004</v>
      </c>
      <c r="V82" s="31"/>
      <c r="W82" s="34">
        <v>111901</v>
      </c>
      <c r="X82" s="31"/>
      <c r="Y82" s="34">
        <v>341002</v>
      </c>
      <c r="Z82" s="31"/>
      <c r="AA82" s="31">
        <v>21.683800000000002</v>
      </c>
      <c r="AB82" s="31"/>
      <c r="AC82" s="31">
        <v>19.255299999999998</v>
      </c>
    </row>
    <row r="83" spans="1:29" ht="19" x14ac:dyDescent="0.2">
      <c r="A83">
        <v>2089</v>
      </c>
      <c r="B83">
        <f t="shared" si="8"/>
        <v>513.84</v>
      </c>
      <c r="C83" s="32">
        <f t="shared" si="9"/>
        <v>633735.06000000006</v>
      </c>
      <c r="D83" s="2">
        <f t="shared" si="10"/>
        <v>116355</v>
      </c>
      <c r="E83" s="2">
        <f t="shared" si="11"/>
        <v>354924</v>
      </c>
      <c r="F83">
        <f t="shared" si="12"/>
        <v>22.7149</v>
      </c>
      <c r="G83">
        <f t="shared" si="13"/>
        <v>20.1709</v>
      </c>
      <c r="I83" s="16">
        <f t="shared" si="7"/>
        <v>4.7550544525403464E-2</v>
      </c>
      <c r="J83" s="19"/>
      <c r="N83">
        <v>135200</v>
      </c>
      <c r="O83">
        <v>419100</v>
      </c>
      <c r="Q83" s="31">
        <v>2089</v>
      </c>
      <c r="R83" s="31"/>
      <c r="S83" s="31">
        <v>513.84</v>
      </c>
      <c r="T83" s="31"/>
      <c r="U83" s="33">
        <v>633735.06000000006</v>
      </c>
      <c r="V83" s="31"/>
      <c r="W83" s="34">
        <v>116355</v>
      </c>
      <c r="X83" s="31"/>
      <c r="Y83" s="34">
        <v>354924</v>
      </c>
      <c r="Z83" s="31"/>
      <c r="AA83" s="31">
        <v>22.7149</v>
      </c>
      <c r="AB83" s="31"/>
      <c r="AC83" s="31">
        <v>20.1709</v>
      </c>
    </row>
    <row r="84" spans="1:29" ht="19" x14ac:dyDescent="0.2">
      <c r="A84">
        <v>2090</v>
      </c>
      <c r="B84">
        <f t="shared" si="8"/>
        <v>526.16999999999996</v>
      </c>
      <c r="C84" s="32">
        <f t="shared" si="9"/>
        <v>656106.73</v>
      </c>
      <c r="D84" s="2">
        <f t="shared" si="10"/>
        <v>120981</v>
      </c>
      <c r="E84" s="2">
        <f t="shared" si="11"/>
        <v>369382</v>
      </c>
      <c r="F84">
        <f t="shared" si="12"/>
        <v>23.795100000000001</v>
      </c>
      <c r="G84">
        <f t="shared" si="13"/>
        <v>21.130099999999999</v>
      </c>
      <c r="I84" s="16">
        <f t="shared" si="7"/>
        <v>4.7553654026344844E-2</v>
      </c>
      <c r="N84">
        <v>161175</v>
      </c>
      <c r="O84">
        <v>463784</v>
      </c>
      <c r="Q84" s="31">
        <v>2090</v>
      </c>
      <c r="R84" s="31"/>
      <c r="S84" s="31">
        <v>526.16999999999996</v>
      </c>
      <c r="T84" s="31"/>
      <c r="U84" s="33">
        <v>656106.73</v>
      </c>
      <c r="V84" s="31"/>
      <c r="W84" s="34">
        <v>120981</v>
      </c>
      <c r="X84" s="31"/>
      <c r="Y84" s="34">
        <v>369382</v>
      </c>
      <c r="Z84" s="31"/>
      <c r="AA84" s="31">
        <v>23.795100000000001</v>
      </c>
      <c r="AB84" s="31"/>
      <c r="AC84" s="31">
        <v>21.130099999999999</v>
      </c>
    </row>
    <row r="85" spans="1:29" ht="19" x14ac:dyDescent="0.2">
      <c r="A85">
        <v>2091</v>
      </c>
      <c r="B85">
        <f>S85</f>
        <v>538.79999999999995</v>
      </c>
      <c r="C85" s="32">
        <f>U85</f>
        <v>679272.63</v>
      </c>
      <c r="D85" s="2">
        <f>W85</f>
        <v>125783</v>
      </c>
      <c r="E85" s="2">
        <f>Y85</f>
        <v>384399</v>
      </c>
      <c r="F85">
        <f>AA85</f>
        <v>24.926600000000001</v>
      </c>
      <c r="G85">
        <f>AC85</f>
        <v>22.134899999999998</v>
      </c>
      <c r="I85" s="16">
        <f>(G85-G84)/G84</f>
        <v>4.7553016786479926E-2</v>
      </c>
      <c r="N85">
        <v>161175</v>
      </c>
      <c r="O85">
        <v>463784</v>
      </c>
      <c r="Q85" s="31">
        <v>2091</v>
      </c>
      <c r="R85" s="31"/>
      <c r="S85" s="31">
        <v>538.79999999999995</v>
      </c>
      <c r="T85" s="31"/>
      <c r="U85" s="33">
        <v>679272.63</v>
      </c>
      <c r="V85" s="31"/>
      <c r="W85" s="34">
        <v>125783</v>
      </c>
      <c r="X85" s="31"/>
      <c r="Y85" s="34">
        <v>384399</v>
      </c>
      <c r="Z85" s="31"/>
      <c r="AA85" s="31">
        <v>24.926600000000001</v>
      </c>
      <c r="AB85" s="31"/>
      <c r="AC85" s="31">
        <v>22.134899999999998</v>
      </c>
    </row>
    <row r="86" spans="1:29" ht="19" x14ac:dyDescent="0.2">
      <c r="A86">
        <v>2092</v>
      </c>
      <c r="B86">
        <f>S86</f>
        <v>551.73</v>
      </c>
      <c r="C86" s="32">
        <f>U86</f>
        <v>703269.51</v>
      </c>
      <c r="D86" s="2">
        <f>W86</f>
        <v>130766</v>
      </c>
      <c r="E86" s="2">
        <f>Y86</f>
        <v>399989</v>
      </c>
      <c r="F86">
        <f>AA86</f>
        <v>26.111899999999999</v>
      </c>
      <c r="G86">
        <f>AC86</f>
        <v>23.1875</v>
      </c>
      <c r="I86" s="16">
        <f>(G86-G85)/G85</f>
        <v>4.7553862904282464E-2</v>
      </c>
      <c r="N86">
        <v>161175</v>
      </c>
      <c r="O86">
        <v>463784</v>
      </c>
      <c r="Q86" s="31">
        <v>2092</v>
      </c>
      <c r="R86" s="31"/>
      <c r="S86" s="31">
        <v>551.73</v>
      </c>
      <c r="T86" s="31"/>
      <c r="U86" s="33">
        <v>703269.51</v>
      </c>
      <c r="V86" s="31"/>
      <c r="W86" s="34">
        <v>130766</v>
      </c>
      <c r="X86" s="31"/>
      <c r="Y86" s="34">
        <v>399989</v>
      </c>
      <c r="Z86" s="31"/>
      <c r="AA86" s="31">
        <v>26.111899999999999</v>
      </c>
      <c r="AB86" s="31"/>
      <c r="AC86" s="31">
        <v>23.1875</v>
      </c>
    </row>
    <row r="87" spans="1:29" ht="19" x14ac:dyDescent="0.2">
      <c r="A87">
        <v>2093</v>
      </c>
      <c r="B87">
        <f>S87</f>
        <v>564.97</v>
      </c>
      <c r="C87" s="32">
        <f>U87</f>
        <v>728142.07</v>
      </c>
      <c r="D87" s="2">
        <f>W87</f>
        <v>135939</v>
      </c>
      <c r="E87" s="2">
        <f>Y87</f>
        <v>416176</v>
      </c>
      <c r="F87">
        <f>AA87</f>
        <v>27.3536</v>
      </c>
      <c r="G87">
        <f>AC87</f>
        <v>24.290099999999999</v>
      </c>
      <c r="I87" s="16">
        <f>(G87-G86)/G86</f>
        <v>4.7551482479784322E-2</v>
      </c>
      <c r="N87">
        <v>161175</v>
      </c>
      <c r="O87">
        <v>463784</v>
      </c>
      <c r="Q87" s="31">
        <v>2093</v>
      </c>
      <c r="R87" s="31"/>
      <c r="S87" s="31">
        <v>564.97</v>
      </c>
      <c r="T87" s="31"/>
      <c r="U87" s="33">
        <v>728142.07</v>
      </c>
      <c r="V87" s="31"/>
      <c r="W87" s="34">
        <v>135939</v>
      </c>
      <c r="X87" s="31"/>
      <c r="Y87" s="34">
        <v>416176</v>
      </c>
      <c r="Z87" s="31"/>
      <c r="AA87" s="31">
        <v>27.3536</v>
      </c>
      <c r="AB87" s="31"/>
      <c r="AC87" s="31">
        <v>24.290099999999999</v>
      </c>
    </row>
    <row r="88" spans="1:29" ht="19" x14ac:dyDescent="0.2">
      <c r="A88">
        <v>2094</v>
      </c>
      <c r="B88">
        <f>S88</f>
        <v>578.53</v>
      </c>
      <c r="C88" s="32">
        <f>U88</f>
        <v>753900.31</v>
      </c>
      <c r="D88" s="2">
        <f>W88</f>
        <v>141304</v>
      </c>
      <c r="E88" s="2">
        <f>Y88</f>
        <v>432980</v>
      </c>
      <c r="F88">
        <f>AA88</f>
        <v>28.654299999999999</v>
      </c>
      <c r="G88">
        <f>AC88</f>
        <v>25.4451</v>
      </c>
      <c r="I88" s="16">
        <f>(G88-G87)/G87</f>
        <v>4.7550236516111552E-2</v>
      </c>
      <c r="N88">
        <v>161175</v>
      </c>
      <c r="O88">
        <v>463784</v>
      </c>
      <c r="Q88" s="31">
        <v>2094</v>
      </c>
      <c r="R88" s="31"/>
      <c r="S88" s="31">
        <v>578.53</v>
      </c>
      <c r="T88" s="31"/>
      <c r="U88" s="33">
        <v>753900.31</v>
      </c>
      <c r="V88" s="31"/>
      <c r="W88" s="34">
        <v>141304</v>
      </c>
      <c r="X88" s="31"/>
      <c r="Y88" s="34">
        <v>432980</v>
      </c>
      <c r="Z88" s="31"/>
      <c r="AA88" s="31">
        <v>28.654299999999999</v>
      </c>
      <c r="AB88" s="31"/>
      <c r="AC88" s="31">
        <v>25.4451</v>
      </c>
    </row>
    <row r="89" spans="1:29" ht="19" x14ac:dyDescent="0.2">
      <c r="A89">
        <v>2095</v>
      </c>
      <c r="B89">
        <f>S89</f>
        <v>592.41</v>
      </c>
      <c r="C89" s="32">
        <f>U89</f>
        <v>780772.56</v>
      </c>
      <c r="D89" s="2">
        <f>W89</f>
        <v>146900</v>
      </c>
      <c r="E89" s="2">
        <f>Y89</f>
        <v>450425</v>
      </c>
      <c r="F89">
        <f>AA89</f>
        <v>30.0168</v>
      </c>
      <c r="G89">
        <f>AC89</f>
        <v>26.655100000000001</v>
      </c>
      <c r="I89" s="16">
        <f>(G89-G88)/G88</f>
        <v>4.7553359978935075E-2</v>
      </c>
      <c r="N89">
        <v>161175</v>
      </c>
      <c r="O89">
        <v>463784</v>
      </c>
      <c r="Q89" s="31">
        <v>2095</v>
      </c>
      <c r="R89" s="31"/>
      <c r="S89" s="31">
        <v>592.41</v>
      </c>
      <c r="T89" s="31"/>
      <c r="U89" s="33">
        <v>780772.56</v>
      </c>
      <c r="V89" s="31"/>
      <c r="W89" s="34">
        <v>146900</v>
      </c>
      <c r="X89" s="31"/>
      <c r="Y89" s="34">
        <v>450425</v>
      </c>
      <c r="Z89" s="31"/>
      <c r="AA89" s="31">
        <v>30.0168</v>
      </c>
      <c r="AB89" s="31"/>
      <c r="AC89" s="31">
        <v>26.655100000000001</v>
      </c>
    </row>
  </sheetData>
  <sheetProtection algorithmName="SHA-512" hashValue="BWlCaLKEc3Jn1Y9nTrrE4S0lRGEFbpCxHKYFBuj0/B+tMhrrohM5QiFKLNaSnAVdcHmcVmk6lt/QvHhsDZ64ZQ==" saltValue="xW8APMTIyS5ZtcZIPy3v3w==" spinCount="100000" sheet="1" objects="1" scenarios="1" selectLockedCells="1"/>
  <mergeCells count="1">
    <mergeCell ref="N4:O4"/>
  </mergeCells>
  <hyperlinks>
    <hyperlink ref="B1" r:id="rId1" xr:uid="{66C5458F-0A7A-E249-B4EA-8BA6933212F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Social Security Calculator</vt:lpstr>
      <vt:lpstr>Revenue Changes</vt:lpstr>
      <vt:lpstr>Benefit Changes</vt:lpstr>
      <vt:lpstr>Dynamic Calculations</vt:lpstr>
      <vt:lpstr>Graph 1 - Trust Fund Health</vt:lpstr>
      <vt:lpstr>Graph 2 - Fund Inlays &amp; Outlays</vt:lpstr>
      <vt:lpstr>Graph 3 - SS as % of GDP</vt:lpstr>
      <vt:lpstr>36 Policy Options</vt:lpstr>
      <vt:lpstr>Selected Economic Variables</vt:lpstr>
      <vt:lpstr>Table VI.G8 - OASDI Fund Balanc</vt:lpstr>
      <vt:lpstr>Table IV.B1 - Annual OASDI Cost</vt:lpstr>
      <vt:lpstr>36 Policy Options %GDP Per Year</vt:lpstr>
      <vt:lpstr>36 Options - Outlays in $</vt:lpstr>
      <vt:lpstr>36 Options - Revenues in $</vt:lpstr>
      <vt:lpstr>36 Options - Combined in $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Church</dc:creator>
  <cp:lastModifiedBy>Microsoft Office User</cp:lastModifiedBy>
  <dcterms:created xsi:type="dcterms:W3CDTF">2017-01-05T23:48:21Z</dcterms:created>
  <dcterms:modified xsi:type="dcterms:W3CDTF">2021-02-26T19:55:22Z</dcterms:modified>
</cp:coreProperties>
</file>