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eclark/Desktop/LTB Shopify Web Downloads/OCRE_SellerNetProceeds_estimate - Simplify your life/"/>
    </mc:Choice>
  </mc:AlternateContent>
  <xr:revisionPtr revIDLastSave="0" documentId="13_ncr:1_{90C6C8EE-8D82-0E49-86B6-7F0AACA7AE20}" xr6:coauthVersionLast="47" xr6:coauthVersionMax="47" xr10:uidLastSave="{00000000-0000-0000-0000-000000000000}"/>
  <bookViews>
    <workbookView xWindow="7040" yWindow="2100" windowWidth="18940" windowHeight="18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D20" i="1"/>
  <c r="C20" i="1"/>
  <c r="D19" i="1"/>
  <c r="C19" i="1"/>
  <c r="D17" i="1"/>
  <c r="C17" i="1"/>
  <c r="B13" i="1"/>
  <c r="B10" i="1"/>
  <c r="B9" i="1"/>
  <c r="B26" i="1" s="1"/>
  <c r="B28" i="1" s="1"/>
  <c r="D6" i="1"/>
  <c r="D10" i="1" s="1"/>
  <c r="C6" i="1"/>
  <c r="D9" i="1" l="1"/>
  <c r="D13" i="1"/>
  <c r="C10" i="1"/>
  <c r="C9" i="1"/>
  <c r="C13" i="1"/>
  <c r="D26" i="1" l="1"/>
  <c r="D28" i="1" s="1"/>
  <c r="C26" i="1"/>
  <c r="C28" i="1" s="1"/>
</calcChain>
</file>

<file path=xl/sharedStrings.xml><?xml version="1.0" encoding="utf-8"?>
<sst xmlns="http://schemas.openxmlformats.org/spreadsheetml/2006/main" count="24" uniqueCount="24">
  <si>
    <t>Perfect World</t>
  </si>
  <si>
    <t>Reasonable</t>
  </si>
  <si>
    <t>Ugly</t>
  </si>
  <si>
    <t>Sales Price</t>
  </si>
  <si>
    <t>Brokerage Fee, Buy</t>
  </si>
  <si>
    <t>Brokerage Fee, List</t>
  </si>
  <si>
    <t>State Revenue Stamps</t>
  </si>
  <si>
    <t>Deed Preparation (est)</t>
  </si>
  <si>
    <t>Recording Fees (est)</t>
  </si>
  <si>
    <t>Property Taxes (Jan 1-closing)</t>
  </si>
  <si>
    <t>estimate</t>
  </si>
  <si>
    <t>Miscellaneous</t>
  </si>
  <si>
    <t>(inspection repairs budget)</t>
  </si>
  <si>
    <t>Home Warranty</t>
  </si>
  <si>
    <t>(optional)</t>
  </si>
  <si>
    <t>Buyer Closing Costs</t>
  </si>
  <si>
    <t>HOA Cap Fee</t>
  </si>
  <si>
    <t>Payoff Existing Mortgage</t>
  </si>
  <si>
    <t>Estimated Expenses</t>
  </si>
  <si>
    <t>Estimated Net Proceeds</t>
  </si>
  <si>
    <t>Seller Initials</t>
  </si>
  <si>
    <t>Date</t>
  </si>
  <si>
    <t>Seller Net Proceds - Estimate</t>
  </si>
  <si>
    <t>© 2021 Leigh Thomas Brown, Inc. All Rights Reserved. Used with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</si>
</sst>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1" fillId="4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63500</xdr:rowOff>
    </xdr:from>
    <xdr:to>
      <xdr:col>3</xdr:col>
      <xdr:colOff>520700</xdr:colOff>
      <xdr:row>0</xdr:row>
      <xdr:rowOff>1269403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EC4C4D-0106-F64A-936D-A09F9C088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300" y="63500"/>
          <a:ext cx="2743200" cy="1205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105"/>
  <sheetViews>
    <sheetView tabSelected="1" workbookViewId="0">
      <selection activeCell="H41" sqref="H41"/>
    </sheetView>
  </sheetViews>
  <sheetFormatPr baseColWidth="10" defaultColWidth="14.5" defaultRowHeight="12.75" customHeight="1" x14ac:dyDescent="0.15"/>
  <cols>
    <col min="1" max="1" width="27.6640625" customWidth="1"/>
    <col min="2" max="4" width="17.33203125" customWidth="1"/>
    <col min="5" max="5" width="25.33203125" customWidth="1"/>
    <col min="6" max="21" width="17.33203125" customWidth="1"/>
  </cols>
  <sheetData>
    <row r="1" spans="1:21" ht="110" customHeight="1" x14ac:dyDescent="0.15">
      <c r="A1" s="16"/>
      <c r="B1" s="16"/>
      <c r="C1" s="16"/>
      <c r="D1" s="16"/>
      <c r="E1" s="16"/>
    </row>
    <row r="2" spans="1:21" ht="30" customHeight="1" x14ac:dyDescent="0.15">
      <c r="A2" s="14" t="s">
        <v>22</v>
      </c>
      <c r="B2" s="15"/>
      <c r="C2" s="15"/>
      <c r="D2" s="15"/>
      <c r="E2" s="15"/>
    </row>
    <row r="3" spans="1:21" ht="13" customHeight="1" x14ac:dyDescent="0.15">
      <c r="A3" s="5"/>
      <c r="B3" s="5"/>
      <c r="C3" s="5"/>
      <c r="D3" s="5"/>
      <c r="E3" s="5"/>
    </row>
    <row r="4" spans="1:21" ht="19" customHeight="1" x14ac:dyDescent="0.2">
      <c r="A4" s="6"/>
      <c r="B4" s="8" t="s">
        <v>0</v>
      </c>
      <c r="C4" s="8" t="s">
        <v>1</v>
      </c>
      <c r="D4" s="8" t="s">
        <v>2</v>
      </c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15">
      <c r="A5" s="7"/>
      <c r="B5" s="7"/>
      <c r="C5" s="7"/>
      <c r="D5" s="7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2.75" customHeight="1" x14ac:dyDescent="0.15">
      <c r="A6" s="7" t="s">
        <v>3</v>
      </c>
      <c r="B6" s="7">
        <v>650000</v>
      </c>
      <c r="C6" s="7">
        <f>B6*0.95</f>
        <v>617500</v>
      </c>
      <c r="D6" s="7">
        <f>B6*0.9</f>
        <v>585000</v>
      </c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.75" customHeight="1" x14ac:dyDescent="0.15">
      <c r="A7" s="7"/>
      <c r="B7" s="7"/>
      <c r="C7" s="7"/>
      <c r="D7" s="7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2.75" customHeight="1" x14ac:dyDescent="0.15">
      <c r="A8" s="7"/>
      <c r="B8" s="7"/>
      <c r="C8" s="7"/>
      <c r="D8" s="7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2.75" customHeight="1" x14ac:dyDescent="0.15">
      <c r="A9" s="7" t="s">
        <v>4</v>
      </c>
      <c r="B9" s="7">
        <f t="shared" ref="B9:D9" si="0">B6*0.03</f>
        <v>19500</v>
      </c>
      <c r="C9" s="7">
        <f t="shared" si="0"/>
        <v>18525</v>
      </c>
      <c r="D9" s="7">
        <f t="shared" si="0"/>
        <v>17550</v>
      </c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2.75" customHeight="1" x14ac:dyDescent="0.15">
      <c r="A10" s="7" t="s">
        <v>5</v>
      </c>
      <c r="B10" s="7">
        <f t="shared" ref="B10:D10" si="1">B6*0.03</f>
        <v>19500</v>
      </c>
      <c r="C10" s="7">
        <f t="shared" si="1"/>
        <v>18525</v>
      </c>
      <c r="D10" s="7">
        <f t="shared" si="1"/>
        <v>17550</v>
      </c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2.75" customHeight="1" x14ac:dyDescent="0.15">
      <c r="A11" s="7"/>
      <c r="B11" s="7"/>
      <c r="C11" s="7"/>
      <c r="D11" s="7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2.75" customHeight="1" x14ac:dyDescent="0.15">
      <c r="A12" s="7"/>
      <c r="B12" s="7"/>
      <c r="C12" s="7"/>
      <c r="D12" s="7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2.75" customHeight="1" x14ac:dyDescent="0.15">
      <c r="A13" s="7" t="s">
        <v>6</v>
      </c>
      <c r="B13" s="7">
        <f>B6*0.002</f>
        <v>1300</v>
      </c>
      <c r="C13" s="7">
        <f>0.002*C6</f>
        <v>1235</v>
      </c>
      <c r="D13" s="7">
        <f>0.002*D6</f>
        <v>1170</v>
      </c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2.75" customHeight="1" x14ac:dyDescent="0.15">
      <c r="A14" s="7" t="s">
        <v>7</v>
      </c>
      <c r="B14" s="7">
        <v>450</v>
      </c>
      <c r="C14" s="7">
        <v>450</v>
      </c>
      <c r="D14" s="7">
        <v>450</v>
      </c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customHeight="1" x14ac:dyDescent="0.15">
      <c r="A15" s="7" t="s">
        <v>8</v>
      </c>
      <c r="B15" s="7">
        <v>75</v>
      </c>
      <c r="C15" s="7">
        <v>75</v>
      </c>
      <c r="D15" s="7">
        <v>75</v>
      </c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 customHeight="1" x14ac:dyDescent="0.15">
      <c r="A16" s="7"/>
      <c r="B16" s="7"/>
      <c r="C16" s="7"/>
      <c r="D16" s="7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customHeight="1" x14ac:dyDescent="0.15">
      <c r="A17" s="7" t="s">
        <v>9</v>
      </c>
      <c r="B17" s="7">
        <v>500</v>
      </c>
      <c r="C17" s="7">
        <f>B17</f>
        <v>500</v>
      </c>
      <c r="D17" s="7">
        <f>B17</f>
        <v>500</v>
      </c>
      <c r="E17" s="12" t="s">
        <v>10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customHeight="1" x14ac:dyDescent="0.15">
      <c r="A18" s="7"/>
      <c r="B18" s="7"/>
      <c r="C18" s="7"/>
      <c r="D18" s="7"/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customHeight="1" x14ac:dyDescent="0.15">
      <c r="A19" s="7" t="s">
        <v>11</v>
      </c>
      <c r="B19" s="7">
        <v>1500</v>
      </c>
      <c r="C19" s="7">
        <f t="shared" ref="C19:C20" si="2">B19</f>
        <v>1500</v>
      </c>
      <c r="D19" s="7">
        <f t="shared" ref="D19:D20" si="3">B19</f>
        <v>1500</v>
      </c>
      <c r="E19" s="12" t="s">
        <v>12</v>
      </c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customHeight="1" x14ac:dyDescent="0.15">
      <c r="A20" s="7" t="s">
        <v>13</v>
      </c>
      <c r="B20" s="7">
        <v>610</v>
      </c>
      <c r="C20" s="7">
        <f t="shared" si="2"/>
        <v>610</v>
      </c>
      <c r="D20" s="7">
        <f t="shared" si="3"/>
        <v>610</v>
      </c>
      <c r="E20" s="12" t="s">
        <v>14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customHeight="1" x14ac:dyDescent="0.15">
      <c r="A21" s="7"/>
      <c r="B21" s="7"/>
      <c r="C21" s="7"/>
      <c r="D21" s="7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2.75" customHeight="1" x14ac:dyDescent="0.15">
      <c r="A22" s="7" t="s">
        <v>15</v>
      </c>
      <c r="B22" s="7">
        <v>0</v>
      </c>
      <c r="C22" s="7">
        <f t="shared" ref="C22:C23" si="4">B22</f>
        <v>0</v>
      </c>
      <c r="D22" s="7">
        <f t="shared" ref="D22:D23" si="5">B22</f>
        <v>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customHeight="1" x14ac:dyDescent="0.15">
      <c r="A23" s="7" t="s">
        <v>16</v>
      </c>
      <c r="B23" s="7">
        <v>0</v>
      </c>
      <c r="C23" s="7">
        <f t="shared" si="4"/>
        <v>0</v>
      </c>
      <c r="D23" s="7">
        <f t="shared" si="5"/>
        <v>0</v>
      </c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customHeight="1" x14ac:dyDescent="0.15">
      <c r="A24" s="7" t="s">
        <v>17</v>
      </c>
      <c r="B24" s="7">
        <v>130000</v>
      </c>
      <c r="C24" s="7">
        <v>130000</v>
      </c>
      <c r="D24" s="7">
        <v>130000</v>
      </c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customHeight="1" x14ac:dyDescent="0.15">
      <c r="A25" s="7"/>
      <c r="B25" s="7"/>
      <c r="C25" s="7"/>
      <c r="D25" s="7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customHeight="1" x14ac:dyDescent="0.15">
      <c r="A26" s="9" t="s">
        <v>18</v>
      </c>
      <c r="B26" s="7">
        <f>SUM(B9,B10,B11,B13,B14,B15,B16,B17,B18,B19,B20,B21,B22,B23,B24)</f>
        <v>173435</v>
      </c>
      <c r="C26" s="7">
        <f>SUM(C9,C10,C11,C13,C14,C15,C16,C17,C18,C19,C20,C22,C23,C24)</f>
        <v>171420</v>
      </c>
      <c r="D26" s="7">
        <f>SUM(D9,D10,D11,D13,D14,D15,D16,D17,D18,D19,D20,D21,D22,D23,D24)</f>
        <v>169405</v>
      </c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2.75" customHeight="1" x14ac:dyDescent="0.15">
      <c r="A27" s="7"/>
      <c r="B27" s="7"/>
      <c r="C27" s="7"/>
      <c r="D27" s="7"/>
      <c r="E27" s="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2.75" customHeight="1" x14ac:dyDescent="0.15">
      <c r="A28" s="9" t="s">
        <v>19</v>
      </c>
      <c r="B28" s="7">
        <f>B6-B26</f>
        <v>476565</v>
      </c>
      <c r="C28" s="7">
        <f>C6-C26</f>
        <v>446080</v>
      </c>
      <c r="D28" s="7">
        <f>D6-D26</f>
        <v>415595</v>
      </c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2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2.75" customHeight="1" x14ac:dyDescent="0.15">
      <c r="A30" s="3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75" customHeight="1" x14ac:dyDescent="0.15">
      <c r="A31" s="3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5" customHeight="1" x14ac:dyDescent="0.15">
      <c r="A35" s="10" t="s">
        <v>20</v>
      </c>
      <c r="B35" s="10"/>
      <c r="C35" s="10" t="s">
        <v>21</v>
      </c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customHeight="1" x14ac:dyDescent="0.15">
      <c r="A36" s="11"/>
      <c r="B36" s="11"/>
      <c r="C36" s="11"/>
      <c r="D36" s="11"/>
      <c r="E36" s="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customHeight="1" x14ac:dyDescent="0.15">
      <c r="A38" s="17" t="s">
        <v>23</v>
      </c>
      <c r="B38" s="17"/>
      <c r="C38" s="17"/>
      <c r="D38" s="17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</sheetData>
  <mergeCells count="3">
    <mergeCell ref="A2:E2"/>
    <mergeCell ref="A1:E1"/>
    <mergeCell ref="A38:E38"/>
  </mergeCells>
  <conditionalFormatting sqref="B28:D28">
    <cfRule type="cellIs" dxfId="0" priority="1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Michele Clark</cp:lastModifiedBy>
  <dcterms:created xsi:type="dcterms:W3CDTF">2020-02-25T14:25:52Z</dcterms:created>
  <dcterms:modified xsi:type="dcterms:W3CDTF">2021-07-26T14:45:03Z</dcterms:modified>
</cp:coreProperties>
</file>