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nes nidecker\OneDrive\vsw\18_Dienstleistung\2_Shop\"/>
    </mc:Choice>
  </mc:AlternateContent>
  <xr:revisionPtr revIDLastSave="161" documentId="8_{6A1244A7-44F8-4F51-8BED-39BC1F41DF0B}" xr6:coauthVersionLast="40" xr6:coauthVersionMax="40" xr10:uidLastSave="{F1F6BD22-630E-480F-AD23-9F36E18131CF}"/>
  <bookViews>
    <workbookView xWindow="0" yWindow="0" windowWidth="23040" windowHeight="9078" xr2:uid="{4601D660-3A96-4156-81F2-874475D5ADD0}"/>
  </bookViews>
  <sheets>
    <sheet name="Sheet für Kunde" sheetId="1" r:id="rId1"/>
  </sheets>
  <definedNames>
    <definedName name="_xlnm.Print_Area" localSheetId="0">'Sheet für Kunde'!$D$1:$E$34</definedName>
    <definedName name="percentage">'Sheet für Kunde'!$C$25:$C$31</definedName>
    <definedName name="percentage_akku">'Sheet für Kunde'!$C$35:$C$38</definedName>
    <definedName name="percentage_neupreis">'Sheet für Kunde'!$C$48:$C$50</definedName>
    <definedName name="range">'Sheet für Kunde'!$A$25:$B$31</definedName>
    <definedName name="range_akku">'Sheet für Kunde'!$A$35:$B$38</definedName>
    <definedName name="range_neupreis">'Sheet für Kunde'!$A$48:$B$50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5" i="1"/>
  <c r="F6" i="1" s="1"/>
  <c r="F7" i="1"/>
  <c r="F9" i="1"/>
  <c r="F20" i="1"/>
  <c r="F21" i="1"/>
  <c r="F22" i="1"/>
  <c r="F25" i="1"/>
  <c r="F27" i="1"/>
  <c r="F8" i="1" l="1"/>
  <c r="F10" i="1" s="1"/>
  <c r="F18" i="1" s="1"/>
  <c r="F23" i="1" s="1"/>
  <c r="F26" i="1" s="1"/>
  <c r="F28" i="1" s="1"/>
  <c r="E34" i="1" s="1"/>
</calcChain>
</file>

<file path=xl/sharedStrings.xml><?xml version="1.0" encoding="utf-8"?>
<sst xmlns="http://schemas.openxmlformats.org/spreadsheetml/2006/main" count="46" uniqueCount="31">
  <si>
    <t>Alter</t>
  </si>
  <si>
    <t>berechneter Wert</t>
  </si>
  <si>
    <t>nach Jahre</t>
  </si>
  <si>
    <t xml:space="preserve">Bike hat noch Wert in Prozent </t>
  </si>
  <si>
    <t>Neupreis E-Bike in CHF</t>
  </si>
  <si>
    <t xml:space="preserve">Alter des E-Bikes in Jahren </t>
  </si>
  <si>
    <t>Zwischentotal</t>
  </si>
  <si>
    <t>aktueller Kilometerstand</t>
  </si>
  <si>
    <t>Akku Ladezyklen</t>
  </si>
  <si>
    <t>Zustand des E-Bikes</t>
  </si>
  <si>
    <t>x</t>
  </si>
  <si>
    <t>Abnutzungsabzug</t>
  </si>
  <si>
    <t>leichte abnutzung</t>
  </si>
  <si>
    <t>mittlere Abnnutzung</t>
  </si>
  <si>
    <t>starke Abnutzung</t>
  </si>
  <si>
    <t>grobe Abnutzung</t>
  </si>
  <si>
    <t>aussergewöhnliches</t>
  </si>
  <si>
    <t>KM Stand</t>
  </si>
  <si>
    <t>gefahrene KM min</t>
  </si>
  <si>
    <t>max</t>
  </si>
  <si>
    <t>minus Prozent</t>
  </si>
  <si>
    <t>minus Service Pauschal</t>
  </si>
  <si>
    <t>minus Marge</t>
  </si>
  <si>
    <t>Wert Total nach allen Abzügen</t>
  </si>
  <si>
    <t>geladene Akkuzyklen</t>
  </si>
  <si>
    <t>Verschleiss</t>
  </si>
  <si>
    <t>gleich minus Betrag</t>
  </si>
  <si>
    <t>Betrag Manuel einfügbar</t>
  </si>
  <si>
    <t>Neupreis</t>
  </si>
  <si>
    <t>Ankaufspreis</t>
  </si>
  <si>
    <t>E-Bike Occassions Rechner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</si>
</sst>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CHF&quot;\ * #,##0.00_ ;_ &quot;CHF&quot;\ * \-#,##0.00_ ;_ &quot;CHF&quot;\ * &quot;-&quot;??_ ;_ @_ "/>
    <numFmt numFmtId="164" formatCode="&quot;CHF&quot;\ #,##0.00"/>
    <numFmt numFmtId="165" formatCode="&quot;CHF&quot;\ 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HelveticaNeueLT Std"/>
      <family val="2"/>
    </font>
    <font>
      <b/>
      <sz val="12"/>
      <color rgb="FF00B0F0"/>
      <name val="HelveticaNeueLT Std"/>
      <family val="2"/>
    </font>
    <font>
      <b/>
      <sz val="12"/>
      <color theme="1"/>
      <name val="HelveticaNeueLT Std"/>
      <family val="2"/>
    </font>
    <font>
      <u/>
      <sz val="12"/>
      <color theme="1"/>
      <name val="HelveticaNeueLT Std"/>
      <family val="2"/>
    </font>
    <font>
      <b/>
      <u val="double"/>
      <sz val="12"/>
      <color theme="1"/>
      <name val="HelveticaNeueLT Std"/>
      <family val="2"/>
    </font>
    <font>
      <b/>
      <sz val="16"/>
      <color theme="1"/>
      <name val="HelveticaNeueLT Std"/>
      <family val="2"/>
    </font>
    <font>
      <b/>
      <u val="double"/>
      <sz val="16"/>
      <color theme="1"/>
      <name val="HelveticaNeueLT Std"/>
      <family val="2"/>
    </font>
    <font>
      <b/>
      <sz val="22"/>
      <color theme="1"/>
      <name val="HelveticaNeueLT Std Cn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4" fillId="0" borderId="0" xfId="0" applyFont="1" applyFill="1" applyBorder="1"/>
    <xf numFmtId="0" fontId="2" fillId="0" borderId="0" xfId="0" applyFont="1" applyFill="1" applyBorder="1"/>
    <xf numFmtId="0" fontId="2" fillId="3" borderId="0" xfId="0" applyFont="1" applyFill="1"/>
    <xf numFmtId="165" fontId="2" fillId="4" borderId="0" xfId="0" applyNumberFormat="1" applyFont="1" applyFill="1" applyAlignment="1">
      <alignment horizontal="center"/>
    </xf>
    <xf numFmtId="9" fontId="2" fillId="0" borderId="0" xfId="0" applyNumberFormat="1" applyFont="1" applyBorder="1"/>
    <xf numFmtId="0" fontId="2" fillId="4" borderId="0" xfId="0" applyFont="1" applyFill="1" applyAlignment="1">
      <alignment horizontal="center"/>
    </xf>
    <xf numFmtId="165" fontId="5" fillId="0" borderId="0" xfId="0" applyNumberFormat="1" applyFont="1" applyFill="1" applyBorder="1" applyAlignment="1">
      <alignment horizontal="right"/>
    </xf>
    <xf numFmtId="164" fontId="5" fillId="5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165" fontId="5" fillId="5" borderId="0" xfId="0" applyNumberFormat="1" applyFont="1" applyFill="1" applyAlignment="1">
      <alignment horizontal="center"/>
    </xf>
    <xf numFmtId="0" fontId="2" fillId="3" borderId="0" xfId="0" applyFont="1" applyFill="1" applyBorder="1"/>
    <xf numFmtId="0" fontId="2" fillId="4" borderId="0" xfId="0" applyFont="1" applyFill="1" applyAlignment="1">
      <alignment horizontal="center" vertical="center"/>
    </xf>
    <xf numFmtId="165" fontId="2" fillId="0" borderId="0" xfId="0" applyNumberFormat="1" applyFont="1" applyFill="1" applyBorder="1"/>
    <xf numFmtId="165" fontId="2" fillId="5" borderId="0" xfId="0" applyNumberFormat="1" applyFont="1" applyFill="1" applyAlignment="1">
      <alignment horizontal="center"/>
    </xf>
    <xf numFmtId="9" fontId="2" fillId="0" borderId="0" xfId="0" applyNumberFormat="1" applyFont="1" applyFill="1" applyBorder="1"/>
    <xf numFmtId="165" fontId="5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/>
    <xf numFmtId="9" fontId="2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7" xfId="0" applyFont="1" applyBorder="1"/>
    <xf numFmtId="9" fontId="2" fillId="0" borderId="5" xfId="2" applyFont="1" applyBorder="1"/>
    <xf numFmtId="9" fontId="2" fillId="0" borderId="7" xfId="2" applyFont="1" applyBorder="1"/>
    <xf numFmtId="0" fontId="2" fillId="2" borderId="0" xfId="0" applyFont="1" applyFill="1"/>
    <xf numFmtId="164" fontId="2" fillId="6" borderId="0" xfId="1" applyNumberFormat="1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center" vertical="center"/>
    </xf>
    <xf numFmtId="0" fontId="7" fillId="7" borderId="0" xfId="0" applyFont="1" applyFill="1" applyBorder="1"/>
    <xf numFmtId="165" fontId="8" fillId="7" borderId="0" xfId="0" applyNumberFormat="1" applyFont="1" applyFill="1" applyBorder="1"/>
    <xf numFmtId="0" fontId="9" fillId="0" borderId="0" xfId="0" applyFont="1" applyFill="1" applyBorder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374809</xdr:colOff>
      <xdr:row>0</xdr:row>
      <xdr:rowOff>262124</xdr:rowOff>
    </xdr:from>
    <xdr:to>
      <xdr:col>3</xdr:col>
      <xdr:colOff>1827167</xdr:colOff>
      <xdr:row>0</xdr:row>
      <xdr:rowOff>1409832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1FAE8BE9-463C-4037-A093-EE94B1FA5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809" y="262124"/>
          <a:ext cx="1448548" cy="11477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9CB50-644F-451B-A96B-02CB1BA2A082}">
  <dimension ref="A1:H50"/>
  <sheetViews>
    <sheetView showGridLines="0" tabSelected="1" view="pageBreakPreview" topLeftCell="D1" zoomScale="85" zoomScaleNormal="70" zoomScaleSheetLayoutView="85" workbookViewId="0">
      <selection activeCell="K36" sqref="K36"/>
    </sheetView>
  </sheetViews>
  <sheetFormatPr baseColWidth="10" defaultColWidth="11" defaultRowHeight="15" x14ac:dyDescent="0.5"/>
  <cols>
    <col min="1" max="1" width="32.15625" style="2" hidden="1" customWidth="1"/>
    <col min="2" max="2" width="16.578125" style="2" hidden="1" customWidth="1"/>
    <col min="3" max="3" width="22" style="2" hidden="1" customWidth="1"/>
    <col min="4" max="5" width="33.578125" style="2" customWidth="1"/>
    <col min="6" max="6" width="40.68359375" style="2" hidden="1" customWidth="1"/>
    <col min="7" max="8" width="20.41796875" style="2" hidden="1" customWidth="1"/>
    <col min="9" max="16384" width="11" style="2"/>
  </cols>
  <sheetData>
    <row r="1" spans="1:6" ht="134.65" customHeight="1" x14ac:dyDescent="0.5">
      <c r="A1" s="1"/>
      <c r="B1" s="1"/>
      <c r="C1" s="1"/>
      <c r="D1" s="1"/>
      <c r="E1" s="1"/>
    </row>
    <row r="2" spans="1:6" ht="28.15" customHeight="1" x14ac:dyDescent="0.85">
      <c r="A2" s="3"/>
      <c r="B2" s="3"/>
      <c r="C2" s="1"/>
      <c r="D2" s="39" t="s">
        <v>30</v>
      </c>
      <c r="E2" s="5"/>
      <c r="F2" s="6"/>
    </row>
    <row r="3" spans="1:6" ht="28.15" hidden="1" customHeight="1" x14ac:dyDescent="0.5">
      <c r="A3" s="3" t="s">
        <v>0</v>
      </c>
      <c r="B3" s="3"/>
      <c r="C3" s="1"/>
      <c r="D3" s="4"/>
      <c r="E3" s="5"/>
      <c r="F3" s="6" t="s">
        <v>1</v>
      </c>
    </row>
    <row r="4" spans="1:6" ht="28.15" customHeight="1" x14ac:dyDescent="0.5">
      <c r="A4" s="1" t="s">
        <v>2</v>
      </c>
      <c r="B4" s="1" t="s">
        <v>3</v>
      </c>
      <c r="C4" s="1"/>
      <c r="D4" s="5" t="s">
        <v>4</v>
      </c>
      <c r="E4" s="34">
        <v>1000</v>
      </c>
      <c r="F4" s="7"/>
    </row>
    <row r="5" spans="1:6" ht="42" customHeight="1" x14ac:dyDescent="0.5">
      <c r="A5" s="1">
        <v>1</v>
      </c>
      <c r="B5" s="8">
        <v>0.65</v>
      </c>
      <c r="C5" s="1"/>
      <c r="D5" s="5" t="s">
        <v>5</v>
      </c>
      <c r="E5" s="35">
        <v>1</v>
      </c>
      <c r="F5" s="9">
        <f>VLOOKUP(E5,A5:B15,2,FALSE)</f>
        <v>0.65</v>
      </c>
    </row>
    <row r="6" spans="1:6" ht="14.5" hidden="1" customHeight="1" x14ac:dyDescent="0.5">
      <c r="A6" s="1">
        <v>2</v>
      </c>
      <c r="B6" s="8">
        <v>0.55000000000000004</v>
      </c>
      <c r="C6" s="1"/>
      <c r="D6" s="5"/>
      <c r="E6" s="10" t="s">
        <v>6</v>
      </c>
      <c r="F6" s="11">
        <f>E4*F5</f>
        <v>650</v>
      </c>
    </row>
    <row r="7" spans="1:6" ht="28.15" customHeight="1" x14ac:dyDescent="0.5">
      <c r="A7" s="1">
        <v>3</v>
      </c>
      <c r="B7" s="8">
        <v>0.45</v>
      </c>
      <c r="C7" s="1"/>
      <c r="D7" s="5" t="s">
        <v>7</v>
      </c>
      <c r="E7" s="35">
        <v>100</v>
      </c>
      <c r="F7" s="9">
        <f>LOOKUP(E7,range,percentage)</f>
        <v>0.01</v>
      </c>
    </row>
    <row r="8" spans="1:6" hidden="1" x14ac:dyDescent="0.5">
      <c r="A8" s="1">
        <v>4</v>
      </c>
      <c r="B8" s="8">
        <v>0.37</v>
      </c>
      <c r="C8" s="1"/>
      <c r="D8" s="5"/>
      <c r="E8" s="10" t="s">
        <v>6</v>
      </c>
      <c r="F8" s="11">
        <f>F6-F6*F7</f>
        <v>643.5</v>
      </c>
    </row>
    <row r="9" spans="1:6" ht="28.15" customHeight="1" x14ac:dyDescent="0.5">
      <c r="A9" s="1">
        <v>5</v>
      </c>
      <c r="B9" s="8">
        <v>0.3</v>
      </c>
      <c r="C9" s="1"/>
      <c r="D9" s="5" t="s">
        <v>8</v>
      </c>
      <c r="E9" s="35">
        <v>0</v>
      </c>
      <c r="F9" s="9">
        <f>LOOKUP(E9,range_akku,percentage_akku)</f>
        <v>0</v>
      </c>
    </row>
    <row r="10" spans="1:6" hidden="1" x14ac:dyDescent="0.5">
      <c r="A10" s="1">
        <v>6</v>
      </c>
      <c r="B10" s="8">
        <v>0.24</v>
      </c>
      <c r="C10" s="1"/>
      <c r="D10" s="5"/>
      <c r="E10" s="10" t="s">
        <v>6</v>
      </c>
      <c r="F10" s="11">
        <f>F8-F8*F9</f>
        <v>643.5</v>
      </c>
    </row>
    <row r="11" spans="1:6" ht="28.15" hidden="1" customHeight="1" x14ac:dyDescent="0.5">
      <c r="A11" s="1">
        <v>7</v>
      </c>
      <c r="B11" s="8">
        <v>0.19</v>
      </c>
      <c r="C11" s="1"/>
      <c r="D11" s="5"/>
      <c r="E11" s="5"/>
      <c r="F11" s="12"/>
    </row>
    <row r="12" spans="1:6" ht="28.15" hidden="1" customHeight="1" x14ac:dyDescent="0.5">
      <c r="A12" s="1">
        <v>8</v>
      </c>
      <c r="B12" s="8">
        <v>0.15</v>
      </c>
      <c r="C12" s="1"/>
      <c r="D12" s="4" t="s">
        <v>9</v>
      </c>
      <c r="E12" s="5"/>
      <c r="F12" s="12" t="s">
        <v>10</v>
      </c>
    </row>
    <row r="13" spans="1:6" ht="28.15" hidden="1" customHeight="1" x14ac:dyDescent="0.5">
      <c r="A13" s="1"/>
      <c r="B13" s="8"/>
      <c r="C13" s="1"/>
      <c r="D13" s="5" t="s">
        <v>11</v>
      </c>
      <c r="E13" s="5"/>
      <c r="F13" s="13">
        <f>VLOOKUP(INDEX(D14:D17,MATCH(F12,E14:E17,0)),A41:C44,3,FALSE)</f>
        <v>150</v>
      </c>
    </row>
    <row r="14" spans="1:6" ht="28.15" customHeight="1" x14ac:dyDescent="0.5">
      <c r="A14" s="1">
        <v>9</v>
      </c>
      <c r="B14" s="8">
        <v>0.12</v>
      </c>
      <c r="C14" s="1"/>
      <c r="D14" s="5" t="s">
        <v>12</v>
      </c>
      <c r="E14" s="36" t="s">
        <v>10</v>
      </c>
      <c r="F14" s="14"/>
    </row>
    <row r="15" spans="1:6" ht="28.15" customHeight="1" x14ac:dyDescent="0.5">
      <c r="A15" s="1">
        <v>10</v>
      </c>
      <c r="B15" s="8">
        <v>0.1</v>
      </c>
      <c r="C15" s="1"/>
      <c r="D15" s="5" t="s">
        <v>13</v>
      </c>
      <c r="E15" s="36"/>
      <c r="F15" s="14"/>
    </row>
    <row r="16" spans="1:6" ht="28.15" customHeight="1" x14ac:dyDescent="0.5">
      <c r="A16" s="1"/>
      <c r="B16" s="1"/>
      <c r="C16" s="1"/>
      <c r="D16" s="5" t="s">
        <v>14</v>
      </c>
      <c r="E16" s="36"/>
      <c r="F16" s="14"/>
    </row>
    <row r="17" spans="1:6" ht="28.15" customHeight="1" x14ac:dyDescent="0.5">
      <c r="A17" s="1"/>
      <c r="B17" s="1"/>
      <c r="C17" s="1"/>
      <c r="D17" s="5" t="s">
        <v>15</v>
      </c>
      <c r="E17" s="36"/>
      <c r="F17" s="14"/>
    </row>
    <row r="18" spans="1:6" hidden="1" x14ac:dyDescent="0.5">
      <c r="A18" s="1"/>
      <c r="B18" s="1"/>
      <c r="C18" s="1"/>
      <c r="D18" s="5"/>
      <c r="E18" s="10" t="s">
        <v>6</v>
      </c>
      <c r="F18" s="14">
        <f>F10-F13</f>
        <v>493.5</v>
      </c>
    </row>
    <row r="19" spans="1:6" ht="28.15" hidden="1" customHeight="1" x14ac:dyDescent="0.5">
      <c r="A19" s="1"/>
      <c r="B19" s="1"/>
      <c r="C19" s="1"/>
      <c r="D19" s="5"/>
      <c r="E19" s="5"/>
      <c r="F19" s="15"/>
    </row>
    <row r="20" spans="1:6" ht="28.15" customHeight="1" x14ac:dyDescent="0.5">
      <c r="A20" s="1"/>
      <c r="B20" s="1"/>
      <c r="C20" s="1"/>
      <c r="D20" s="5" t="s">
        <v>16</v>
      </c>
      <c r="E20" s="36">
        <v>100</v>
      </c>
      <c r="F20" s="16">
        <f>E20</f>
        <v>100</v>
      </c>
    </row>
    <row r="21" spans="1:6" ht="28.15" customHeight="1" x14ac:dyDescent="0.5">
      <c r="A21" s="1"/>
      <c r="B21" s="1"/>
      <c r="C21" s="1"/>
      <c r="D21" s="5" t="s">
        <v>16</v>
      </c>
      <c r="E21" s="36"/>
      <c r="F21" s="16">
        <f>E21</f>
        <v>0</v>
      </c>
    </row>
    <row r="22" spans="1:6" ht="28.15" customHeight="1" x14ac:dyDescent="0.5">
      <c r="A22" s="3" t="s">
        <v>17</v>
      </c>
      <c r="B22" s="3"/>
      <c r="C22" s="1"/>
      <c r="D22" s="5" t="s">
        <v>16</v>
      </c>
      <c r="E22" s="36"/>
      <c r="F22" s="16">
        <f>E22</f>
        <v>0</v>
      </c>
    </row>
    <row r="23" spans="1:6" ht="33.4" hidden="1" customHeight="1" x14ac:dyDescent="0.5">
      <c r="A23" s="3"/>
      <c r="B23" s="3"/>
      <c r="C23" s="1"/>
      <c r="D23" s="5"/>
      <c r="E23" s="10" t="s">
        <v>6</v>
      </c>
      <c r="F23" s="14">
        <f>F18-F20-F21-F22</f>
        <v>393.5</v>
      </c>
    </row>
    <row r="24" spans="1:6" ht="28.15" hidden="1" customHeight="1" x14ac:dyDescent="0.5">
      <c r="A24" s="1" t="s">
        <v>18</v>
      </c>
      <c r="B24" s="1" t="s">
        <v>19</v>
      </c>
      <c r="C24" s="1" t="s">
        <v>20</v>
      </c>
      <c r="D24" s="5"/>
      <c r="E24" s="5"/>
      <c r="F24" s="6"/>
    </row>
    <row r="25" spans="1:6" ht="51.4" hidden="1" customHeight="1" x14ac:dyDescent="0.5">
      <c r="A25" s="1">
        <v>0</v>
      </c>
      <c r="B25" s="1">
        <v>1000</v>
      </c>
      <c r="C25" s="8">
        <v>0.01</v>
      </c>
      <c r="D25" s="5" t="s">
        <v>21</v>
      </c>
      <c r="E25" s="17">
        <v>150</v>
      </c>
      <c r="F25" s="18">
        <f>E25</f>
        <v>150</v>
      </c>
    </row>
    <row r="26" spans="1:6" ht="32.65" hidden="1" customHeight="1" x14ac:dyDescent="0.5">
      <c r="A26" s="1"/>
      <c r="B26" s="1"/>
      <c r="C26" s="8"/>
      <c r="D26" s="5"/>
      <c r="E26" s="10" t="s">
        <v>6</v>
      </c>
      <c r="F26" s="18">
        <f>F23-F25</f>
        <v>243.5</v>
      </c>
    </row>
    <row r="27" spans="1:6" ht="50.1" hidden="1" customHeight="1" x14ac:dyDescent="0.5">
      <c r="A27" s="1">
        <v>1001</v>
      </c>
      <c r="B27" s="1">
        <v>2000</v>
      </c>
      <c r="C27" s="8">
        <v>0.03</v>
      </c>
      <c r="D27" s="5" t="s">
        <v>22</v>
      </c>
      <c r="E27" s="19"/>
      <c r="F27" s="16">
        <f>LOOKUP(E4,range_neupreis,percentage_neupreis)</f>
        <v>0.3</v>
      </c>
    </row>
    <row r="28" spans="1:6" ht="44.5" hidden="1" customHeight="1" x14ac:dyDescent="0.5">
      <c r="A28" s="1">
        <v>2001</v>
      </c>
      <c r="B28" s="1">
        <v>3000</v>
      </c>
      <c r="C28" s="8">
        <v>0.05</v>
      </c>
      <c r="D28" s="19"/>
      <c r="E28" s="20" t="s">
        <v>23</v>
      </c>
      <c r="F28" s="14">
        <f>F26-F26*F27</f>
        <v>170.45</v>
      </c>
    </row>
    <row r="29" spans="1:6" ht="29.5" hidden="1" customHeight="1" x14ac:dyDescent="0.5">
      <c r="A29" s="1">
        <v>3001</v>
      </c>
      <c r="B29" s="5">
        <v>4000</v>
      </c>
      <c r="C29" s="8">
        <v>0.11</v>
      </c>
      <c r="D29" s="19"/>
      <c r="E29" s="5"/>
    </row>
    <row r="30" spans="1:6" ht="44.65" hidden="1" customHeight="1" x14ac:dyDescent="0.5">
      <c r="A30" s="1">
        <v>4001</v>
      </c>
      <c r="B30" s="5">
        <v>6000</v>
      </c>
      <c r="C30" s="8">
        <v>0.16</v>
      </c>
      <c r="D30" s="19"/>
      <c r="E30" s="5"/>
    </row>
    <row r="31" spans="1:6" ht="33.4" hidden="1" customHeight="1" x14ac:dyDescent="0.5">
      <c r="A31" s="1">
        <v>6001</v>
      </c>
      <c r="B31" s="1">
        <v>40000</v>
      </c>
      <c r="C31" s="8">
        <v>0.22</v>
      </c>
      <c r="D31" s="19"/>
      <c r="E31" s="5"/>
    </row>
    <row r="32" spans="1:6" ht="39.6" hidden="1" customHeight="1" x14ac:dyDescent="0.5">
      <c r="A32" s="1"/>
      <c r="B32" s="1"/>
      <c r="C32" s="1"/>
      <c r="D32" s="19"/>
      <c r="E32" s="5"/>
    </row>
    <row r="33" spans="1:6" ht="30.6" hidden="1" customHeight="1" x14ac:dyDescent="0.5">
      <c r="A33" s="3" t="s">
        <v>8</v>
      </c>
      <c r="B33" s="3"/>
      <c r="C33" s="1"/>
      <c r="D33" s="19"/>
      <c r="E33" s="5"/>
    </row>
    <row r="34" spans="1:6" ht="28.15" customHeight="1" x14ac:dyDescent="0.65">
      <c r="A34" s="1" t="s">
        <v>24</v>
      </c>
      <c r="B34" s="1"/>
      <c r="C34" s="1" t="s">
        <v>20</v>
      </c>
      <c r="D34" s="37" t="s">
        <v>29</v>
      </c>
      <c r="E34" s="38">
        <f>F28</f>
        <v>170.45</v>
      </c>
      <c r="F34" s="21"/>
    </row>
    <row r="35" spans="1:6" x14ac:dyDescent="0.5">
      <c r="A35" s="1">
        <v>0</v>
      </c>
      <c r="B35" s="1">
        <v>10</v>
      </c>
      <c r="C35" s="8">
        <v>0</v>
      </c>
      <c r="D35" s="5"/>
      <c r="E35" s="5"/>
    </row>
    <row r="36" spans="1:6" x14ac:dyDescent="0.5">
      <c r="A36" s="1">
        <v>11</v>
      </c>
      <c r="B36" s="1">
        <v>30</v>
      </c>
      <c r="C36" s="8">
        <v>0</v>
      </c>
      <c r="D36" s="1"/>
      <c r="E36" s="1"/>
    </row>
    <row r="37" spans="1:6" x14ac:dyDescent="0.5">
      <c r="A37" s="1">
        <v>31</v>
      </c>
      <c r="B37" s="1">
        <v>50</v>
      </c>
      <c r="C37" s="8">
        <v>0</v>
      </c>
      <c r="D37" s="8"/>
      <c r="E37" s="1"/>
    </row>
    <row r="38" spans="1:6" x14ac:dyDescent="0.5">
      <c r="A38" s="1">
        <v>51</v>
      </c>
      <c r="B38" s="1">
        <v>100</v>
      </c>
      <c r="C38" s="8">
        <v>0</v>
      </c>
      <c r="D38" s="8"/>
      <c r="E38" s="1"/>
    </row>
    <row r="39" spans="1:6" x14ac:dyDescent="0.5">
      <c r="C39" s="22"/>
      <c r="D39" s="22"/>
    </row>
    <row r="40" spans="1:6" x14ac:dyDescent="0.5">
      <c r="A40" s="23" t="s">
        <v>25</v>
      </c>
      <c r="B40" s="24"/>
      <c r="C40" s="25" t="s">
        <v>26</v>
      </c>
      <c r="D40" s="22"/>
    </row>
    <row r="41" spans="1:6" x14ac:dyDescent="0.5">
      <c r="A41" s="26" t="s">
        <v>12</v>
      </c>
      <c r="B41" s="1"/>
      <c r="C41" s="27">
        <v>150</v>
      </c>
    </row>
    <row r="42" spans="1:6" x14ac:dyDescent="0.5">
      <c r="A42" s="26" t="s">
        <v>13</v>
      </c>
      <c r="B42" s="1"/>
      <c r="C42" s="27">
        <v>250</v>
      </c>
    </row>
    <row r="43" spans="1:6" x14ac:dyDescent="0.5">
      <c r="A43" s="26" t="s">
        <v>14</v>
      </c>
      <c r="B43" s="1"/>
      <c r="C43" s="27">
        <v>350</v>
      </c>
    </row>
    <row r="44" spans="1:6" x14ac:dyDescent="0.5">
      <c r="A44" s="26" t="s">
        <v>15</v>
      </c>
      <c r="B44" s="1"/>
      <c r="C44" s="27">
        <v>450</v>
      </c>
    </row>
    <row r="45" spans="1:6" x14ac:dyDescent="0.5">
      <c r="A45" s="28" t="s">
        <v>16</v>
      </c>
      <c r="B45" s="29"/>
      <c r="C45" s="30" t="s">
        <v>27</v>
      </c>
    </row>
    <row r="47" spans="1:6" x14ac:dyDescent="0.5">
      <c r="A47" s="23" t="s">
        <v>28</v>
      </c>
      <c r="B47" s="24"/>
      <c r="C47" s="25"/>
    </row>
    <row r="48" spans="1:6" x14ac:dyDescent="0.5">
      <c r="A48" s="26">
        <v>1</v>
      </c>
      <c r="B48" s="1">
        <v>4000</v>
      </c>
      <c r="C48" s="31">
        <v>0.3</v>
      </c>
    </row>
    <row r="49" spans="1:6" x14ac:dyDescent="0.5">
      <c r="A49" s="26">
        <v>4001</v>
      </c>
      <c r="B49" s="1">
        <v>6000</v>
      </c>
      <c r="C49" s="31">
        <v>0.3</v>
      </c>
    </row>
    <row r="50" spans="1:6" s="33" customFormat="1" x14ac:dyDescent="0.5">
      <c r="A50" s="28">
        <v>6001</v>
      </c>
      <c r="B50" s="29">
        <v>10000</v>
      </c>
      <c r="C50" s="32">
        <v>0.3</v>
      </c>
      <c r="D50" s="2"/>
      <c r="E50" s="2"/>
      <c r="F50" s="2"/>
    </row>
  </sheetData>
  <pageMargins left="0.70866141732283461" right="0.70866141732283461" top="0.78740157480314965" bottom="0.78740157480314965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7</vt:i4>
      </vt:variant>
    </vt:vector>
  </HeadingPairs>
  <TitlesOfParts>
    <vt:vector size="8" baseType="lpstr">
      <vt:lpstr>Sheet für Kunde</vt:lpstr>
      <vt:lpstr>'Sheet für Kunde'!Druckbereich</vt:lpstr>
      <vt:lpstr>percentage</vt:lpstr>
      <vt:lpstr>percentage_akku</vt:lpstr>
      <vt:lpstr>percentage_neupreis</vt:lpstr>
      <vt:lpstr>range</vt:lpstr>
      <vt:lpstr>range_akku</vt:lpstr>
      <vt:lpstr>range_neupreis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nidecker</dc:creator>
  <cp:lastModifiedBy>johannes nidecker</cp:lastModifiedBy>
  <cp:lastPrinted>2018-12-10T17:42:52Z</cp:lastPrinted>
  <dcterms:created xsi:type="dcterms:W3CDTF">2018-12-10T07:42:55Z</dcterms:created>
  <dcterms:modified xsi:type="dcterms:W3CDTF">2019-01-31T11:25:42Z</dcterms:modified>
</cp:coreProperties>
</file>