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Y:\PH Staff Y Drive Back Up\Mark\_Templates\Bookkeeping Spreadsheets\"/>
    </mc:Choice>
  </mc:AlternateContent>
  <bookViews>
    <workbookView xWindow="0" yWindow="0" windowWidth="28575" windowHeight="12180" firstSheet="1" activeTab="2" xr2:uid="{00000000-000D-0000-FFFF-FFFF00000000}"/>
  </bookViews>
  <sheets>
    <sheet name="Instructions" sheetId="10" r:id="rId1"/>
    <sheet name="Setup" sheetId="7" r:id="rId2"/>
    <sheet name="Bank Account Transactions" sheetId="2" r:id="rId3"/>
    <sheet name="Cash Account Transactions" sheetId="6" r:id="rId4"/>
    <sheet name="Receipts Summary" sheetId="8" r:id="rId5"/>
    <sheet name="Payments Summary" sheetId="9" r:id="rId6"/>
    <sheet name="Trial Balance" sheetId="1" state="hidden" r:id="rId7"/>
    <sheet name="Chart of Accounts" sheetId="5" state="hidden" r:id="rId8"/>
  </sheets>
  <definedNames>
    <definedName name="Accounts">'Chart of Accounts'!$A$2:$A$1048576</definedName>
    <definedName name="Bank_account_opening_balance">Setup!$B$6</definedName>
    <definedName name="Business_name">Setup!$B$2</definedName>
    <definedName name="Cash_account_opening_balance">Setup!$B$5</definedName>
    <definedName name="Period_end_date">Setup!$B$4</definedName>
    <definedName name="Period_start_date">Setup!$B$3</definedName>
    <definedName name="_xlnm.Print_Titles" localSheetId="2">'Bank Account Transactions'!$B:$B,'Bank Account Transactions'!$1:$1</definedName>
    <definedName name="_xlnm.Print_Titles" localSheetId="3">'Cash Account Transactions'!$B:$B,'Cash Account Transactions'!$1:$1</definedName>
    <definedName name="_xlnm.Print_Titles" localSheetId="5">'Payments Summary'!$A:$A,'Payments Summary'!$1:$1</definedName>
    <definedName name="_xlnm.Print_Titles" localSheetId="4">'Receipts Summary'!$A:$A,'Receipts Summary'!$1:$1</definedName>
    <definedName name="_xlnm.Print_Titles" localSheetId="6">'Trial Balance'!$A:$A,'Trial Balance'!$1:$1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5" l="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2" i="5"/>
  <c r="D75" i="1" l="1"/>
  <c r="N11" i="8" l="1"/>
  <c r="M11" i="8"/>
  <c r="L11" i="8"/>
  <c r="K11" i="8"/>
  <c r="J11" i="8"/>
  <c r="I11" i="8"/>
  <c r="H11" i="8"/>
  <c r="G11" i="8"/>
  <c r="F11" i="8"/>
  <c r="E11" i="8"/>
  <c r="D11" i="8"/>
  <c r="C11" i="8"/>
  <c r="N8" i="8"/>
  <c r="M8" i="8"/>
  <c r="L8" i="8"/>
  <c r="K8" i="8"/>
  <c r="J8" i="8"/>
  <c r="I8" i="8"/>
  <c r="H8" i="8"/>
  <c r="G8" i="8"/>
  <c r="F8" i="8"/>
  <c r="E8" i="8"/>
  <c r="D8" i="8"/>
  <c r="C8" i="8"/>
  <c r="N7" i="8"/>
  <c r="M7" i="8"/>
  <c r="L7" i="8"/>
  <c r="K7" i="8"/>
  <c r="J7" i="8"/>
  <c r="I7" i="8"/>
  <c r="H7" i="8"/>
  <c r="G7" i="8"/>
  <c r="F7" i="8"/>
  <c r="E7" i="8"/>
  <c r="D7" i="8"/>
  <c r="C7" i="8"/>
  <c r="N6" i="8"/>
  <c r="M6" i="8"/>
  <c r="L6" i="8"/>
  <c r="K6" i="8"/>
  <c r="J6" i="8"/>
  <c r="I6" i="8"/>
  <c r="H6" i="8"/>
  <c r="G6" i="8"/>
  <c r="F6" i="8"/>
  <c r="E6" i="8"/>
  <c r="D6" i="8"/>
  <c r="C6" i="8"/>
  <c r="E3" i="8"/>
  <c r="F3" i="8"/>
  <c r="G3" i="8"/>
  <c r="H3" i="8"/>
  <c r="I3" i="8"/>
  <c r="J3" i="8"/>
  <c r="K3" i="8"/>
  <c r="L3" i="8"/>
  <c r="M3" i="8"/>
  <c r="N3" i="8"/>
  <c r="D3" i="8"/>
  <c r="C3" i="8"/>
  <c r="N1" i="9"/>
  <c r="M1" i="9"/>
  <c r="L1" i="9"/>
  <c r="K1" i="9"/>
  <c r="J1" i="9"/>
  <c r="I1" i="9"/>
  <c r="I30" i="9" s="1"/>
  <c r="H1" i="9"/>
  <c r="G1" i="9"/>
  <c r="F1" i="9"/>
  <c r="F24" i="9" s="1"/>
  <c r="E1" i="9"/>
  <c r="E31" i="9" s="1"/>
  <c r="D1" i="9"/>
  <c r="D30" i="9" s="1"/>
  <c r="C1" i="9"/>
  <c r="N1" i="8"/>
  <c r="M1" i="8"/>
  <c r="L1" i="8"/>
  <c r="K1" i="8"/>
  <c r="J1" i="8"/>
  <c r="I1" i="8"/>
  <c r="H1" i="8"/>
  <c r="G1" i="8"/>
  <c r="F1" i="8"/>
  <c r="E1" i="8"/>
  <c r="D1" i="8"/>
  <c r="C1" i="8"/>
  <c r="H56" i="5" l="1"/>
  <c r="B3" i="9" s="1"/>
  <c r="J65" i="9"/>
  <c r="J57" i="9"/>
  <c r="J51" i="9"/>
  <c r="J45" i="9"/>
  <c r="J41" i="9"/>
  <c r="J37" i="9"/>
  <c r="J33" i="9"/>
  <c r="J62" i="9"/>
  <c r="J56" i="9"/>
  <c r="J50" i="9"/>
  <c r="J44" i="9"/>
  <c r="J40" i="9"/>
  <c r="J36" i="9"/>
  <c r="J32" i="9"/>
  <c r="J59" i="9"/>
  <c r="J55" i="9"/>
  <c r="J47" i="9"/>
  <c r="J43" i="9"/>
  <c r="J39" i="9"/>
  <c r="J35" i="9"/>
  <c r="J31" i="9"/>
  <c r="J27" i="9"/>
  <c r="J23" i="9"/>
  <c r="J17" i="9"/>
  <c r="J11" i="9"/>
  <c r="J5" i="9"/>
  <c r="J58" i="9"/>
  <c r="J54" i="9"/>
  <c r="J46" i="9"/>
  <c r="J42" i="9"/>
  <c r="J38" i="9"/>
  <c r="J34" i="9"/>
  <c r="J26" i="9"/>
  <c r="J20" i="9"/>
  <c r="J16" i="9"/>
  <c r="J10" i="9"/>
  <c r="J4" i="9"/>
  <c r="J30" i="9"/>
  <c r="J25" i="9"/>
  <c r="J19" i="9"/>
  <c r="J15" i="9"/>
  <c r="J9" i="9"/>
  <c r="J3" i="9"/>
  <c r="G3" i="9"/>
  <c r="C62" i="9"/>
  <c r="C56" i="9"/>
  <c r="C50" i="9"/>
  <c r="C44" i="9"/>
  <c r="C40" i="9"/>
  <c r="C36" i="9"/>
  <c r="C32" i="9"/>
  <c r="C59" i="9"/>
  <c r="C55" i="9"/>
  <c r="C47" i="9"/>
  <c r="C43" i="9"/>
  <c r="C39" i="9"/>
  <c r="C35" i="9"/>
  <c r="C58" i="9"/>
  <c r="C54" i="9"/>
  <c r="C46" i="9"/>
  <c r="C42" i="9"/>
  <c r="C38" i="9"/>
  <c r="C34" i="9"/>
  <c r="C30" i="9"/>
  <c r="C26" i="9"/>
  <c r="C20" i="9"/>
  <c r="C16" i="9"/>
  <c r="C10" i="9"/>
  <c r="C4" i="9"/>
  <c r="C31" i="9"/>
  <c r="C25" i="9"/>
  <c r="C19" i="9"/>
  <c r="C15" i="9"/>
  <c r="C9" i="9"/>
  <c r="C65" i="9"/>
  <c r="C57" i="9"/>
  <c r="C51" i="9"/>
  <c r="C45" i="9"/>
  <c r="C41" i="9"/>
  <c r="C37" i="9"/>
  <c r="C33" i="9"/>
  <c r="C24" i="9"/>
  <c r="C18" i="9"/>
  <c r="C12" i="9"/>
  <c r="C6" i="9"/>
  <c r="G62" i="9"/>
  <c r="G56" i="9"/>
  <c r="G50" i="9"/>
  <c r="G44" i="9"/>
  <c r="G40" i="9"/>
  <c r="G36" i="9"/>
  <c r="G32" i="9"/>
  <c r="G59" i="9"/>
  <c r="G55" i="9"/>
  <c r="G47" i="9"/>
  <c r="G43" i="9"/>
  <c r="G39" i="9"/>
  <c r="G35" i="9"/>
  <c r="G58" i="9"/>
  <c r="G54" i="9"/>
  <c r="G46" i="9"/>
  <c r="G42" i="9"/>
  <c r="G38" i="9"/>
  <c r="G34" i="9"/>
  <c r="G30" i="9"/>
  <c r="G26" i="9"/>
  <c r="G20" i="9"/>
  <c r="G16" i="9"/>
  <c r="G10" i="9"/>
  <c r="G4" i="9"/>
  <c r="G65" i="9"/>
  <c r="G57" i="9"/>
  <c r="G51" i="9"/>
  <c r="G45" i="9"/>
  <c r="G41" i="9"/>
  <c r="G37" i="9"/>
  <c r="G33" i="9"/>
  <c r="G25" i="9"/>
  <c r="G19" i="9"/>
  <c r="G15" i="9"/>
  <c r="G9" i="9"/>
  <c r="G31" i="9"/>
  <c r="G24" i="9"/>
  <c r="G18" i="9"/>
  <c r="G12" i="9"/>
  <c r="G6" i="9"/>
  <c r="K62" i="9"/>
  <c r="K56" i="9"/>
  <c r="K50" i="9"/>
  <c r="K44" i="9"/>
  <c r="K40" i="9"/>
  <c r="K36" i="9"/>
  <c r="K32" i="9"/>
  <c r="K59" i="9"/>
  <c r="K55" i="9"/>
  <c r="K47" i="9"/>
  <c r="K43" i="9"/>
  <c r="K39" i="9"/>
  <c r="K35" i="9"/>
  <c r="K31" i="9"/>
  <c r="K58" i="9"/>
  <c r="K54" i="9"/>
  <c r="K46" i="9"/>
  <c r="K42" i="9"/>
  <c r="K38" i="9"/>
  <c r="K34" i="9"/>
  <c r="K30" i="9"/>
  <c r="K65" i="9"/>
  <c r="K57" i="9"/>
  <c r="K51" i="9"/>
  <c r="K45" i="9"/>
  <c r="K41" i="9"/>
  <c r="K37" i="9"/>
  <c r="K33" i="9"/>
  <c r="K26" i="9"/>
  <c r="K20" i="9"/>
  <c r="K16" i="9"/>
  <c r="K10" i="9"/>
  <c r="K4" i="9"/>
  <c r="K25" i="9"/>
  <c r="K19" i="9"/>
  <c r="K15" i="9"/>
  <c r="K9" i="9"/>
  <c r="K24" i="9"/>
  <c r="K18" i="9"/>
  <c r="K12" i="9"/>
  <c r="K6" i="9"/>
  <c r="C3" i="9"/>
  <c r="I3" i="9"/>
  <c r="D4" i="9"/>
  <c r="C5" i="9"/>
  <c r="F6" i="9"/>
  <c r="E9" i="9"/>
  <c r="D10" i="9"/>
  <c r="C11" i="9"/>
  <c r="F12" i="9"/>
  <c r="E15" i="9"/>
  <c r="D16" i="9"/>
  <c r="C17" i="9"/>
  <c r="F18" i="9"/>
  <c r="E19" i="9"/>
  <c r="D20" i="9"/>
  <c r="C23" i="9"/>
  <c r="E25" i="9"/>
  <c r="D26" i="9"/>
  <c r="C27" i="9"/>
  <c r="D59" i="9"/>
  <c r="D55" i="9"/>
  <c r="D47" i="9"/>
  <c r="D43" i="9"/>
  <c r="D39" i="9"/>
  <c r="D35" i="9"/>
  <c r="D58" i="9"/>
  <c r="D54" i="9"/>
  <c r="D46" i="9"/>
  <c r="D42" i="9"/>
  <c r="D38" i="9"/>
  <c r="D34" i="9"/>
  <c r="D65" i="9"/>
  <c r="D57" i="9"/>
  <c r="D51" i="9"/>
  <c r="D45" i="9"/>
  <c r="D41" i="9"/>
  <c r="D37" i="9"/>
  <c r="D33" i="9"/>
  <c r="D31" i="9"/>
  <c r="D25" i="9"/>
  <c r="D19" i="9"/>
  <c r="D15" i="9"/>
  <c r="D9" i="9"/>
  <c r="D24" i="9"/>
  <c r="D18" i="9"/>
  <c r="D12" i="9"/>
  <c r="D6" i="9"/>
  <c r="D62" i="9"/>
  <c r="D56" i="9"/>
  <c r="D50" i="9"/>
  <c r="D44" i="9"/>
  <c r="D40" i="9"/>
  <c r="D36" i="9"/>
  <c r="D32" i="9"/>
  <c r="D27" i="9"/>
  <c r="D23" i="9"/>
  <c r="D17" i="9"/>
  <c r="D11" i="9"/>
  <c r="D5" i="9"/>
  <c r="H59" i="9"/>
  <c r="H55" i="9"/>
  <c r="H47" i="9"/>
  <c r="H43" i="9"/>
  <c r="H39" i="9"/>
  <c r="H35" i="9"/>
  <c r="H31" i="9"/>
  <c r="H58" i="9"/>
  <c r="H54" i="9"/>
  <c r="H46" i="9"/>
  <c r="H42" i="9"/>
  <c r="H38" i="9"/>
  <c r="H34" i="9"/>
  <c r="H65" i="9"/>
  <c r="H57" i="9"/>
  <c r="H51" i="9"/>
  <c r="H45" i="9"/>
  <c r="H41" i="9"/>
  <c r="H37" i="9"/>
  <c r="H33" i="9"/>
  <c r="H30" i="9"/>
  <c r="H25" i="9"/>
  <c r="H19" i="9"/>
  <c r="H15" i="9"/>
  <c r="H9" i="9"/>
  <c r="H3" i="9"/>
  <c r="H62" i="9"/>
  <c r="H56" i="9"/>
  <c r="H50" i="9"/>
  <c r="H44" i="9"/>
  <c r="H40" i="9"/>
  <c r="H36" i="9"/>
  <c r="H32" i="9"/>
  <c r="H24" i="9"/>
  <c r="H18" i="9"/>
  <c r="H12" i="9"/>
  <c r="H6" i="9"/>
  <c r="H27" i="9"/>
  <c r="H23" i="9"/>
  <c r="H17" i="9"/>
  <c r="H11" i="9"/>
  <c r="H5" i="9"/>
  <c r="L59" i="9"/>
  <c r="L55" i="9"/>
  <c r="L47" i="9"/>
  <c r="L43" i="9"/>
  <c r="L39" i="9"/>
  <c r="L35" i="9"/>
  <c r="L31" i="9"/>
  <c r="L58" i="9"/>
  <c r="L54" i="9"/>
  <c r="L46" i="9"/>
  <c r="L42" i="9"/>
  <c r="L38" i="9"/>
  <c r="L34" i="9"/>
  <c r="L65" i="9"/>
  <c r="L57" i="9"/>
  <c r="L51" i="9"/>
  <c r="L45" i="9"/>
  <c r="L41" i="9"/>
  <c r="L37" i="9"/>
  <c r="L33" i="9"/>
  <c r="L27" i="9"/>
  <c r="L62" i="9"/>
  <c r="L56" i="9"/>
  <c r="L50" i="9"/>
  <c r="L44" i="9"/>
  <c r="L40" i="9"/>
  <c r="L36" i="9"/>
  <c r="L32" i="9"/>
  <c r="L25" i="9"/>
  <c r="L19" i="9"/>
  <c r="L15" i="9"/>
  <c r="L9" i="9"/>
  <c r="L3" i="9"/>
  <c r="L30" i="9"/>
  <c r="L24" i="9"/>
  <c r="L18" i="9"/>
  <c r="L12" i="9"/>
  <c r="L6" i="9"/>
  <c r="L23" i="9"/>
  <c r="L17" i="9"/>
  <c r="L11" i="9"/>
  <c r="L5" i="9"/>
  <c r="D3" i="9"/>
  <c r="D67" i="9" s="1"/>
  <c r="K3" i="9"/>
  <c r="H4" i="9"/>
  <c r="G5" i="9"/>
  <c r="J6" i="9"/>
  <c r="I9" i="9"/>
  <c r="H10" i="9"/>
  <c r="G11" i="9"/>
  <c r="J12" i="9"/>
  <c r="I15" i="9"/>
  <c r="H16" i="9"/>
  <c r="G17" i="9"/>
  <c r="J18" i="9"/>
  <c r="I19" i="9"/>
  <c r="H20" i="9"/>
  <c r="G23" i="9"/>
  <c r="J24" i="9"/>
  <c r="I25" i="9"/>
  <c r="H26" i="9"/>
  <c r="G27" i="9"/>
  <c r="F65" i="9"/>
  <c r="F57" i="9"/>
  <c r="F51" i="9"/>
  <c r="F45" i="9"/>
  <c r="F41" i="9"/>
  <c r="F37" i="9"/>
  <c r="F33" i="9"/>
  <c r="F62" i="9"/>
  <c r="F56" i="9"/>
  <c r="F50" i="9"/>
  <c r="F44" i="9"/>
  <c r="F40" i="9"/>
  <c r="F36" i="9"/>
  <c r="F32" i="9"/>
  <c r="F59" i="9"/>
  <c r="F55" i="9"/>
  <c r="F47" i="9"/>
  <c r="F43" i="9"/>
  <c r="F39" i="9"/>
  <c r="F35" i="9"/>
  <c r="F31" i="9"/>
  <c r="F27" i="9"/>
  <c r="F23" i="9"/>
  <c r="F17" i="9"/>
  <c r="F11" i="9"/>
  <c r="F5" i="9"/>
  <c r="F30" i="9"/>
  <c r="F26" i="9"/>
  <c r="F20" i="9"/>
  <c r="F16" i="9"/>
  <c r="F10" i="9"/>
  <c r="F4" i="9"/>
  <c r="F58" i="9"/>
  <c r="F54" i="9"/>
  <c r="F46" i="9"/>
  <c r="F42" i="9"/>
  <c r="F38" i="9"/>
  <c r="F34" i="9"/>
  <c r="F25" i="9"/>
  <c r="F19" i="9"/>
  <c r="F15" i="9"/>
  <c r="F9" i="9"/>
  <c r="F3" i="9"/>
  <c r="N65" i="9"/>
  <c r="N57" i="9"/>
  <c r="N51" i="9"/>
  <c r="N45" i="9"/>
  <c r="N41" i="9"/>
  <c r="N37" i="9"/>
  <c r="N33" i="9"/>
  <c r="N62" i="9"/>
  <c r="N56" i="9"/>
  <c r="N50" i="9"/>
  <c r="N44" i="9"/>
  <c r="N40" i="9"/>
  <c r="N36" i="9"/>
  <c r="N32" i="9"/>
  <c r="N59" i="9"/>
  <c r="N55" i="9"/>
  <c r="N47" i="9"/>
  <c r="N43" i="9"/>
  <c r="N39" i="9"/>
  <c r="N35" i="9"/>
  <c r="N31" i="9"/>
  <c r="N58" i="9"/>
  <c r="N54" i="9"/>
  <c r="N46" i="9"/>
  <c r="N42" i="9"/>
  <c r="N38" i="9"/>
  <c r="N34" i="9"/>
  <c r="N23" i="9"/>
  <c r="N17" i="9"/>
  <c r="N11" i="9"/>
  <c r="N5" i="9"/>
  <c r="N27" i="9"/>
  <c r="N26" i="9"/>
  <c r="N20" i="9"/>
  <c r="N16" i="9"/>
  <c r="N10" i="9"/>
  <c r="N4" i="9"/>
  <c r="N25" i="9"/>
  <c r="N19" i="9"/>
  <c r="N15" i="9"/>
  <c r="N9" i="9"/>
  <c r="N3" i="9"/>
  <c r="E58" i="9"/>
  <c r="E54" i="9"/>
  <c r="E46" i="9"/>
  <c r="E42" i="9"/>
  <c r="E38" i="9"/>
  <c r="E34" i="9"/>
  <c r="E65" i="9"/>
  <c r="E57" i="9"/>
  <c r="E51" i="9"/>
  <c r="E45" i="9"/>
  <c r="E41" i="9"/>
  <c r="E37" i="9"/>
  <c r="E33" i="9"/>
  <c r="E62" i="9"/>
  <c r="E56" i="9"/>
  <c r="E50" i="9"/>
  <c r="E44" i="9"/>
  <c r="E40" i="9"/>
  <c r="E36" i="9"/>
  <c r="E32" i="9"/>
  <c r="E24" i="9"/>
  <c r="E18" i="9"/>
  <c r="E12" i="9"/>
  <c r="E6" i="9"/>
  <c r="E27" i="9"/>
  <c r="E23" i="9"/>
  <c r="E17" i="9"/>
  <c r="E11" i="9"/>
  <c r="E5" i="9"/>
  <c r="E59" i="9"/>
  <c r="E55" i="9"/>
  <c r="E47" i="9"/>
  <c r="E43" i="9"/>
  <c r="E39" i="9"/>
  <c r="E35" i="9"/>
  <c r="E30" i="9"/>
  <c r="E26" i="9"/>
  <c r="E20" i="9"/>
  <c r="E16" i="9"/>
  <c r="E10" i="9"/>
  <c r="E4" i="9"/>
  <c r="I58" i="9"/>
  <c r="I54" i="9"/>
  <c r="I46" i="9"/>
  <c r="I42" i="9"/>
  <c r="I38" i="9"/>
  <c r="I34" i="9"/>
  <c r="I65" i="9"/>
  <c r="I57" i="9"/>
  <c r="I51" i="9"/>
  <c r="I45" i="9"/>
  <c r="I41" i="9"/>
  <c r="I37" i="9"/>
  <c r="I33" i="9"/>
  <c r="I62" i="9"/>
  <c r="I56" i="9"/>
  <c r="I50" i="9"/>
  <c r="I44" i="9"/>
  <c r="I40" i="9"/>
  <c r="I36" i="9"/>
  <c r="I32" i="9"/>
  <c r="I24" i="9"/>
  <c r="I18" i="9"/>
  <c r="I12" i="9"/>
  <c r="I6" i="9"/>
  <c r="I59" i="9"/>
  <c r="I55" i="9"/>
  <c r="I47" i="9"/>
  <c r="I43" i="9"/>
  <c r="I39" i="9"/>
  <c r="I35" i="9"/>
  <c r="I31" i="9"/>
  <c r="I27" i="9"/>
  <c r="I23" i="9"/>
  <c r="I17" i="9"/>
  <c r="I11" i="9"/>
  <c r="I5" i="9"/>
  <c r="I26" i="9"/>
  <c r="I20" i="9"/>
  <c r="I16" i="9"/>
  <c r="I10" i="9"/>
  <c r="I4" i="9"/>
  <c r="M58" i="9"/>
  <c r="M54" i="9"/>
  <c r="M46" i="9"/>
  <c r="M42" i="9"/>
  <c r="M38" i="9"/>
  <c r="M34" i="9"/>
  <c r="M65" i="9"/>
  <c r="M57" i="9"/>
  <c r="M51" i="9"/>
  <c r="M45" i="9"/>
  <c r="M41" i="9"/>
  <c r="M37" i="9"/>
  <c r="M33" i="9"/>
  <c r="M62" i="9"/>
  <c r="M56" i="9"/>
  <c r="M50" i="9"/>
  <c r="M44" i="9"/>
  <c r="M40" i="9"/>
  <c r="M36" i="9"/>
  <c r="M32" i="9"/>
  <c r="M59" i="9"/>
  <c r="M55" i="9"/>
  <c r="M47" i="9"/>
  <c r="M43" i="9"/>
  <c r="M39" i="9"/>
  <c r="M35" i="9"/>
  <c r="M31" i="9"/>
  <c r="M30" i="9"/>
  <c r="M24" i="9"/>
  <c r="M18" i="9"/>
  <c r="M12" i="9"/>
  <c r="M6" i="9"/>
  <c r="M23" i="9"/>
  <c r="M17" i="9"/>
  <c r="M11" i="9"/>
  <c r="M5" i="9"/>
  <c r="M27" i="9"/>
  <c r="M26" i="9"/>
  <c r="M20" i="9"/>
  <c r="M16" i="9"/>
  <c r="M10" i="9"/>
  <c r="M4" i="9"/>
  <c r="E3" i="9"/>
  <c r="E67" i="9" s="1"/>
  <c r="M3" i="9"/>
  <c r="L4" i="9"/>
  <c r="K5" i="9"/>
  <c r="N6" i="9"/>
  <c r="M9" i="9"/>
  <c r="L10" i="9"/>
  <c r="K11" i="9"/>
  <c r="N12" i="9"/>
  <c r="M15" i="9"/>
  <c r="L16" i="9"/>
  <c r="K17" i="9"/>
  <c r="N18" i="9"/>
  <c r="M19" i="9"/>
  <c r="L20" i="9"/>
  <c r="K23" i="9"/>
  <c r="N24" i="9"/>
  <c r="M25" i="9"/>
  <c r="L26" i="9"/>
  <c r="K27" i="9"/>
  <c r="N30" i="9"/>
  <c r="D13" i="8"/>
  <c r="F13" i="8"/>
  <c r="H35" i="5"/>
  <c r="G9" i="5"/>
  <c r="G4" i="5"/>
  <c r="H18" i="5" l="1"/>
  <c r="H22" i="5"/>
  <c r="N67" i="9"/>
  <c r="J67" i="9"/>
  <c r="M67" i="9"/>
  <c r="F67" i="9"/>
  <c r="L67" i="9"/>
  <c r="I67" i="9"/>
  <c r="K67" i="9"/>
  <c r="H67" i="9"/>
  <c r="C67" i="9"/>
  <c r="G67" i="9"/>
  <c r="E13" i="8"/>
  <c r="J13" i="8"/>
  <c r="K13" i="8"/>
  <c r="G13" i="8"/>
  <c r="C13" i="8"/>
  <c r="N13" i="8"/>
  <c r="H13" i="8"/>
  <c r="M13" i="8"/>
  <c r="I13" i="8"/>
  <c r="L13" i="8"/>
  <c r="G71" i="5"/>
  <c r="H2" i="6"/>
  <c r="H3" i="6" s="1"/>
  <c r="H4" i="6" s="1"/>
  <c r="H5" i="6" s="1"/>
  <c r="H6" i="6" s="1"/>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H59" i="6" s="1"/>
  <c r="H60" i="6" s="1"/>
  <c r="H61" i="6" s="1"/>
  <c r="H62" i="6" s="1"/>
  <c r="H63" i="6" s="1"/>
  <c r="H64" i="6" s="1"/>
  <c r="H65" i="6" s="1"/>
  <c r="H66" i="6" s="1"/>
  <c r="H67" i="6" s="1"/>
  <c r="H68" i="6" s="1"/>
  <c r="H69" i="6" s="1"/>
  <c r="H70" i="6" s="1"/>
  <c r="H71" i="6" s="1"/>
  <c r="H72" i="6" s="1"/>
  <c r="H73" i="6" s="1"/>
  <c r="H74" i="6" s="1"/>
  <c r="H75" i="6" s="1"/>
  <c r="H76" i="6" s="1"/>
  <c r="H77" i="6" s="1"/>
  <c r="H78" i="6" s="1"/>
  <c r="H79" i="6" s="1"/>
  <c r="H80" i="6" s="1"/>
  <c r="H81" i="6" s="1"/>
  <c r="H82" i="6" s="1"/>
  <c r="H83" i="6" s="1"/>
  <c r="H84" i="6" s="1"/>
  <c r="H85" i="6" s="1"/>
  <c r="H86" i="6" s="1"/>
  <c r="H87" i="6" s="1"/>
  <c r="H88" i="6" s="1"/>
  <c r="H89" i="6" s="1"/>
  <c r="H90" i="6" s="1"/>
  <c r="H91" i="6" s="1"/>
  <c r="H92" i="6" s="1"/>
  <c r="H93" i="6" s="1"/>
  <c r="H94" i="6" s="1"/>
  <c r="H95" i="6" s="1"/>
  <c r="H96" i="6" s="1"/>
  <c r="H97" i="6" s="1"/>
  <c r="H98" i="6" s="1"/>
  <c r="H99" i="6" s="1"/>
  <c r="H100" i="6" s="1"/>
  <c r="H101" i="6" s="1"/>
  <c r="H102" i="6" s="1"/>
  <c r="H103" i="6" s="1"/>
  <c r="H104" i="6" s="1"/>
  <c r="H105" i="6" s="1"/>
  <c r="H106" i="6" s="1"/>
  <c r="H107" i="6" s="1"/>
  <c r="H108" i="6" s="1"/>
  <c r="H109" i="6" s="1"/>
  <c r="H110" i="6" s="1"/>
  <c r="H111" i="6" s="1"/>
  <c r="H112" i="6" s="1"/>
  <c r="H113" i="6" s="1"/>
  <c r="H114" i="6" s="1"/>
  <c r="H115" i="6" s="1"/>
  <c r="H116" i="6" s="1"/>
  <c r="H117" i="6" s="1"/>
  <c r="H118" i="6" s="1"/>
  <c r="H119" i="6" s="1"/>
  <c r="H120" i="6" s="1"/>
  <c r="H121" i="6" s="1"/>
  <c r="H122" i="6" s="1"/>
  <c r="H123" i="6" s="1"/>
  <c r="H124" i="6" s="1"/>
  <c r="H125" i="6" s="1"/>
  <c r="H126" i="6" s="1"/>
  <c r="H127" i="6" s="1"/>
  <c r="H128" i="6" s="1"/>
  <c r="H129" i="6" s="1"/>
  <c r="H130" i="6" s="1"/>
  <c r="H131" i="6" s="1"/>
  <c r="H132" i="6" s="1"/>
  <c r="H133" i="6" s="1"/>
  <c r="H134" i="6" s="1"/>
  <c r="H135" i="6" s="1"/>
  <c r="H136" i="6" s="1"/>
  <c r="H137" i="6" s="1"/>
  <c r="H138" i="6" s="1"/>
  <c r="H139" i="6" s="1"/>
  <c r="H140" i="6" s="1"/>
  <c r="H141" i="6" s="1"/>
  <c r="H142" i="6" s="1"/>
  <c r="H143" i="6" s="1"/>
  <c r="H144" i="6" s="1"/>
  <c r="H145" i="6" s="1"/>
  <c r="H146" i="6" s="1"/>
  <c r="H147" i="6" s="1"/>
  <c r="H148" i="6" s="1"/>
  <c r="H149" i="6" s="1"/>
  <c r="H150" i="6" s="1"/>
  <c r="H151" i="6" s="1"/>
  <c r="H152" i="6" s="1"/>
  <c r="H153" i="6" s="1"/>
  <c r="H154" i="6" s="1"/>
  <c r="H155" i="6" s="1"/>
  <c r="H156" i="6" s="1"/>
  <c r="H157" i="6" s="1"/>
  <c r="H158" i="6" s="1"/>
  <c r="H159" i="6" s="1"/>
  <c r="H160" i="6" s="1"/>
  <c r="H161" i="6" s="1"/>
  <c r="H162" i="6" s="1"/>
  <c r="H163" i="6" s="1"/>
  <c r="H164" i="6" s="1"/>
  <c r="H165" i="6" s="1"/>
  <c r="H166" i="6" s="1"/>
  <c r="H167" i="6" s="1"/>
  <c r="H168" i="6" s="1"/>
  <c r="H169" i="6" s="1"/>
  <c r="H170" i="6" s="1"/>
  <c r="H171" i="6" s="1"/>
  <c r="H172" i="6" s="1"/>
  <c r="H173" i="6" s="1"/>
  <c r="H174" i="6" s="1"/>
  <c r="H175" i="6" s="1"/>
  <c r="H176" i="6" s="1"/>
  <c r="H177" i="6" s="1"/>
  <c r="H178" i="6" s="1"/>
  <c r="H179" i="6" s="1"/>
  <c r="H180" i="6" s="1"/>
  <c r="H181" i="6" s="1"/>
  <c r="H182" i="6" s="1"/>
  <c r="H183" i="6" s="1"/>
  <c r="H184" i="6" s="1"/>
  <c r="H185" i="6" s="1"/>
  <c r="H186" i="6" s="1"/>
  <c r="H187" i="6" s="1"/>
  <c r="H188" i="6" s="1"/>
  <c r="H189" i="6" s="1"/>
  <c r="H190" i="6" s="1"/>
  <c r="H191" i="6" s="1"/>
  <c r="H192" i="6" s="1"/>
  <c r="H193" i="6" s="1"/>
  <c r="H194" i="6" s="1"/>
  <c r="H195" i="6" s="1"/>
  <c r="H196" i="6" s="1"/>
  <c r="H197" i="6" s="1"/>
  <c r="H198" i="6" s="1"/>
  <c r="H199" i="6" s="1"/>
  <c r="H200" i="6" s="1"/>
  <c r="H201" i="6" s="1"/>
  <c r="H202" i="6" s="1"/>
  <c r="H203" i="6" s="1"/>
  <c r="H204" i="6" s="1"/>
  <c r="H205" i="6" s="1"/>
  <c r="H206" i="6" s="1"/>
  <c r="H207" i="6" s="1"/>
  <c r="H208" i="6" s="1"/>
  <c r="H209" i="6" s="1"/>
  <c r="H210" i="6" s="1"/>
  <c r="H211" i="6" s="1"/>
  <c r="H212" i="6" s="1"/>
  <c r="H213" i="6" s="1"/>
  <c r="H214" i="6" s="1"/>
  <c r="H215" i="6" s="1"/>
  <c r="H216" i="6" s="1"/>
  <c r="H217" i="6" s="1"/>
  <c r="H218" i="6" s="1"/>
  <c r="H219" i="6" s="1"/>
  <c r="H220" i="6" s="1"/>
  <c r="H221" i="6" s="1"/>
  <c r="H222" i="6" s="1"/>
  <c r="H223" i="6" s="1"/>
  <c r="H224" i="6" s="1"/>
  <c r="H225" i="6" s="1"/>
  <c r="H226" i="6" s="1"/>
  <c r="H227" i="6" s="1"/>
  <c r="H228" i="6" s="1"/>
  <c r="H229" i="6" s="1"/>
  <c r="H230" i="6" s="1"/>
  <c r="H231" i="6" s="1"/>
  <c r="H232" i="6" s="1"/>
  <c r="H233" i="6" s="1"/>
  <c r="H234" i="6" s="1"/>
  <c r="H235" i="6" s="1"/>
  <c r="H236" i="6" s="1"/>
  <c r="H237" i="6" s="1"/>
  <c r="H238" i="6" s="1"/>
  <c r="H239" i="6" s="1"/>
  <c r="H240" i="6" s="1"/>
  <c r="H241" i="6" s="1"/>
  <c r="H242" i="6" s="1"/>
  <c r="H243" i="6" s="1"/>
  <c r="H244" i="6" s="1"/>
  <c r="H245" i="6" s="1"/>
  <c r="H246" i="6" s="1"/>
  <c r="H247" i="6" s="1"/>
  <c r="H248" i="6" s="1"/>
  <c r="H249" i="6" s="1"/>
  <c r="H250" i="6" s="1"/>
  <c r="H251" i="6" s="1"/>
  <c r="H252" i="6" s="1"/>
  <c r="H253" i="6" s="1"/>
  <c r="H254" i="6" s="1"/>
  <c r="H255" i="6" s="1"/>
  <c r="H256" i="6" s="1"/>
  <c r="H257" i="6" s="1"/>
  <c r="H258" i="6" s="1"/>
  <c r="H259" i="6" s="1"/>
  <c r="H260" i="6" s="1"/>
  <c r="H261" i="6" s="1"/>
  <c r="H262" i="6" s="1"/>
  <c r="H263" i="6" s="1"/>
  <c r="H264" i="6" s="1"/>
  <c r="H265" i="6" s="1"/>
  <c r="H266" i="6" s="1"/>
  <c r="H267" i="6" s="1"/>
  <c r="H268" i="6" s="1"/>
  <c r="H269" i="6" s="1"/>
  <c r="H270" i="6" s="1"/>
  <c r="H271" i="6" s="1"/>
  <c r="H272" i="6" s="1"/>
  <c r="H273" i="6" s="1"/>
  <c r="H274" i="6" s="1"/>
  <c r="H275" i="6" s="1"/>
  <c r="H276" i="6" s="1"/>
  <c r="H277" i="6" s="1"/>
  <c r="H278" i="6" s="1"/>
  <c r="H279" i="6" s="1"/>
  <c r="H280" i="6" s="1"/>
  <c r="H281" i="6" s="1"/>
  <c r="H282" i="6" s="1"/>
  <c r="H283" i="6" s="1"/>
  <c r="H284" i="6" s="1"/>
  <c r="H285" i="6" s="1"/>
  <c r="H286" i="6" s="1"/>
  <c r="H287" i="6" s="1"/>
  <c r="H288" i="6" s="1"/>
  <c r="H289" i="6" s="1"/>
  <c r="H290" i="6" s="1"/>
  <c r="H291" i="6" s="1"/>
  <c r="H292" i="6" s="1"/>
  <c r="H293" i="6" s="1"/>
  <c r="H294" i="6" s="1"/>
  <c r="H295" i="6" s="1"/>
  <c r="H296" i="6" s="1"/>
  <c r="H297" i="6" s="1"/>
  <c r="H298" i="6" s="1"/>
  <c r="H299" i="6" s="1"/>
  <c r="H300" i="6" s="1"/>
  <c r="H301" i="6" s="1"/>
  <c r="H302" i="6" s="1"/>
  <c r="H303" i="6" s="1"/>
  <c r="H304" i="6" s="1"/>
  <c r="H305" i="6" s="1"/>
  <c r="H306" i="6" s="1"/>
  <c r="H307" i="6" s="1"/>
  <c r="H308" i="6" s="1"/>
  <c r="H309" i="6" s="1"/>
  <c r="H310" i="6" s="1"/>
  <c r="H311" i="6" s="1"/>
  <c r="H312" i="6" s="1"/>
  <c r="H313" i="6" s="1"/>
  <c r="H314" i="6" s="1"/>
  <c r="H315" i="6" s="1"/>
  <c r="H316" i="6" s="1"/>
  <c r="H317" i="6" s="1"/>
  <c r="H318" i="6" s="1"/>
  <c r="H319" i="6" s="1"/>
  <c r="H320" i="6" s="1"/>
  <c r="H321" i="6" s="1"/>
  <c r="H322" i="6" s="1"/>
  <c r="H323" i="6" s="1"/>
  <c r="H324" i="6" s="1"/>
  <c r="H325" i="6" s="1"/>
  <c r="H326" i="6" s="1"/>
  <c r="H327" i="6" s="1"/>
  <c r="H328" i="6" s="1"/>
  <c r="H329" i="6" s="1"/>
  <c r="H330" i="6" s="1"/>
  <c r="H331" i="6" s="1"/>
  <c r="H332" i="6" s="1"/>
  <c r="H333" i="6" s="1"/>
  <c r="H334" i="6" s="1"/>
  <c r="H335" i="6" s="1"/>
  <c r="H336" i="6" s="1"/>
  <c r="H337" i="6" s="1"/>
  <c r="H338" i="6" s="1"/>
  <c r="H339" i="6" s="1"/>
  <c r="H340" i="6" s="1"/>
  <c r="H341" i="6" s="1"/>
  <c r="H342" i="6" s="1"/>
  <c r="H343" i="6" s="1"/>
  <c r="H344" i="6" s="1"/>
  <c r="H345" i="6" s="1"/>
  <c r="H346" i="6" s="1"/>
  <c r="H347" i="6" s="1"/>
  <c r="H348" i="6" s="1"/>
  <c r="H349" i="6" s="1"/>
  <c r="H350" i="6" s="1"/>
  <c r="H351" i="6" s="1"/>
  <c r="H352" i="6" s="1"/>
  <c r="H353" i="6" s="1"/>
  <c r="H354" i="6" s="1"/>
  <c r="H355" i="6" s="1"/>
  <c r="H356" i="6" s="1"/>
  <c r="H357" i="6" s="1"/>
  <c r="H358" i="6" s="1"/>
  <c r="H359" i="6" s="1"/>
  <c r="H360" i="6" s="1"/>
  <c r="H361" i="6" s="1"/>
  <c r="H362" i="6" s="1"/>
  <c r="H363" i="6" s="1"/>
  <c r="H364" i="6" s="1"/>
  <c r="H365" i="6" s="1"/>
  <c r="H366" i="6" s="1"/>
  <c r="H367" i="6" s="1"/>
  <c r="H368" i="6" s="1"/>
  <c r="H369" i="6" s="1"/>
  <c r="H370" i="6" s="1"/>
  <c r="H371" i="6" s="1"/>
  <c r="H372" i="6" s="1"/>
  <c r="H373" i="6" s="1"/>
  <c r="H374" i="6" s="1"/>
  <c r="H375" i="6" s="1"/>
  <c r="H376" i="6" s="1"/>
  <c r="H377" i="6" s="1"/>
  <c r="H378" i="6" s="1"/>
  <c r="H379" i="6" s="1"/>
  <c r="H380" i="6" s="1"/>
  <c r="H381" i="6" s="1"/>
  <c r="H382" i="6" s="1"/>
  <c r="H383" i="6" s="1"/>
  <c r="H384" i="6" s="1"/>
  <c r="H385" i="6" s="1"/>
  <c r="H386" i="6" s="1"/>
  <c r="H387" i="6" s="1"/>
  <c r="H388" i="6" s="1"/>
  <c r="H389" i="6" s="1"/>
  <c r="H390" i="6" s="1"/>
  <c r="H391" i="6" s="1"/>
  <c r="H392" i="6" s="1"/>
  <c r="H393" i="6" s="1"/>
  <c r="H394" i="6" s="1"/>
  <c r="H395" i="6" s="1"/>
  <c r="H396" i="6" s="1"/>
  <c r="H397" i="6" s="1"/>
  <c r="H398" i="6" s="1"/>
  <c r="H399" i="6" s="1"/>
  <c r="H400" i="6" s="1"/>
  <c r="H401" i="6" s="1"/>
  <c r="H402" i="6" s="1"/>
  <c r="H403" i="6" s="1"/>
  <c r="H404" i="6" s="1"/>
  <c r="H405" i="6" s="1"/>
  <c r="H406" i="6" s="1"/>
  <c r="H407" i="6" s="1"/>
  <c r="H408" i="6" s="1"/>
  <c r="H409" i="6" s="1"/>
  <c r="H410" i="6" s="1"/>
  <c r="H411" i="6" s="1"/>
  <c r="H412" i="6" s="1"/>
  <c r="H413" i="6" s="1"/>
  <c r="H414" i="6" s="1"/>
  <c r="H415" i="6" s="1"/>
  <c r="H416" i="6" s="1"/>
  <c r="H417" i="6" s="1"/>
  <c r="H418" i="6" s="1"/>
  <c r="H419" i="6" s="1"/>
  <c r="H420" i="6" s="1"/>
  <c r="H421" i="6" s="1"/>
  <c r="H422" i="6" s="1"/>
  <c r="H423" i="6" s="1"/>
  <c r="H424" i="6" s="1"/>
  <c r="H425" i="6" s="1"/>
  <c r="H426" i="6" s="1"/>
  <c r="H427" i="6" s="1"/>
  <c r="H428" i="6" s="1"/>
  <c r="H429" i="6" s="1"/>
  <c r="H430" i="6" s="1"/>
  <c r="H431" i="6" s="1"/>
  <c r="H432" i="6" s="1"/>
  <c r="H433" i="6" s="1"/>
  <c r="H434" i="6" s="1"/>
  <c r="H435" i="6" s="1"/>
  <c r="H436" i="6" s="1"/>
  <c r="H437" i="6" s="1"/>
  <c r="H438" i="6" s="1"/>
  <c r="H439" i="6" s="1"/>
  <c r="H440" i="6" s="1"/>
  <c r="H441" i="6" s="1"/>
  <c r="H442" i="6" s="1"/>
  <c r="H443" i="6" s="1"/>
  <c r="H444" i="6" s="1"/>
  <c r="H445" i="6" s="1"/>
  <c r="H446" i="6" s="1"/>
  <c r="H447" i="6" s="1"/>
  <c r="H448" i="6" s="1"/>
  <c r="H449" i="6" s="1"/>
  <c r="H450" i="6" s="1"/>
  <c r="H451" i="6" s="1"/>
  <c r="H452" i="6" s="1"/>
  <c r="H453" i="6" s="1"/>
  <c r="H454" i="6" s="1"/>
  <c r="H455" i="6" s="1"/>
  <c r="H456" i="6" s="1"/>
  <c r="H457" i="6" s="1"/>
  <c r="H458" i="6" s="1"/>
  <c r="H459" i="6" s="1"/>
  <c r="H460" i="6" s="1"/>
  <c r="H461" i="6" s="1"/>
  <c r="H462" i="6" s="1"/>
  <c r="H463" i="6" s="1"/>
  <c r="H464" i="6" s="1"/>
  <c r="H465" i="6" s="1"/>
  <c r="H466" i="6" s="1"/>
  <c r="H467" i="6" s="1"/>
  <c r="H468" i="6" s="1"/>
  <c r="H469" i="6" s="1"/>
  <c r="H470" i="6" s="1"/>
  <c r="H471" i="6" s="1"/>
  <c r="H472" i="6" s="1"/>
  <c r="H473" i="6" s="1"/>
  <c r="H474" i="6" s="1"/>
  <c r="H475" i="6" s="1"/>
  <c r="H476" i="6" s="1"/>
  <c r="H477" i="6" s="1"/>
  <c r="H478" i="6" s="1"/>
  <c r="H479" i="6" s="1"/>
  <c r="H480" i="6" s="1"/>
  <c r="H481" i="6" s="1"/>
  <c r="H482" i="6" s="1"/>
  <c r="H483" i="6" s="1"/>
  <c r="H484" i="6" s="1"/>
  <c r="H485" i="6" s="1"/>
  <c r="H486" i="6" s="1"/>
  <c r="H487" i="6" s="1"/>
  <c r="H488" i="6" s="1"/>
  <c r="H489" i="6" s="1"/>
  <c r="H490" i="6" s="1"/>
  <c r="H491" i="6" s="1"/>
  <c r="H492" i="6" s="1"/>
  <c r="H493" i="6" s="1"/>
  <c r="H494" i="6" s="1"/>
  <c r="H495" i="6" s="1"/>
  <c r="H496" i="6" s="1"/>
  <c r="H497" i="6" s="1"/>
  <c r="H498" i="6" s="1"/>
  <c r="H499" i="6" s="1"/>
  <c r="H500" i="6" s="1"/>
  <c r="H501" i="6" s="1"/>
  <c r="H502" i="6" s="1"/>
  <c r="H503" i="6" s="1"/>
  <c r="H504" i="6" s="1"/>
  <c r="H505" i="6" s="1"/>
  <c r="H506" i="6" s="1"/>
  <c r="H507" i="6" s="1"/>
  <c r="H508" i="6" s="1"/>
  <c r="H509" i="6" s="1"/>
  <c r="H510" i="6" s="1"/>
  <c r="H511" i="6" s="1"/>
  <c r="H512" i="6" s="1"/>
  <c r="H513" i="6" s="1"/>
  <c r="H514" i="6" s="1"/>
  <c r="H515" i="6" s="1"/>
  <c r="H516" i="6" s="1"/>
  <c r="H517" i="6" s="1"/>
  <c r="H518" i="6" s="1"/>
  <c r="H519" i="6" s="1"/>
  <c r="H520" i="6" s="1"/>
  <c r="H521" i="6" s="1"/>
  <c r="H522" i="6" s="1"/>
  <c r="H523" i="6" s="1"/>
  <c r="H524" i="6" s="1"/>
  <c r="H525" i="6" s="1"/>
  <c r="H526" i="6" s="1"/>
  <c r="H527" i="6" s="1"/>
  <c r="H528" i="6" s="1"/>
  <c r="H529" i="6" s="1"/>
  <c r="H530" i="6" s="1"/>
  <c r="H531" i="6" s="1"/>
  <c r="H532" i="6" s="1"/>
  <c r="H533" i="6" s="1"/>
  <c r="H534" i="6" s="1"/>
  <c r="H535" i="6" s="1"/>
  <c r="H536" i="6" s="1"/>
  <c r="H537" i="6" s="1"/>
  <c r="H538" i="6" s="1"/>
  <c r="H539" i="6" s="1"/>
  <c r="H540" i="6" s="1"/>
  <c r="H541" i="6" s="1"/>
  <c r="H542" i="6" s="1"/>
  <c r="H543" i="6" s="1"/>
  <c r="H544" i="6" s="1"/>
  <c r="H545" i="6" s="1"/>
  <c r="H546" i="6" s="1"/>
  <c r="H547" i="6" s="1"/>
  <c r="H548" i="6" s="1"/>
  <c r="H549" i="6" s="1"/>
  <c r="H550" i="6" s="1"/>
  <c r="H551" i="6" s="1"/>
  <c r="H552" i="6" s="1"/>
  <c r="H553" i="6" s="1"/>
  <c r="H554" i="6" s="1"/>
  <c r="H555" i="6" s="1"/>
  <c r="H556" i="6" s="1"/>
  <c r="H557" i="6" s="1"/>
  <c r="H558" i="6" s="1"/>
  <c r="H559" i="6" s="1"/>
  <c r="H560" i="6" s="1"/>
  <c r="H561" i="6" s="1"/>
  <c r="H562" i="6" s="1"/>
  <c r="H563" i="6" s="1"/>
  <c r="H564" i="6" s="1"/>
  <c r="H565" i="6" s="1"/>
  <c r="H566" i="6" s="1"/>
  <c r="H567" i="6" s="1"/>
  <c r="H568" i="6" s="1"/>
  <c r="H569" i="6" s="1"/>
  <c r="H570" i="6" s="1"/>
  <c r="H571" i="6" s="1"/>
  <c r="H572" i="6" s="1"/>
  <c r="H573" i="6" s="1"/>
  <c r="H574" i="6" s="1"/>
  <c r="H575" i="6" s="1"/>
  <c r="H576" i="6" s="1"/>
  <c r="H577" i="6" s="1"/>
  <c r="H578" i="6" s="1"/>
  <c r="H579" i="6" s="1"/>
  <c r="H580" i="6" s="1"/>
  <c r="H581" i="6" s="1"/>
  <c r="H582" i="6" s="1"/>
  <c r="H583" i="6" s="1"/>
  <c r="H584" i="6" s="1"/>
  <c r="H585" i="6" s="1"/>
  <c r="H586" i="6" s="1"/>
  <c r="H587" i="6" s="1"/>
  <c r="H588" i="6" s="1"/>
  <c r="H589" i="6" s="1"/>
  <c r="H590" i="6" s="1"/>
  <c r="H591" i="6" s="1"/>
  <c r="H592" i="6" s="1"/>
  <c r="H593" i="6" s="1"/>
  <c r="H594" i="6" s="1"/>
  <c r="H595" i="6" s="1"/>
  <c r="H596" i="6" s="1"/>
  <c r="H597" i="6" s="1"/>
  <c r="H598" i="6" s="1"/>
  <c r="H599" i="6" s="1"/>
  <c r="H600" i="6" s="1"/>
  <c r="H601" i="6" s="1"/>
  <c r="H602" i="6" s="1"/>
  <c r="H603" i="6" s="1"/>
  <c r="H604" i="6" s="1"/>
  <c r="H605" i="6" s="1"/>
  <c r="H606" i="6" s="1"/>
  <c r="H607" i="6" s="1"/>
  <c r="H608" i="6" s="1"/>
  <c r="H609" i="6" s="1"/>
  <c r="H610" i="6" s="1"/>
  <c r="H611" i="6" s="1"/>
  <c r="H612" i="6" s="1"/>
  <c r="H613" i="6" s="1"/>
  <c r="H614" i="6" s="1"/>
  <c r="H615" i="6" s="1"/>
  <c r="H616" i="6" s="1"/>
  <c r="H617" i="6" s="1"/>
  <c r="H618" i="6" s="1"/>
  <c r="H619" i="6" s="1"/>
  <c r="H620" i="6" s="1"/>
  <c r="H621" i="6" s="1"/>
  <c r="H622" i="6" s="1"/>
  <c r="H623" i="6" s="1"/>
  <c r="H624" i="6" s="1"/>
  <c r="H625" i="6" s="1"/>
  <c r="H626" i="6" s="1"/>
  <c r="H627" i="6" s="1"/>
  <c r="H628" i="6" s="1"/>
  <c r="H629" i="6" s="1"/>
  <c r="H630" i="6" s="1"/>
  <c r="H631" i="6" s="1"/>
  <c r="H632" i="6" s="1"/>
  <c r="H633" i="6" s="1"/>
  <c r="H634" i="6" s="1"/>
  <c r="H635" i="6" s="1"/>
  <c r="H636" i="6" s="1"/>
  <c r="H637" i="6" s="1"/>
  <c r="H638" i="6" s="1"/>
  <c r="H639" i="6" s="1"/>
  <c r="H640" i="6" s="1"/>
  <c r="H641" i="6" s="1"/>
  <c r="H642" i="6" s="1"/>
  <c r="H643" i="6" s="1"/>
  <c r="H644" i="6" s="1"/>
  <c r="H645" i="6" s="1"/>
  <c r="H646" i="6" s="1"/>
  <c r="H647" i="6" s="1"/>
  <c r="H648" i="6" s="1"/>
  <c r="H649" i="6" s="1"/>
  <c r="H650" i="6" s="1"/>
  <c r="H651" i="6" s="1"/>
  <c r="H652" i="6" s="1"/>
  <c r="H653" i="6" s="1"/>
  <c r="H654" i="6" s="1"/>
  <c r="H655" i="6" s="1"/>
  <c r="H656" i="6" s="1"/>
  <c r="H657" i="6" s="1"/>
  <c r="H658" i="6" s="1"/>
  <c r="H659" i="6" s="1"/>
  <c r="H660" i="6" s="1"/>
  <c r="H661" i="6" s="1"/>
  <c r="H662" i="6" s="1"/>
  <c r="H663" i="6" s="1"/>
  <c r="H664" i="6" s="1"/>
  <c r="H665" i="6" s="1"/>
  <c r="H666" i="6" s="1"/>
  <c r="H667" i="6" s="1"/>
  <c r="H668" i="6" s="1"/>
  <c r="H669" i="6" s="1"/>
  <c r="H670" i="6" s="1"/>
  <c r="H671" i="6" s="1"/>
  <c r="H672" i="6" s="1"/>
  <c r="H673" i="6" s="1"/>
  <c r="H674" i="6" s="1"/>
  <c r="H675" i="6" s="1"/>
  <c r="H676" i="6" s="1"/>
  <c r="H677" i="6" s="1"/>
  <c r="H678" i="6" s="1"/>
  <c r="H679" i="6" s="1"/>
  <c r="H680" i="6" s="1"/>
  <c r="H681" i="6" s="1"/>
  <c r="H682" i="6" s="1"/>
  <c r="H683" i="6" s="1"/>
  <c r="H684" i="6" s="1"/>
  <c r="H685" i="6" s="1"/>
  <c r="H686" i="6" s="1"/>
  <c r="H687" i="6" s="1"/>
  <c r="H688" i="6" s="1"/>
  <c r="H689" i="6" s="1"/>
  <c r="H690" i="6" s="1"/>
  <c r="H691" i="6" s="1"/>
  <c r="H692" i="6" s="1"/>
  <c r="H693" i="6" s="1"/>
  <c r="H694" i="6" s="1"/>
  <c r="H695" i="6" s="1"/>
  <c r="H696" i="6" s="1"/>
  <c r="H697" i="6" s="1"/>
  <c r="H698" i="6" s="1"/>
  <c r="H699" i="6" s="1"/>
  <c r="H700" i="6" s="1"/>
  <c r="H701" i="6" s="1"/>
  <c r="H702" i="6" s="1"/>
  <c r="H703" i="6" s="1"/>
  <c r="H704" i="6" s="1"/>
  <c r="H705" i="6" s="1"/>
  <c r="H706" i="6" s="1"/>
  <c r="H707" i="6" s="1"/>
  <c r="H708" i="6" s="1"/>
  <c r="H709" i="6" s="1"/>
  <c r="H710" i="6" s="1"/>
  <c r="H711" i="6" s="1"/>
  <c r="H712" i="6" s="1"/>
  <c r="H713" i="6" s="1"/>
  <c r="H714" i="6" s="1"/>
  <c r="H715" i="6" s="1"/>
  <c r="H716" i="6" s="1"/>
  <c r="H717" i="6" s="1"/>
  <c r="H718" i="6" s="1"/>
  <c r="H719" i="6" s="1"/>
  <c r="H720" i="6" s="1"/>
  <c r="H721" i="6" s="1"/>
  <c r="H722" i="6" s="1"/>
  <c r="H723" i="6" s="1"/>
  <c r="H724" i="6" s="1"/>
  <c r="H725" i="6" s="1"/>
  <c r="H726" i="6" s="1"/>
  <c r="H727" i="6" s="1"/>
  <c r="H728" i="6" s="1"/>
  <c r="H729" i="6" s="1"/>
  <c r="H730" i="6" s="1"/>
  <c r="H731" i="6" s="1"/>
  <c r="H732" i="6" s="1"/>
  <c r="H733" i="6" s="1"/>
  <c r="H734" i="6" s="1"/>
  <c r="H735" i="6" s="1"/>
  <c r="H736" i="6" s="1"/>
  <c r="H737" i="6" s="1"/>
  <c r="H738" i="6" s="1"/>
  <c r="H739" i="6" s="1"/>
  <c r="H740" i="6" s="1"/>
  <c r="H741" i="6" s="1"/>
  <c r="H742" i="6" s="1"/>
  <c r="H743" i="6" s="1"/>
  <c r="H744" i="6" s="1"/>
  <c r="H745" i="6" s="1"/>
  <c r="H746" i="6" s="1"/>
  <c r="H747" i="6" s="1"/>
  <c r="H748" i="6" s="1"/>
  <c r="H749" i="6" s="1"/>
  <c r="H750" i="6" s="1"/>
  <c r="H751" i="6" s="1"/>
  <c r="H752" i="6" s="1"/>
  <c r="H753" i="6" s="1"/>
  <c r="H754" i="6" s="1"/>
  <c r="H755" i="6" s="1"/>
  <c r="H756" i="6" s="1"/>
  <c r="H757" i="6" s="1"/>
  <c r="H758" i="6" s="1"/>
  <c r="H759" i="6" s="1"/>
  <c r="H760" i="6" s="1"/>
  <c r="H761" i="6" s="1"/>
  <c r="H762" i="6" s="1"/>
  <c r="H763" i="6" s="1"/>
  <c r="H764" i="6" s="1"/>
  <c r="H765" i="6" s="1"/>
  <c r="H766" i="6" s="1"/>
  <c r="H767" i="6" s="1"/>
  <c r="H768" i="6" s="1"/>
  <c r="H769" i="6" s="1"/>
  <c r="H770" i="6" s="1"/>
  <c r="H771" i="6" s="1"/>
  <c r="H772" i="6" s="1"/>
  <c r="H773" i="6" s="1"/>
  <c r="H774" i="6" s="1"/>
  <c r="H775" i="6" s="1"/>
  <c r="H776" i="6" s="1"/>
  <c r="H777" i="6" s="1"/>
  <c r="H778" i="6" s="1"/>
  <c r="H779" i="6" s="1"/>
  <c r="H780" i="6" s="1"/>
  <c r="H781" i="6" s="1"/>
  <c r="H782" i="6" s="1"/>
  <c r="H783" i="6" s="1"/>
  <c r="H784" i="6" s="1"/>
  <c r="H785" i="6" s="1"/>
  <c r="H786" i="6" s="1"/>
  <c r="H787" i="6" s="1"/>
  <c r="H788" i="6" s="1"/>
  <c r="H789" i="6" s="1"/>
  <c r="H790" i="6" s="1"/>
  <c r="H791" i="6" s="1"/>
  <c r="H792" i="6" s="1"/>
  <c r="H793" i="6" s="1"/>
  <c r="H794" i="6" s="1"/>
  <c r="H795" i="6" s="1"/>
  <c r="H796" i="6" s="1"/>
  <c r="H797" i="6" s="1"/>
  <c r="H798" i="6" s="1"/>
  <c r="H799" i="6" s="1"/>
  <c r="H800" i="6" s="1"/>
  <c r="H801" i="6" s="1"/>
  <c r="H802" i="6" s="1"/>
  <c r="H803" i="6" s="1"/>
  <c r="H804" i="6" s="1"/>
  <c r="H805" i="6" s="1"/>
  <c r="H806" i="6" s="1"/>
  <c r="H807" i="6" s="1"/>
  <c r="H808" i="6" s="1"/>
  <c r="H809" i="6" s="1"/>
  <c r="H810" i="6" s="1"/>
  <c r="H811" i="6" s="1"/>
  <c r="H812" i="6" s="1"/>
  <c r="H813" i="6" s="1"/>
  <c r="H814" i="6" s="1"/>
  <c r="H815" i="6" s="1"/>
  <c r="H816" i="6" s="1"/>
  <c r="H817" i="6" s="1"/>
  <c r="H818" i="6" s="1"/>
  <c r="H819" i="6" s="1"/>
  <c r="H820" i="6" s="1"/>
  <c r="H821" i="6" s="1"/>
  <c r="H822" i="6" s="1"/>
  <c r="H823" i="6" s="1"/>
  <c r="H824" i="6" s="1"/>
  <c r="H825" i="6" s="1"/>
  <c r="H826" i="6" s="1"/>
  <c r="H827" i="6" s="1"/>
  <c r="H828" i="6" s="1"/>
  <c r="H829" i="6" s="1"/>
  <c r="H830" i="6" s="1"/>
  <c r="H831" i="6" s="1"/>
  <c r="H832" i="6" s="1"/>
  <c r="H833" i="6" s="1"/>
  <c r="H834" i="6" s="1"/>
  <c r="H835" i="6" s="1"/>
  <c r="H836" i="6" s="1"/>
  <c r="H837" i="6" s="1"/>
  <c r="H838" i="6" s="1"/>
  <c r="H839" i="6" s="1"/>
  <c r="H840" i="6" s="1"/>
  <c r="H841" i="6" s="1"/>
  <c r="H842" i="6" s="1"/>
  <c r="H843" i="6" s="1"/>
  <c r="H844" i="6" s="1"/>
  <c r="H845" i="6" s="1"/>
  <c r="H846" i="6" s="1"/>
  <c r="H847" i="6" s="1"/>
  <c r="H848" i="6" s="1"/>
  <c r="H849" i="6" s="1"/>
  <c r="H850" i="6" s="1"/>
  <c r="H851" i="6" s="1"/>
  <c r="H852" i="6" s="1"/>
  <c r="H853" i="6" s="1"/>
  <c r="H854" i="6" s="1"/>
  <c r="H855" i="6" s="1"/>
  <c r="H856" i="6" s="1"/>
  <c r="H857" i="6" s="1"/>
  <c r="H858" i="6" s="1"/>
  <c r="H859" i="6" s="1"/>
  <c r="H860" i="6" s="1"/>
  <c r="H861" i="6" s="1"/>
  <c r="H862" i="6" s="1"/>
  <c r="H863" i="6" s="1"/>
  <c r="H864" i="6" s="1"/>
  <c r="H865" i="6" s="1"/>
  <c r="H866" i="6" s="1"/>
  <c r="H867" i="6" s="1"/>
  <c r="H868" i="6" s="1"/>
  <c r="H869" i="6" s="1"/>
  <c r="H870" i="6" s="1"/>
  <c r="H871" i="6" s="1"/>
  <c r="H872" i="6" s="1"/>
  <c r="H873" i="6" s="1"/>
  <c r="H874" i="6" s="1"/>
  <c r="H875" i="6" s="1"/>
  <c r="H876" i="6" s="1"/>
  <c r="H877" i="6" s="1"/>
  <c r="H878" i="6" s="1"/>
  <c r="H879" i="6" s="1"/>
  <c r="H880" i="6" s="1"/>
  <c r="H881" i="6" s="1"/>
  <c r="H882" i="6" s="1"/>
  <c r="H883" i="6" s="1"/>
  <c r="H884" i="6" s="1"/>
  <c r="H885" i="6" s="1"/>
  <c r="H886" i="6" s="1"/>
  <c r="H887" i="6" s="1"/>
  <c r="H888" i="6" s="1"/>
  <c r="H889" i="6" s="1"/>
  <c r="H890" i="6" s="1"/>
  <c r="H891" i="6" s="1"/>
  <c r="H892" i="6" s="1"/>
  <c r="H893" i="6" s="1"/>
  <c r="H894" i="6" s="1"/>
  <c r="H895" i="6" s="1"/>
  <c r="H896" i="6" s="1"/>
  <c r="H897" i="6" s="1"/>
  <c r="H898" i="6" s="1"/>
  <c r="H899" i="6" s="1"/>
  <c r="H900" i="6" s="1"/>
  <c r="H901" i="6" s="1"/>
  <c r="H902" i="6" s="1"/>
  <c r="H903" i="6" s="1"/>
  <c r="H904" i="6" s="1"/>
  <c r="H905" i="6" s="1"/>
  <c r="H906" i="6" s="1"/>
  <c r="H907" i="6" s="1"/>
  <c r="H908" i="6" s="1"/>
  <c r="H909" i="6" s="1"/>
  <c r="H910" i="6" s="1"/>
  <c r="H911" i="6" s="1"/>
  <c r="H912" i="6" s="1"/>
  <c r="H913" i="6" s="1"/>
  <c r="H914" i="6" s="1"/>
  <c r="H915" i="6" s="1"/>
  <c r="H916" i="6" s="1"/>
  <c r="H917" i="6" s="1"/>
  <c r="H918" i="6" s="1"/>
  <c r="H919" i="6" s="1"/>
  <c r="H920" i="6" s="1"/>
  <c r="H921" i="6" s="1"/>
  <c r="H922" i="6" s="1"/>
  <c r="H923" i="6" s="1"/>
  <c r="H924" i="6" s="1"/>
  <c r="H925" i="6" s="1"/>
  <c r="H926" i="6" s="1"/>
  <c r="H927" i="6" s="1"/>
  <c r="H928" i="6" s="1"/>
  <c r="H929" i="6" s="1"/>
  <c r="H930" i="6" s="1"/>
  <c r="H931" i="6" s="1"/>
  <c r="H932" i="6" s="1"/>
  <c r="H933" i="6" s="1"/>
  <c r="H934" i="6" s="1"/>
  <c r="H935" i="6" s="1"/>
  <c r="H936" i="6" s="1"/>
  <c r="H937" i="6" s="1"/>
  <c r="H938" i="6" s="1"/>
  <c r="H939" i="6" s="1"/>
  <c r="H940" i="6" s="1"/>
  <c r="H941" i="6" s="1"/>
  <c r="H942" i="6" s="1"/>
  <c r="H943" i="6" s="1"/>
  <c r="H944" i="6" s="1"/>
  <c r="H945" i="6" s="1"/>
  <c r="H946" i="6" s="1"/>
  <c r="H947" i="6" s="1"/>
  <c r="H948" i="6" s="1"/>
  <c r="H949" i="6" s="1"/>
  <c r="H950" i="6" s="1"/>
  <c r="H951" i="6" s="1"/>
  <c r="H952" i="6" s="1"/>
  <c r="H953" i="6" s="1"/>
  <c r="H954" i="6" s="1"/>
  <c r="H955" i="6" s="1"/>
  <c r="H956" i="6" s="1"/>
  <c r="H957" i="6" s="1"/>
  <c r="H958" i="6" s="1"/>
  <c r="H959" i="6" s="1"/>
  <c r="H960" i="6" s="1"/>
  <c r="H961" i="6" s="1"/>
  <c r="H962" i="6" s="1"/>
  <c r="H963" i="6" s="1"/>
  <c r="H964" i="6" s="1"/>
  <c r="H965" i="6" s="1"/>
  <c r="H966" i="6" s="1"/>
  <c r="H967" i="6" s="1"/>
  <c r="H968" i="6" s="1"/>
  <c r="H969" i="6" s="1"/>
  <c r="H970" i="6" s="1"/>
  <c r="H971" i="6" s="1"/>
  <c r="H972" i="6" s="1"/>
  <c r="H973" i="6" s="1"/>
  <c r="H974" i="6" s="1"/>
  <c r="H975" i="6" s="1"/>
  <c r="H976" i="6" s="1"/>
  <c r="H977" i="6" s="1"/>
  <c r="H978" i="6" s="1"/>
  <c r="H979" i="6" s="1"/>
  <c r="H980" i="6" s="1"/>
  <c r="H981" i="6" s="1"/>
  <c r="H982" i="6" s="1"/>
  <c r="H983" i="6" s="1"/>
  <c r="H984" i="6" s="1"/>
  <c r="H985" i="6" s="1"/>
  <c r="H986" i="6" s="1"/>
  <c r="H987" i="6" s="1"/>
  <c r="H988" i="6" s="1"/>
  <c r="H989" i="6" s="1"/>
  <c r="H990" i="6" s="1"/>
  <c r="H991" i="6" s="1"/>
  <c r="H992" i="6" s="1"/>
  <c r="H993" i="6" s="1"/>
  <c r="H994" i="6" s="1"/>
  <c r="H995" i="6" s="1"/>
  <c r="H996" i="6" s="1"/>
  <c r="H997" i="6" s="1"/>
  <c r="H998" i="6" s="1"/>
  <c r="H999" i="6" s="1"/>
  <c r="H1000" i="6" s="1"/>
  <c r="H1001" i="6" s="1"/>
  <c r="H1002" i="6" s="1"/>
  <c r="H1003" i="6" s="1"/>
  <c r="H1004" i="6" s="1"/>
  <c r="H1005" i="6" s="1"/>
  <c r="H1006" i="6" s="1"/>
  <c r="H1007" i="6" s="1"/>
  <c r="H1008" i="6" s="1"/>
  <c r="H1009" i="6" s="1"/>
  <c r="H1010" i="6" s="1"/>
  <c r="H1011" i="6" s="1"/>
  <c r="H1012" i="6" s="1"/>
  <c r="H1013" i="6" s="1"/>
  <c r="H1014" i="6" s="1"/>
  <c r="H1015" i="6" s="1"/>
  <c r="H1016" i="6" s="1"/>
  <c r="H1017" i="6" s="1"/>
  <c r="H1018" i="6" s="1"/>
  <c r="H1019" i="6" s="1"/>
  <c r="H1020" i="6" s="1"/>
  <c r="H1021" i="6" s="1"/>
  <c r="H1022" i="6" s="1"/>
  <c r="H1023" i="6" s="1"/>
  <c r="H1024" i="6" s="1"/>
  <c r="H1025" i="6" s="1"/>
  <c r="H1026" i="6" s="1"/>
  <c r="H1027" i="6" s="1"/>
  <c r="H1028" i="6" s="1"/>
  <c r="H1029" i="6" s="1"/>
  <c r="H1030" i="6" s="1"/>
  <c r="H1031" i="6" s="1"/>
  <c r="H1032" i="6" s="1"/>
  <c r="H1033" i="6" s="1"/>
  <c r="H1034" i="6" s="1"/>
  <c r="H1035" i="6" s="1"/>
  <c r="H1036" i="6" s="1"/>
  <c r="H1037" i="6" s="1"/>
  <c r="H1038" i="6" s="1"/>
  <c r="H1039" i="6" s="1"/>
  <c r="H1040" i="6" s="1"/>
  <c r="H1041" i="6" s="1"/>
  <c r="H1042" i="6" s="1"/>
  <c r="H1043" i="6" s="1"/>
  <c r="H1044" i="6" s="1"/>
  <c r="H1045" i="6" s="1"/>
  <c r="H1046" i="6" s="1"/>
  <c r="H1047" i="6" s="1"/>
  <c r="H1048" i="6" s="1"/>
  <c r="H1049" i="6" s="1"/>
  <c r="H1050" i="6" s="1"/>
  <c r="H1051" i="6" s="1"/>
  <c r="H1052" i="6" s="1"/>
  <c r="H1053" i="6" s="1"/>
  <c r="H1054" i="6" s="1"/>
  <c r="H1055" i="6" s="1"/>
  <c r="H1056" i="6" s="1"/>
  <c r="H1057" i="6" s="1"/>
  <c r="H1058" i="6" s="1"/>
  <c r="H1059" i="6" s="1"/>
  <c r="H1060" i="6" s="1"/>
  <c r="H1061" i="6" s="1"/>
  <c r="H1062" i="6" s="1"/>
  <c r="H1063" i="6" s="1"/>
  <c r="H1064" i="6" s="1"/>
  <c r="H1065" i="6" s="1"/>
  <c r="H1066" i="6" s="1"/>
  <c r="H1067" i="6" s="1"/>
  <c r="H1068" i="6" s="1"/>
  <c r="H1069" i="6" s="1"/>
  <c r="H1070" i="6" s="1"/>
  <c r="H1071" i="6" s="1"/>
  <c r="H1072" i="6" s="1"/>
  <c r="H1073" i="6" s="1"/>
  <c r="H1074" i="6" s="1"/>
  <c r="H1075" i="6" s="1"/>
  <c r="H1076" i="6" s="1"/>
  <c r="H1077" i="6" s="1"/>
  <c r="H1078" i="6" s="1"/>
  <c r="H1079" i="6" s="1"/>
  <c r="H1080" i="6" s="1"/>
  <c r="H1081" i="6" s="1"/>
  <c r="H1082" i="6" s="1"/>
  <c r="H1083" i="6" s="1"/>
  <c r="H1084" i="6" s="1"/>
  <c r="H1085" i="6" s="1"/>
  <c r="H1086" i="6" s="1"/>
  <c r="H1087" i="6" s="1"/>
  <c r="H1088" i="6" s="1"/>
  <c r="H1089" i="6" s="1"/>
  <c r="H1090" i="6" s="1"/>
  <c r="H1091" i="6" s="1"/>
  <c r="H1092" i="6" s="1"/>
  <c r="H1093" i="6" s="1"/>
  <c r="H1094" i="6" s="1"/>
  <c r="H1095" i="6" s="1"/>
  <c r="H1096" i="6" s="1"/>
  <c r="H1097" i="6" s="1"/>
  <c r="H1098" i="6" s="1"/>
  <c r="H1099" i="6" s="1"/>
  <c r="H1100" i="6" s="1"/>
  <c r="H1101" i="6" s="1"/>
  <c r="H1102" i="6" s="1"/>
  <c r="H1103" i="6" s="1"/>
  <c r="H1104" i="6" s="1"/>
  <c r="H1105" i="6" s="1"/>
  <c r="H1106" i="6" s="1"/>
  <c r="H1107" i="6" s="1"/>
  <c r="H1108" i="6" s="1"/>
  <c r="H1109" i="6" s="1"/>
  <c r="H1110" i="6" s="1"/>
  <c r="H1111" i="6" s="1"/>
  <c r="H1112" i="6" s="1"/>
  <c r="H1113" i="6" s="1"/>
  <c r="H1114" i="6" s="1"/>
  <c r="H1115" i="6" s="1"/>
  <c r="H1116" i="6" s="1"/>
  <c r="H1117" i="6" s="1"/>
  <c r="H1118" i="6" s="1"/>
  <c r="H1119" i="6" s="1"/>
  <c r="H1120" i="6" s="1"/>
  <c r="H1121" i="6" s="1"/>
  <c r="H1122" i="6" s="1"/>
  <c r="H1123" i="6" s="1"/>
  <c r="H1124" i="6" s="1"/>
  <c r="H1125" i="6" s="1"/>
  <c r="H1126" i="6" s="1"/>
  <c r="H1127" i="6" s="1"/>
  <c r="H1128" i="6" s="1"/>
  <c r="H1129" i="6" s="1"/>
  <c r="H1130" i="6" s="1"/>
  <c r="H1131" i="6" s="1"/>
  <c r="H1132" i="6" s="1"/>
  <c r="H1133" i="6" s="1"/>
  <c r="H1134" i="6" s="1"/>
  <c r="H1135" i="6" s="1"/>
  <c r="H1136" i="6" s="1"/>
  <c r="H1137" i="6" s="1"/>
  <c r="H1138" i="6" s="1"/>
  <c r="H1139" i="6" s="1"/>
  <c r="H1140" i="6" s="1"/>
  <c r="H1141" i="6" s="1"/>
  <c r="H1142" i="6" s="1"/>
  <c r="H1143" i="6" s="1"/>
  <c r="H1144" i="6" s="1"/>
  <c r="H1145" i="6" s="1"/>
  <c r="H1146" i="6" s="1"/>
  <c r="H1147" i="6" s="1"/>
  <c r="H1148" i="6" s="1"/>
  <c r="H1149" i="6" s="1"/>
  <c r="H1150" i="6" s="1"/>
  <c r="H1151" i="6" s="1"/>
  <c r="H1152" i="6" s="1"/>
  <c r="H1153" i="6" s="1"/>
  <c r="H1154" i="6" s="1"/>
  <c r="H1155" i="6" s="1"/>
  <c r="H1156" i="6" s="1"/>
  <c r="H1157" i="6" s="1"/>
  <c r="H1158" i="6" s="1"/>
  <c r="H1159" i="6" s="1"/>
  <c r="H1160" i="6" s="1"/>
  <c r="H1161" i="6" s="1"/>
  <c r="H1162" i="6" s="1"/>
  <c r="H1163" i="6" s="1"/>
  <c r="H1164" i="6" s="1"/>
  <c r="H1165" i="6" s="1"/>
  <c r="H1166" i="6" s="1"/>
  <c r="H1167" i="6" s="1"/>
  <c r="H1168" i="6" s="1"/>
  <c r="H1169" i="6" s="1"/>
  <c r="H1170" i="6" s="1"/>
  <c r="H1171" i="6" s="1"/>
  <c r="H1172" i="6" s="1"/>
  <c r="H1173" i="6" s="1"/>
  <c r="H1174" i="6" s="1"/>
  <c r="H1175" i="6" s="1"/>
  <c r="H1176" i="6" s="1"/>
  <c r="H1177" i="6" s="1"/>
  <c r="H1178" i="6" s="1"/>
  <c r="H1179" i="6" s="1"/>
  <c r="H1180" i="6" s="1"/>
  <c r="H1181" i="6" s="1"/>
  <c r="H1182" i="6" s="1"/>
  <c r="H1183" i="6" s="1"/>
  <c r="H1184" i="6" s="1"/>
  <c r="H1185" i="6" s="1"/>
  <c r="H1186" i="6" s="1"/>
  <c r="H1187" i="6" s="1"/>
  <c r="H1188" i="6" s="1"/>
  <c r="H1189" i="6" s="1"/>
  <c r="H1190" i="6" s="1"/>
  <c r="H1191" i="6" s="1"/>
  <c r="H1192" i="6" s="1"/>
  <c r="H1193" i="6" s="1"/>
  <c r="H1194" i="6" s="1"/>
  <c r="H1195" i="6" s="1"/>
  <c r="H1196" i="6" s="1"/>
  <c r="H1197" i="6" s="1"/>
  <c r="H1198" i="6" s="1"/>
  <c r="H1199" i="6" s="1"/>
  <c r="H1200" i="6" s="1"/>
  <c r="H1201" i="6" s="1"/>
  <c r="H2" i="2"/>
  <c r="B4" i="7"/>
  <c r="H59" i="5"/>
  <c r="B6" i="8" s="1"/>
  <c r="H70" i="5"/>
  <c r="B7" i="8" s="1"/>
  <c r="H28" i="5"/>
  <c r="B8" i="8" s="1"/>
  <c r="H17" i="5"/>
  <c r="B11" i="8" s="1"/>
  <c r="A7" i="1"/>
  <c r="H31" i="5"/>
  <c r="H67" i="5"/>
  <c r="H14" i="5"/>
  <c r="H29" i="5"/>
  <c r="H49" i="5"/>
  <c r="H8" i="5"/>
  <c r="H66" i="5"/>
  <c r="H58" i="5"/>
  <c r="H57" i="5"/>
  <c r="H75" i="5"/>
  <c r="H38" i="5"/>
  <c r="H41" i="5"/>
  <c r="H61" i="5"/>
  <c r="H19" i="5"/>
  <c r="H76" i="5"/>
  <c r="H65" i="5"/>
  <c r="H50" i="5"/>
  <c r="H34" i="5"/>
  <c r="H30" i="5"/>
  <c r="H72" i="5"/>
  <c r="H53" i="5"/>
  <c r="H3" i="5"/>
  <c r="H74" i="5"/>
  <c r="H46" i="5"/>
  <c r="H40" i="5"/>
  <c r="H55" i="5"/>
  <c r="H60" i="5"/>
  <c r="H10" i="5"/>
  <c r="H68" i="5"/>
  <c r="H73" i="5"/>
  <c r="H11" i="5"/>
  <c r="H69" i="5"/>
  <c r="H2" i="5"/>
  <c r="H54" i="5"/>
  <c r="H39" i="5"/>
  <c r="H21" i="5"/>
  <c r="H5" i="5"/>
  <c r="H15" i="5"/>
  <c r="H6" i="5"/>
  <c r="H7" i="5"/>
  <c r="H45" i="5"/>
  <c r="H42" i="5"/>
  <c r="H32" i="5"/>
  <c r="H23" i="5"/>
  <c r="H33" i="5"/>
  <c r="H20" i="5"/>
  <c r="H26" i="5"/>
  <c r="H27" i="5"/>
  <c r="H63" i="5"/>
  <c r="H64" i="5"/>
  <c r="H43" i="5"/>
  <c r="A58" i="1" s="1"/>
  <c r="H44" i="5"/>
  <c r="A59" i="1" s="1"/>
  <c r="H36" i="5"/>
  <c r="A60" i="1" s="1"/>
  <c r="H37" i="5"/>
  <c r="A61" i="1" s="1"/>
  <c r="H51" i="5"/>
  <c r="A62" i="1" s="1"/>
  <c r="H52" i="5"/>
  <c r="A63" i="1" s="1"/>
  <c r="H24" i="5"/>
  <c r="A64" i="1" s="1"/>
  <c r="H25" i="5"/>
  <c r="A65" i="1" s="1"/>
  <c r="H47" i="5"/>
  <c r="A66" i="1" s="1"/>
  <c r="H48" i="5"/>
  <c r="A67" i="1" s="1"/>
  <c r="H12" i="5"/>
  <c r="A68" i="1" s="1"/>
  <c r="H13" i="5"/>
  <c r="A69" i="1" s="1"/>
  <c r="H16" i="5"/>
  <c r="A71" i="1" s="1"/>
  <c r="A73" i="1"/>
  <c r="A76" i="1"/>
  <c r="H62" i="5"/>
  <c r="B3" i="8" s="1"/>
  <c r="A74" i="1" l="1"/>
  <c r="H71" i="5"/>
  <c r="A75" i="1" s="1"/>
  <c r="A52" i="1"/>
  <c r="B62" i="9"/>
  <c r="A44" i="1"/>
  <c r="B50" i="9"/>
  <c r="A36" i="1"/>
  <c r="B40" i="9"/>
  <c r="A28" i="1"/>
  <c r="B32" i="9"/>
  <c r="A24" i="1"/>
  <c r="B26" i="9"/>
  <c r="A16" i="1"/>
  <c r="B16" i="9"/>
  <c r="A8" i="1"/>
  <c r="B4" i="9"/>
  <c r="A51" i="1"/>
  <c r="B59" i="9"/>
  <c r="A47" i="1"/>
  <c r="B55" i="9"/>
  <c r="A43" i="1"/>
  <c r="B47" i="9"/>
  <c r="A39" i="1"/>
  <c r="B43" i="9"/>
  <c r="A35" i="1"/>
  <c r="B39" i="9"/>
  <c r="A31" i="1"/>
  <c r="B35" i="9"/>
  <c r="A27" i="1"/>
  <c r="B31" i="9"/>
  <c r="A23" i="1"/>
  <c r="B25" i="9"/>
  <c r="A19" i="1"/>
  <c r="B19" i="9"/>
  <c r="A15" i="1"/>
  <c r="B15" i="9"/>
  <c r="A11" i="1"/>
  <c r="B9" i="9"/>
  <c r="A50" i="1"/>
  <c r="B58" i="9"/>
  <c r="A46" i="1"/>
  <c r="B54" i="9"/>
  <c r="A42" i="1"/>
  <c r="B46" i="9"/>
  <c r="A38" i="1"/>
  <c r="B42" i="9"/>
  <c r="A34" i="1"/>
  <c r="B38" i="9"/>
  <c r="A30" i="1"/>
  <c r="B34" i="9"/>
  <c r="A26" i="1"/>
  <c r="B30" i="9"/>
  <c r="A22" i="1"/>
  <c r="B24" i="9"/>
  <c r="A18" i="1"/>
  <c r="B18" i="9"/>
  <c r="A14" i="1"/>
  <c r="B12" i="9"/>
  <c r="A10" i="1"/>
  <c r="B6" i="9"/>
  <c r="A48" i="1"/>
  <c r="B56" i="9"/>
  <c r="A40" i="1"/>
  <c r="B44" i="9"/>
  <c r="A32" i="1"/>
  <c r="B36" i="9"/>
  <c r="A20" i="1"/>
  <c r="B20" i="9"/>
  <c r="A12" i="1"/>
  <c r="B10" i="9"/>
  <c r="A53" i="1"/>
  <c r="B65" i="9"/>
  <c r="A49" i="1"/>
  <c r="B57" i="9"/>
  <c r="A45" i="1"/>
  <c r="B51" i="9"/>
  <c r="A41" i="1"/>
  <c r="B45" i="9"/>
  <c r="A37" i="1"/>
  <c r="B41" i="9"/>
  <c r="A33" i="1"/>
  <c r="B37" i="9"/>
  <c r="A29" i="1"/>
  <c r="B33" i="9"/>
  <c r="A25" i="1"/>
  <c r="B27" i="9"/>
  <c r="A21" i="1"/>
  <c r="B23" i="9"/>
  <c r="A17" i="1"/>
  <c r="B17" i="9"/>
  <c r="A13" i="1"/>
  <c r="B11" i="9"/>
  <c r="A9" i="1"/>
  <c r="B5" i="9"/>
  <c r="D5" i="1"/>
  <c r="D9" i="1"/>
  <c r="D13" i="1"/>
  <c r="D17" i="1"/>
  <c r="D21" i="1"/>
  <c r="D25" i="1"/>
  <c r="D29" i="1"/>
  <c r="D33" i="1"/>
  <c r="D37" i="1"/>
  <c r="D41" i="1"/>
  <c r="D45" i="1"/>
  <c r="D49" i="1"/>
  <c r="D53" i="1"/>
  <c r="D57" i="1"/>
  <c r="D61" i="1"/>
  <c r="D65" i="1"/>
  <c r="D69" i="1"/>
  <c r="D73" i="1"/>
  <c r="D7" i="1"/>
  <c r="D15" i="1"/>
  <c r="D23" i="1"/>
  <c r="D31" i="1"/>
  <c r="D39" i="1"/>
  <c r="D47" i="1"/>
  <c r="D55" i="1"/>
  <c r="D63" i="1"/>
  <c r="D71" i="1"/>
  <c r="D8" i="1"/>
  <c r="D16" i="1"/>
  <c r="D24" i="1"/>
  <c r="D32" i="1"/>
  <c r="D40" i="1"/>
  <c r="D48" i="1"/>
  <c r="D56" i="1"/>
  <c r="D64" i="1"/>
  <c r="D72" i="1"/>
  <c r="D6" i="1"/>
  <c r="D10" i="1"/>
  <c r="D14" i="1"/>
  <c r="D18" i="1"/>
  <c r="D22" i="1"/>
  <c r="D26" i="1"/>
  <c r="D30" i="1"/>
  <c r="D34" i="1"/>
  <c r="D38" i="1"/>
  <c r="D42" i="1"/>
  <c r="D46" i="1"/>
  <c r="D50" i="1"/>
  <c r="D54" i="1"/>
  <c r="D58" i="1"/>
  <c r="D62" i="1"/>
  <c r="D66" i="1"/>
  <c r="D70" i="1"/>
  <c r="D74" i="1"/>
  <c r="D3" i="1"/>
  <c r="D11" i="1"/>
  <c r="D19" i="1"/>
  <c r="D27" i="1"/>
  <c r="D35" i="1"/>
  <c r="D43" i="1"/>
  <c r="D51" i="1"/>
  <c r="D59" i="1"/>
  <c r="D67" i="1"/>
  <c r="D76" i="1"/>
  <c r="D4" i="1"/>
  <c r="D12" i="1"/>
  <c r="D20" i="1"/>
  <c r="D28" i="1"/>
  <c r="D36" i="1"/>
  <c r="D44" i="1"/>
  <c r="D52" i="1"/>
  <c r="D60" i="1"/>
  <c r="D68" i="1"/>
  <c r="D2" i="1"/>
  <c r="A2" i="1"/>
  <c r="A5" i="1"/>
  <c r="A4" i="1"/>
  <c r="A3" i="1"/>
  <c r="A6" i="1"/>
  <c r="A57" i="1"/>
  <c r="A55" i="1"/>
  <c r="A54" i="1"/>
  <c r="A56" i="1"/>
  <c r="H9" i="5"/>
  <c r="A70" i="1" s="1"/>
  <c r="H4" i="5"/>
  <c r="A72" i="1" s="1"/>
  <c r="H3" i="2"/>
  <c r="H4" i="2" s="1"/>
  <c r="H5" i="2" s="1"/>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143" i="2" s="1"/>
  <c r="H144" i="2" s="1"/>
  <c r="H145" i="2" s="1"/>
  <c r="H146" i="2" s="1"/>
  <c r="H147" i="2" s="1"/>
  <c r="H148" i="2" s="1"/>
  <c r="H149" i="2" s="1"/>
  <c r="H150" i="2" s="1"/>
  <c r="H151" i="2" s="1"/>
  <c r="H152" i="2" s="1"/>
  <c r="H153" i="2" s="1"/>
  <c r="H154" i="2" s="1"/>
  <c r="H155" i="2" s="1"/>
  <c r="H156" i="2" s="1"/>
  <c r="H157" i="2" s="1"/>
  <c r="H158" i="2" s="1"/>
  <c r="H159" i="2" s="1"/>
  <c r="H160" i="2" s="1"/>
  <c r="H161" i="2" s="1"/>
  <c r="H162" i="2" s="1"/>
  <c r="H163" i="2" s="1"/>
  <c r="H164" i="2" s="1"/>
  <c r="H165" i="2" s="1"/>
  <c r="H166" i="2" s="1"/>
  <c r="H167" i="2" s="1"/>
  <c r="H168" i="2" s="1"/>
  <c r="H169" i="2" s="1"/>
  <c r="H170" i="2" s="1"/>
  <c r="H171" i="2" s="1"/>
  <c r="H172" i="2" s="1"/>
  <c r="H173" i="2" s="1"/>
  <c r="H174" i="2" s="1"/>
  <c r="H175" i="2" s="1"/>
  <c r="H176" i="2" s="1"/>
  <c r="H177" i="2" s="1"/>
  <c r="H178" i="2" s="1"/>
  <c r="H179" i="2" s="1"/>
  <c r="H180" i="2" s="1"/>
  <c r="H181" i="2" s="1"/>
  <c r="H182" i="2" s="1"/>
  <c r="H183" i="2" s="1"/>
  <c r="H184" i="2" s="1"/>
  <c r="H185" i="2" s="1"/>
  <c r="H186" i="2" s="1"/>
  <c r="H187" i="2" s="1"/>
  <c r="H188" i="2" s="1"/>
  <c r="H189" i="2" s="1"/>
  <c r="H190" i="2" s="1"/>
  <c r="H191" i="2" s="1"/>
  <c r="H192" i="2" s="1"/>
  <c r="H193" i="2" s="1"/>
  <c r="H194" i="2" s="1"/>
  <c r="H195" i="2" s="1"/>
  <c r="H196" i="2" s="1"/>
  <c r="H197" i="2" s="1"/>
  <c r="H198" i="2" s="1"/>
  <c r="H199" i="2" s="1"/>
  <c r="H200" i="2" s="1"/>
  <c r="H201" i="2" s="1"/>
  <c r="H202" i="2" s="1"/>
  <c r="H203" i="2" s="1"/>
  <c r="H204" i="2" s="1"/>
  <c r="H205" i="2" s="1"/>
  <c r="H206" i="2" s="1"/>
  <c r="H207" i="2" s="1"/>
  <c r="H208" i="2" s="1"/>
  <c r="H209" i="2" s="1"/>
  <c r="H210" i="2" s="1"/>
  <c r="H211" i="2" s="1"/>
  <c r="H212" i="2" s="1"/>
  <c r="H213" i="2" s="1"/>
  <c r="H214" i="2" s="1"/>
  <c r="H215" i="2" s="1"/>
  <c r="H216" i="2" s="1"/>
  <c r="H217" i="2" s="1"/>
  <c r="H218" i="2" s="1"/>
  <c r="H219" i="2" s="1"/>
  <c r="H220" i="2" s="1"/>
  <c r="H221" i="2" s="1"/>
  <c r="H222" i="2" s="1"/>
  <c r="H223" i="2" s="1"/>
  <c r="H224" i="2" s="1"/>
  <c r="H225" i="2" s="1"/>
  <c r="H226" i="2" s="1"/>
  <c r="H227" i="2" s="1"/>
  <c r="H228" i="2" s="1"/>
  <c r="H229" i="2" s="1"/>
  <c r="H230" i="2" s="1"/>
  <c r="H231" i="2" s="1"/>
  <c r="H232" i="2" s="1"/>
  <c r="H233" i="2" s="1"/>
  <c r="H234" i="2" s="1"/>
  <c r="H235" i="2" s="1"/>
  <c r="H236" i="2" s="1"/>
  <c r="H237" i="2" s="1"/>
  <c r="H238" i="2" s="1"/>
  <c r="H239" i="2" s="1"/>
  <c r="H240" i="2" s="1"/>
  <c r="H241" i="2" s="1"/>
  <c r="H242" i="2" s="1"/>
  <c r="H243" i="2" s="1"/>
  <c r="H244" i="2" s="1"/>
  <c r="H245" i="2" s="1"/>
  <c r="H246" i="2" s="1"/>
  <c r="H247" i="2" s="1"/>
  <c r="H248" i="2" s="1"/>
  <c r="H249" i="2" s="1"/>
  <c r="H250" i="2" s="1"/>
  <c r="H251" i="2" s="1"/>
  <c r="H252" i="2" s="1"/>
  <c r="H253" i="2" s="1"/>
  <c r="H254" i="2" s="1"/>
  <c r="H255" i="2" s="1"/>
  <c r="H256" i="2" s="1"/>
  <c r="H257" i="2" s="1"/>
  <c r="H258" i="2" s="1"/>
  <c r="H259" i="2" s="1"/>
  <c r="H260" i="2" s="1"/>
  <c r="H261" i="2" s="1"/>
  <c r="H262" i="2" s="1"/>
  <c r="H263" i="2" s="1"/>
  <c r="H264" i="2" s="1"/>
  <c r="H265" i="2" s="1"/>
  <c r="H266" i="2" s="1"/>
  <c r="H267" i="2" s="1"/>
  <c r="H268" i="2" s="1"/>
  <c r="H269" i="2" s="1"/>
  <c r="H270" i="2" s="1"/>
  <c r="H271" i="2" s="1"/>
  <c r="H272" i="2" s="1"/>
  <c r="H273" i="2" s="1"/>
  <c r="H274" i="2" s="1"/>
  <c r="H275" i="2" s="1"/>
  <c r="H276" i="2" s="1"/>
  <c r="H277" i="2" s="1"/>
  <c r="H278" i="2" s="1"/>
  <c r="H279" i="2" s="1"/>
  <c r="H280" i="2" s="1"/>
  <c r="H281" i="2" s="1"/>
  <c r="H282" i="2" s="1"/>
  <c r="H283" i="2" s="1"/>
  <c r="H284" i="2" s="1"/>
  <c r="H285" i="2" s="1"/>
  <c r="H286" i="2" s="1"/>
  <c r="H287" i="2" s="1"/>
  <c r="H288" i="2" s="1"/>
  <c r="H289" i="2" s="1"/>
  <c r="H290" i="2" s="1"/>
  <c r="H291" i="2" s="1"/>
  <c r="H292" i="2" s="1"/>
  <c r="H293" i="2" s="1"/>
  <c r="H294" i="2" s="1"/>
  <c r="H295" i="2" s="1"/>
  <c r="H296" i="2" s="1"/>
  <c r="H297" i="2" s="1"/>
  <c r="H298" i="2" s="1"/>
  <c r="H299" i="2" s="1"/>
  <c r="H300" i="2" s="1"/>
  <c r="H301" i="2" s="1"/>
  <c r="H302" i="2" s="1"/>
  <c r="H303" i="2" s="1"/>
  <c r="H304" i="2" s="1"/>
  <c r="H305" i="2" s="1"/>
  <c r="H306" i="2" s="1"/>
  <c r="H307" i="2" s="1"/>
  <c r="H308" i="2" s="1"/>
  <c r="H309" i="2" s="1"/>
  <c r="H310" i="2" s="1"/>
  <c r="H311" i="2" s="1"/>
  <c r="H312" i="2" s="1"/>
  <c r="H313" i="2" s="1"/>
  <c r="H314" i="2" s="1"/>
  <c r="H315" i="2" s="1"/>
  <c r="H316" i="2" s="1"/>
  <c r="H317" i="2" s="1"/>
  <c r="H318" i="2" s="1"/>
  <c r="H319" i="2" s="1"/>
  <c r="H320" i="2" s="1"/>
  <c r="H321" i="2" s="1"/>
  <c r="H322" i="2" s="1"/>
  <c r="H323" i="2" s="1"/>
  <c r="H324" i="2" s="1"/>
  <c r="H325" i="2" s="1"/>
  <c r="H326" i="2" s="1"/>
  <c r="H327" i="2" s="1"/>
  <c r="H328" i="2" s="1"/>
  <c r="H329" i="2" s="1"/>
  <c r="H330" i="2" s="1"/>
  <c r="H331" i="2" s="1"/>
  <c r="H332" i="2" s="1"/>
  <c r="H333" i="2" s="1"/>
  <c r="H334" i="2" s="1"/>
  <c r="H335" i="2" s="1"/>
  <c r="H336" i="2" s="1"/>
  <c r="H337" i="2" s="1"/>
  <c r="H338" i="2" s="1"/>
  <c r="H339" i="2" s="1"/>
  <c r="H340" i="2" s="1"/>
  <c r="H341" i="2" s="1"/>
  <c r="H342" i="2" s="1"/>
  <c r="H343" i="2" s="1"/>
  <c r="H344" i="2" s="1"/>
  <c r="H345" i="2" s="1"/>
  <c r="H346" i="2" s="1"/>
  <c r="H347" i="2" s="1"/>
  <c r="H348" i="2" s="1"/>
  <c r="H349" i="2" s="1"/>
  <c r="H350" i="2" s="1"/>
  <c r="H351" i="2" s="1"/>
  <c r="H352" i="2" s="1"/>
  <c r="H353" i="2" s="1"/>
  <c r="H354" i="2" s="1"/>
  <c r="H355" i="2" s="1"/>
  <c r="H356" i="2" s="1"/>
  <c r="H357" i="2" s="1"/>
  <c r="H358" i="2" s="1"/>
  <c r="H359" i="2" s="1"/>
  <c r="H360" i="2" s="1"/>
  <c r="H361" i="2" s="1"/>
  <c r="H362" i="2" s="1"/>
  <c r="H363" i="2" s="1"/>
  <c r="H364" i="2" s="1"/>
  <c r="H365" i="2" s="1"/>
  <c r="H366" i="2" s="1"/>
  <c r="H367" i="2" s="1"/>
  <c r="H368" i="2" s="1"/>
  <c r="H369" i="2" s="1"/>
  <c r="H370" i="2" s="1"/>
  <c r="H371" i="2" s="1"/>
  <c r="H372" i="2" s="1"/>
  <c r="H373" i="2" s="1"/>
  <c r="H374" i="2" s="1"/>
  <c r="H375" i="2" s="1"/>
  <c r="H376" i="2" s="1"/>
  <c r="H377" i="2" s="1"/>
  <c r="H378" i="2" s="1"/>
  <c r="H379" i="2" s="1"/>
  <c r="H380" i="2" s="1"/>
  <c r="H381" i="2" s="1"/>
  <c r="H382" i="2" s="1"/>
  <c r="H383" i="2" s="1"/>
  <c r="H384" i="2" s="1"/>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H407" i="2" s="1"/>
  <c r="H408" i="2" s="1"/>
  <c r="H409" i="2" s="1"/>
  <c r="H410" i="2" s="1"/>
  <c r="H411" i="2" s="1"/>
  <c r="H412" i="2" s="1"/>
  <c r="H413" i="2" s="1"/>
  <c r="H414" i="2" s="1"/>
  <c r="H415" i="2" s="1"/>
  <c r="H416" i="2" s="1"/>
  <c r="H417" i="2" s="1"/>
  <c r="H418" i="2" s="1"/>
  <c r="H419" i="2" s="1"/>
  <c r="H420" i="2" s="1"/>
  <c r="H421" i="2" s="1"/>
  <c r="H422" i="2" s="1"/>
  <c r="H423" i="2" s="1"/>
  <c r="H424" i="2" s="1"/>
  <c r="H425" i="2" s="1"/>
  <c r="H426" i="2" s="1"/>
  <c r="H427" i="2" s="1"/>
  <c r="H428" i="2" s="1"/>
  <c r="H429" i="2" s="1"/>
  <c r="H430" i="2" s="1"/>
  <c r="H431" i="2" s="1"/>
  <c r="H432" i="2" s="1"/>
  <c r="H433" i="2" s="1"/>
  <c r="H434" i="2" s="1"/>
  <c r="H435" i="2" s="1"/>
  <c r="H436" i="2" s="1"/>
  <c r="H437" i="2" s="1"/>
  <c r="H438" i="2" s="1"/>
  <c r="H439" i="2" s="1"/>
  <c r="H440" i="2" s="1"/>
  <c r="H441" i="2" s="1"/>
  <c r="H442" i="2" s="1"/>
  <c r="H443" i="2" s="1"/>
  <c r="H444" i="2" s="1"/>
  <c r="H445" i="2" s="1"/>
  <c r="H446" i="2" s="1"/>
  <c r="H447" i="2" s="1"/>
  <c r="H448" i="2" s="1"/>
  <c r="H449" i="2" s="1"/>
  <c r="H450" i="2" s="1"/>
  <c r="H451" i="2" s="1"/>
  <c r="H452" i="2" s="1"/>
  <c r="H453" i="2" s="1"/>
  <c r="H454" i="2" s="1"/>
  <c r="H455" i="2" s="1"/>
  <c r="H456" i="2" s="1"/>
  <c r="H457" i="2" s="1"/>
  <c r="H458" i="2" s="1"/>
  <c r="H459" i="2" s="1"/>
  <c r="H460" i="2" s="1"/>
  <c r="H461" i="2" s="1"/>
  <c r="H462" i="2" s="1"/>
  <c r="H463" i="2" s="1"/>
  <c r="H464" i="2" s="1"/>
  <c r="H465" i="2" s="1"/>
  <c r="H466" i="2" s="1"/>
  <c r="H467" i="2" s="1"/>
  <c r="H468" i="2" s="1"/>
  <c r="H469" i="2" s="1"/>
  <c r="H470" i="2" s="1"/>
  <c r="H471" i="2" s="1"/>
  <c r="H472" i="2" s="1"/>
  <c r="H473" i="2" s="1"/>
  <c r="H474" i="2" s="1"/>
  <c r="H475" i="2" s="1"/>
  <c r="H476" i="2" s="1"/>
  <c r="H477" i="2" s="1"/>
  <c r="H478" i="2" s="1"/>
  <c r="H479" i="2" s="1"/>
  <c r="H480" i="2" s="1"/>
  <c r="H481" i="2" s="1"/>
  <c r="H482" i="2" s="1"/>
  <c r="H483" i="2" s="1"/>
  <c r="H484" i="2" s="1"/>
  <c r="H485" i="2" s="1"/>
  <c r="H486" i="2" s="1"/>
  <c r="H487" i="2" s="1"/>
  <c r="H488" i="2" s="1"/>
  <c r="H489" i="2" s="1"/>
  <c r="H490" i="2" s="1"/>
  <c r="H491" i="2" s="1"/>
  <c r="H492" i="2" s="1"/>
  <c r="H493" i="2" s="1"/>
  <c r="H494" i="2" s="1"/>
  <c r="H495" i="2" s="1"/>
  <c r="H496" i="2" s="1"/>
  <c r="H497" i="2" s="1"/>
  <c r="H498" i="2" s="1"/>
  <c r="H499" i="2" s="1"/>
  <c r="H500" i="2" s="1"/>
  <c r="H501" i="2" s="1"/>
  <c r="H502" i="2" s="1"/>
  <c r="H503" i="2" s="1"/>
  <c r="H504" i="2" s="1"/>
  <c r="H505" i="2" s="1"/>
  <c r="H506" i="2" s="1"/>
  <c r="H507" i="2" s="1"/>
  <c r="H508" i="2" s="1"/>
  <c r="H509" i="2" s="1"/>
  <c r="H510" i="2" s="1"/>
  <c r="H511" i="2" s="1"/>
  <c r="H512" i="2" s="1"/>
  <c r="H513" i="2" s="1"/>
  <c r="H514" i="2" s="1"/>
  <c r="H515" i="2" s="1"/>
  <c r="H516" i="2" s="1"/>
  <c r="H517" i="2" s="1"/>
  <c r="H518" i="2" s="1"/>
  <c r="H519" i="2" s="1"/>
  <c r="H520" i="2" s="1"/>
  <c r="H521" i="2" s="1"/>
  <c r="H522" i="2" s="1"/>
  <c r="H523" i="2" s="1"/>
  <c r="H524" i="2" s="1"/>
  <c r="H525" i="2" s="1"/>
  <c r="H526" i="2" s="1"/>
  <c r="H527" i="2" s="1"/>
  <c r="H528" i="2" s="1"/>
  <c r="H529" i="2" s="1"/>
  <c r="H530" i="2" s="1"/>
  <c r="H531" i="2" s="1"/>
  <c r="H532" i="2" s="1"/>
  <c r="H533" i="2" s="1"/>
  <c r="H534" i="2" s="1"/>
  <c r="H535" i="2" s="1"/>
  <c r="H536" i="2" s="1"/>
  <c r="H537" i="2" s="1"/>
  <c r="H538" i="2" s="1"/>
  <c r="H539" i="2" s="1"/>
  <c r="H540" i="2" s="1"/>
  <c r="H541" i="2" s="1"/>
  <c r="H542" i="2" s="1"/>
  <c r="H543" i="2" s="1"/>
  <c r="H544" i="2" s="1"/>
  <c r="H545" i="2" s="1"/>
  <c r="H546" i="2" s="1"/>
  <c r="H547" i="2" s="1"/>
  <c r="H548" i="2" s="1"/>
  <c r="H549" i="2" s="1"/>
  <c r="H550" i="2" s="1"/>
  <c r="H551" i="2" s="1"/>
  <c r="H552" i="2" s="1"/>
  <c r="H553" i="2" s="1"/>
  <c r="H554" i="2" s="1"/>
  <c r="H555" i="2" s="1"/>
  <c r="H556" i="2" s="1"/>
  <c r="H557" i="2" s="1"/>
  <c r="H558" i="2" s="1"/>
  <c r="H559" i="2" s="1"/>
  <c r="H560" i="2" s="1"/>
  <c r="H561" i="2" s="1"/>
  <c r="H562" i="2" s="1"/>
  <c r="H563" i="2" s="1"/>
  <c r="H564" i="2" s="1"/>
  <c r="H565" i="2" s="1"/>
  <c r="H566" i="2" s="1"/>
  <c r="H567" i="2" s="1"/>
  <c r="H568" i="2" s="1"/>
  <c r="H569" i="2" s="1"/>
  <c r="H570" i="2" s="1"/>
  <c r="H571" i="2" s="1"/>
  <c r="H572" i="2" s="1"/>
  <c r="H573" i="2" s="1"/>
  <c r="H574" i="2" s="1"/>
  <c r="H575" i="2" s="1"/>
  <c r="H576" i="2" s="1"/>
  <c r="H577" i="2" s="1"/>
  <c r="H578" i="2" s="1"/>
  <c r="H579" i="2" s="1"/>
  <c r="H580" i="2" s="1"/>
  <c r="H581" i="2" s="1"/>
  <c r="H582" i="2" s="1"/>
  <c r="H583" i="2" s="1"/>
  <c r="H584" i="2" s="1"/>
  <c r="H585" i="2" s="1"/>
  <c r="H586" i="2" s="1"/>
  <c r="H587" i="2" s="1"/>
  <c r="H588" i="2" s="1"/>
  <c r="H589" i="2" s="1"/>
  <c r="H590" i="2" s="1"/>
  <c r="H591" i="2" s="1"/>
  <c r="H592" i="2" s="1"/>
  <c r="H593" i="2" s="1"/>
  <c r="H594" i="2" s="1"/>
  <c r="H595" i="2" s="1"/>
  <c r="H596" i="2" s="1"/>
  <c r="H597" i="2" s="1"/>
  <c r="H598" i="2" s="1"/>
  <c r="H599" i="2" s="1"/>
  <c r="H600" i="2" s="1"/>
  <c r="H601" i="2" s="1"/>
  <c r="H602" i="2" s="1"/>
  <c r="H603" i="2" s="1"/>
  <c r="H604" i="2" s="1"/>
  <c r="H605" i="2" s="1"/>
  <c r="H606" i="2" s="1"/>
  <c r="H607" i="2" s="1"/>
  <c r="H608" i="2" s="1"/>
  <c r="H609" i="2" s="1"/>
  <c r="H610" i="2" s="1"/>
  <c r="H611" i="2" s="1"/>
  <c r="H612" i="2" s="1"/>
  <c r="H613" i="2" s="1"/>
  <c r="H614" i="2" s="1"/>
  <c r="H615" i="2" s="1"/>
  <c r="H616" i="2" s="1"/>
  <c r="H617" i="2" s="1"/>
  <c r="H618" i="2" s="1"/>
  <c r="H619" i="2" s="1"/>
  <c r="H620" i="2" s="1"/>
  <c r="H621" i="2" s="1"/>
  <c r="H622" i="2" s="1"/>
  <c r="H623" i="2" s="1"/>
  <c r="H624" i="2" s="1"/>
  <c r="H625" i="2" s="1"/>
  <c r="H626" i="2" s="1"/>
  <c r="H627" i="2" s="1"/>
  <c r="H628" i="2" s="1"/>
  <c r="H629" i="2" s="1"/>
  <c r="H630" i="2" s="1"/>
  <c r="H631" i="2" s="1"/>
  <c r="H632" i="2" s="1"/>
  <c r="H633" i="2" s="1"/>
  <c r="H634" i="2" s="1"/>
  <c r="H635" i="2" s="1"/>
  <c r="H636" i="2" s="1"/>
  <c r="H637" i="2" s="1"/>
  <c r="H638" i="2" s="1"/>
  <c r="H639" i="2" s="1"/>
  <c r="H640" i="2" s="1"/>
  <c r="H641" i="2" s="1"/>
  <c r="H642" i="2" s="1"/>
  <c r="H643" i="2" s="1"/>
  <c r="H644" i="2" s="1"/>
  <c r="H645" i="2" s="1"/>
  <c r="H646" i="2" s="1"/>
  <c r="H647" i="2" s="1"/>
  <c r="H648" i="2" s="1"/>
  <c r="H649" i="2" s="1"/>
  <c r="H650" i="2" s="1"/>
  <c r="H651" i="2" s="1"/>
  <c r="H652" i="2" s="1"/>
  <c r="H653" i="2" s="1"/>
  <c r="H654" i="2" s="1"/>
  <c r="H655" i="2" s="1"/>
  <c r="H656" i="2" s="1"/>
  <c r="H657" i="2" s="1"/>
  <c r="H658" i="2" s="1"/>
  <c r="H659" i="2" s="1"/>
  <c r="H660" i="2" s="1"/>
  <c r="H661" i="2" s="1"/>
  <c r="H662" i="2" s="1"/>
  <c r="H663" i="2" s="1"/>
  <c r="H664" i="2" s="1"/>
  <c r="H665" i="2" s="1"/>
  <c r="H666" i="2" s="1"/>
  <c r="H667" i="2" s="1"/>
  <c r="H668" i="2" s="1"/>
  <c r="H669" i="2" s="1"/>
  <c r="H670" i="2" s="1"/>
  <c r="H671" i="2" s="1"/>
  <c r="H672" i="2" s="1"/>
  <c r="H673" i="2" s="1"/>
  <c r="H674" i="2" s="1"/>
  <c r="H675" i="2" s="1"/>
  <c r="H676" i="2" s="1"/>
  <c r="H677" i="2" s="1"/>
  <c r="H678" i="2" s="1"/>
  <c r="H679" i="2" s="1"/>
  <c r="H680" i="2" s="1"/>
  <c r="H681" i="2" s="1"/>
  <c r="H682" i="2" s="1"/>
  <c r="H683" i="2" s="1"/>
  <c r="H684" i="2" s="1"/>
  <c r="H685" i="2" s="1"/>
  <c r="H686" i="2" s="1"/>
  <c r="H687" i="2" s="1"/>
  <c r="H688" i="2" s="1"/>
  <c r="H689" i="2" s="1"/>
  <c r="H690" i="2" s="1"/>
  <c r="H691" i="2" s="1"/>
  <c r="H692" i="2" s="1"/>
  <c r="H693" i="2" s="1"/>
  <c r="H694" i="2" s="1"/>
  <c r="H695" i="2" s="1"/>
  <c r="H696" i="2" s="1"/>
  <c r="H697" i="2" s="1"/>
  <c r="H698" i="2" s="1"/>
  <c r="H699" i="2" s="1"/>
  <c r="H700" i="2" s="1"/>
  <c r="H701" i="2" s="1"/>
  <c r="H702" i="2" s="1"/>
  <c r="H703" i="2" s="1"/>
  <c r="H704" i="2" s="1"/>
  <c r="H705" i="2" s="1"/>
  <c r="H706" i="2" s="1"/>
  <c r="H707" i="2" s="1"/>
  <c r="H708" i="2" s="1"/>
  <c r="H709" i="2" s="1"/>
  <c r="H710" i="2" s="1"/>
  <c r="H711" i="2" s="1"/>
  <c r="H712" i="2" s="1"/>
  <c r="H713" i="2" s="1"/>
  <c r="H714" i="2" s="1"/>
  <c r="H715" i="2" s="1"/>
  <c r="H716" i="2" s="1"/>
  <c r="H717" i="2" s="1"/>
  <c r="H718" i="2" s="1"/>
  <c r="H719" i="2" s="1"/>
  <c r="H720" i="2" s="1"/>
  <c r="H721" i="2" s="1"/>
  <c r="H722" i="2" s="1"/>
  <c r="H723" i="2" s="1"/>
  <c r="H724" i="2" s="1"/>
  <c r="H725" i="2" s="1"/>
  <c r="H726" i="2" s="1"/>
  <c r="H727" i="2" s="1"/>
  <c r="H728" i="2" s="1"/>
  <c r="H729" i="2" s="1"/>
  <c r="H730" i="2" s="1"/>
  <c r="H731" i="2" s="1"/>
  <c r="H732" i="2" s="1"/>
  <c r="H733" i="2" s="1"/>
  <c r="H734" i="2" s="1"/>
  <c r="H735" i="2" s="1"/>
  <c r="H736" i="2" s="1"/>
  <c r="H737" i="2" s="1"/>
  <c r="H738" i="2" s="1"/>
  <c r="H739" i="2" s="1"/>
  <c r="H740" i="2" s="1"/>
  <c r="H741" i="2" s="1"/>
  <c r="H742" i="2" s="1"/>
  <c r="H743" i="2" s="1"/>
  <c r="H744" i="2" s="1"/>
  <c r="H745" i="2" s="1"/>
  <c r="H746" i="2" s="1"/>
  <c r="H747" i="2" s="1"/>
  <c r="H748" i="2" s="1"/>
  <c r="H749" i="2" s="1"/>
  <c r="H750" i="2" s="1"/>
  <c r="H751" i="2" s="1"/>
  <c r="H752" i="2" s="1"/>
  <c r="H753" i="2" s="1"/>
  <c r="H754" i="2" s="1"/>
  <c r="H755" i="2" s="1"/>
  <c r="H756" i="2" s="1"/>
  <c r="H757" i="2" s="1"/>
  <c r="H758" i="2" s="1"/>
  <c r="H759" i="2" s="1"/>
  <c r="H760" i="2" s="1"/>
  <c r="H761" i="2" s="1"/>
  <c r="H762" i="2" s="1"/>
  <c r="H763" i="2" s="1"/>
  <c r="H764" i="2" s="1"/>
  <c r="H765" i="2" s="1"/>
  <c r="H766" i="2" s="1"/>
  <c r="H767" i="2" s="1"/>
  <c r="H768" i="2" s="1"/>
  <c r="H769" i="2" s="1"/>
  <c r="H770" i="2" s="1"/>
  <c r="H771" i="2" s="1"/>
  <c r="H772" i="2" s="1"/>
  <c r="H773" i="2" s="1"/>
  <c r="H774" i="2" s="1"/>
  <c r="H775" i="2" s="1"/>
  <c r="H776" i="2" s="1"/>
  <c r="H777" i="2" s="1"/>
  <c r="H778" i="2" s="1"/>
  <c r="H779" i="2" s="1"/>
  <c r="H780" i="2" s="1"/>
  <c r="H781" i="2" s="1"/>
  <c r="H782" i="2" s="1"/>
  <c r="H783" i="2" s="1"/>
  <c r="H784" i="2" s="1"/>
  <c r="H785" i="2" s="1"/>
  <c r="H786" i="2" s="1"/>
  <c r="H787" i="2" s="1"/>
  <c r="H788" i="2" s="1"/>
  <c r="H789" i="2" s="1"/>
  <c r="H790" i="2" s="1"/>
  <c r="H791" i="2" s="1"/>
  <c r="H792" i="2" s="1"/>
  <c r="H793" i="2" s="1"/>
  <c r="H794" i="2" s="1"/>
  <c r="H795" i="2" s="1"/>
  <c r="H796" i="2" s="1"/>
  <c r="H797" i="2" s="1"/>
  <c r="H798" i="2" s="1"/>
  <c r="H799" i="2" s="1"/>
  <c r="H800" i="2" s="1"/>
  <c r="H801" i="2" s="1"/>
  <c r="H802" i="2" s="1"/>
  <c r="H803" i="2" s="1"/>
  <c r="H804" i="2" s="1"/>
  <c r="H805" i="2" s="1"/>
  <c r="H806" i="2" s="1"/>
  <c r="H807" i="2" s="1"/>
  <c r="H808" i="2" s="1"/>
  <c r="H809" i="2" s="1"/>
  <c r="H810" i="2" s="1"/>
  <c r="H811" i="2" s="1"/>
  <c r="H812" i="2" s="1"/>
  <c r="H813" i="2" s="1"/>
  <c r="H814" i="2" s="1"/>
  <c r="H815" i="2" s="1"/>
  <c r="H816" i="2" s="1"/>
  <c r="H817" i="2" s="1"/>
  <c r="H818" i="2" s="1"/>
  <c r="H819" i="2" s="1"/>
  <c r="H820" i="2" s="1"/>
  <c r="H821" i="2" s="1"/>
  <c r="H822" i="2" s="1"/>
  <c r="H823" i="2" s="1"/>
  <c r="H824" i="2" s="1"/>
  <c r="H825" i="2" s="1"/>
  <c r="H826" i="2" s="1"/>
  <c r="H827" i="2" s="1"/>
  <c r="H828" i="2" s="1"/>
  <c r="H829" i="2" s="1"/>
  <c r="H830" i="2" s="1"/>
  <c r="H831" i="2" s="1"/>
  <c r="H832" i="2" s="1"/>
  <c r="H833" i="2" s="1"/>
  <c r="H834" i="2" s="1"/>
  <c r="H835" i="2" s="1"/>
  <c r="H836" i="2" s="1"/>
  <c r="H837" i="2" s="1"/>
  <c r="H838" i="2" s="1"/>
  <c r="H839" i="2" s="1"/>
  <c r="H840" i="2" s="1"/>
  <c r="H841" i="2" s="1"/>
  <c r="H842" i="2" s="1"/>
  <c r="H843" i="2" s="1"/>
  <c r="H844" i="2" s="1"/>
  <c r="H845" i="2" s="1"/>
  <c r="H846" i="2" s="1"/>
  <c r="H847" i="2" s="1"/>
  <c r="H848" i="2" s="1"/>
  <c r="H849" i="2" s="1"/>
  <c r="H850" i="2" s="1"/>
  <c r="H851" i="2" s="1"/>
  <c r="H852" i="2" s="1"/>
  <c r="H853" i="2" s="1"/>
  <c r="H854" i="2" s="1"/>
  <c r="H855" i="2" s="1"/>
  <c r="H856" i="2" s="1"/>
  <c r="H857" i="2" s="1"/>
  <c r="H858" i="2" s="1"/>
  <c r="H859" i="2" s="1"/>
  <c r="H860" i="2" s="1"/>
  <c r="H861" i="2" s="1"/>
  <c r="H862" i="2" s="1"/>
  <c r="H863" i="2" s="1"/>
  <c r="H864" i="2" s="1"/>
  <c r="H865" i="2" s="1"/>
  <c r="H866" i="2" s="1"/>
  <c r="H867" i="2" s="1"/>
  <c r="H868" i="2" s="1"/>
  <c r="H869" i="2" s="1"/>
  <c r="H870" i="2" s="1"/>
  <c r="H871" i="2" s="1"/>
  <c r="H872" i="2" s="1"/>
  <c r="H873" i="2" s="1"/>
  <c r="H874" i="2" s="1"/>
  <c r="H875" i="2" s="1"/>
  <c r="H876" i="2" s="1"/>
  <c r="H877" i="2" s="1"/>
  <c r="H878" i="2" s="1"/>
  <c r="H879" i="2" s="1"/>
  <c r="H880" i="2" s="1"/>
  <c r="H881" i="2" s="1"/>
  <c r="H882" i="2" s="1"/>
  <c r="H883" i="2" s="1"/>
  <c r="H884" i="2" s="1"/>
  <c r="H885" i="2" s="1"/>
  <c r="H886" i="2" s="1"/>
  <c r="H887" i="2" s="1"/>
  <c r="H888" i="2" s="1"/>
  <c r="H889" i="2" s="1"/>
  <c r="H890" i="2" s="1"/>
  <c r="H891" i="2" s="1"/>
  <c r="H892" i="2" s="1"/>
  <c r="H893" i="2" s="1"/>
  <c r="H894" i="2" s="1"/>
  <c r="H895" i="2" s="1"/>
  <c r="H896" i="2" s="1"/>
  <c r="H897" i="2" s="1"/>
  <c r="H898" i="2" s="1"/>
  <c r="H899" i="2" s="1"/>
  <c r="H900" i="2" s="1"/>
  <c r="H901" i="2" s="1"/>
  <c r="H902" i="2" s="1"/>
  <c r="H903" i="2" s="1"/>
  <c r="H904" i="2" s="1"/>
  <c r="H905" i="2" s="1"/>
  <c r="H906" i="2" s="1"/>
  <c r="H907" i="2" s="1"/>
  <c r="H908" i="2" s="1"/>
  <c r="H909" i="2" s="1"/>
  <c r="H910" i="2" s="1"/>
  <c r="H911" i="2" s="1"/>
  <c r="H912" i="2" s="1"/>
  <c r="H913" i="2" s="1"/>
  <c r="H914" i="2" s="1"/>
  <c r="H915" i="2" s="1"/>
  <c r="H916" i="2" s="1"/>
  <c r="H917" i="2" s="1"/>
  <c r="H918" i="2" s="1"/>
  <c r="H919" i="2" s="1"/>
  <c r="H920" i="2" s="1"/>
  <c r="H921" i="2" s="1"/>
  <c r="H922" i="2" s="1"/>
  <c r="H923" i="2" s="1"/>
  <c r="H924" i="2" s="1"/>
  <c r="H925" i="2" s="1"/>
  <c r="H926" i="2" s="1"/>
  <c r="H927" i="2" s="1"/>
  <c r="H928" i="2" s="1"/>
  <c r="H929" i="2" s="1"/>
  <c r="H930" i="2" s="1"/>
  <c r="H931" i="2" s="1"/>
  <c r="H932" i="2" s="1"/>
  <c r="H933" i="2" s="1"/>
  <c r="H934" i="2" s="1"/>
  <c r="H935" i="2" s="1"/>
  <c r="H936" i="2" s="1"/>
  <c r="H937" i="2" s="1"/>
  <c r="H938" i="2" s="1"/>
  <c r="H939" i="2" s="1"/>
  <c r="H940" i="2" s="1"/>
  <c r="H941" i="2" s="1"/>
  <c r="H942" i="2" s="1"/>
  <c r="H943" i="2" s="1"/>
  <c r="H944" i="2" s="1"/>
  <c r="H945" i="2" s="1"/>
  <c r="H946" i="2" s="1"/>
  <c r="H947" i="2" s="1"/>
  <c r="H948" i="2" s="1"/>
  <c r="H949" i="2" s="1"/>
  <c r="H950" i="2" s="1"/>
  <c r="H951" i="2" s="1"/>
  <c r="H952" i="2" s="1"/>
  <c r="H953" i="2" s="1"/>
  <c r="H954" i="2" s="1"/>
  <c r="H955" i="2" s="1"/>
  <c r="H956" i="2" s="1"/>
  <c r="H957" i="2" s="1"/>
  <c r="H958" i="2" s="1"/>
  <c r="H959" i="2" s="1"/>
  <c r="H960" i="2" s="1"/>
  <c r="H961" i="2" s="1"/>
  <c r="H962" i="2" s="1"/>
  <c r="H963" i="2" s="1"/>
  <c r="H964" i="2" s="1"/>
  <c r="H965" i="2" s="1"/>
  <c r="H966" i="2" s="1"/>
  <c r="H967" i="2" s="1"/>
  <c r="H968" i="2" s="1"/>
  <c r="H969" i="2" s="1"/>
  <c r="H970" i="2" s="1"/>
  <c r="H971" i="2" s="1"/>
  <c r="H972" i="2" s="1"/>
  <c r="H973" i="2" s="1"/>
  <c r="H974" i="2" s="1"/>
  <c r="H975" i="2" s="1"/>
  <c r="H976" i="2" s="1"/>
  <c r="H977" i="2" s="1"/>
  <c r="H978" i="2" s="1"/>
  <c r="H979" i="2" s="1"/>
  <c r="H980" i="2" s="1"/>
  <c r="H981" i="2" s="1"/>
  <c r="H982" i="2" s="1"/>
  <c r="H983" i="2" s="1"/>
  <c r="H984" i="2" s="1"/>
  <c r="H985" i="2" s="1"/>
  <c r="H986" i="2" s="1"/>
  <c r="H987" i="2" s="1"/>
  <c r="H988" i="2" s="1"/>
  <c r="H989" i="2" s="1"/>
  <c r="H990" i="2" s="1"/>
  <c r="H991" i="2" s="1"/>
  <c r="H992" i="2" s="1"/>
  <c r="H993" i="2" s="1"/>
  <c r="H994" i="2" s="1"/>
  <c r="H995" i="2" s="1"/>
  <c r="H996" i="2" s="1"/>
  <c r="H997" i="2" s="1"/>
  <c r="H998" i="2" s="1"/>
  <c r="H999" i="2" s="1"/>
  <c r="H1000" i="2" s="1"/>
  <c r="H1001" i="2" s="1"/>
  <c r="H1002" i="2" s="1"/>
  <c r="H1003" i="2" s="1"/>
  <c r="H1004" i="2" s="1"/>
  <c r="H1005" i="2" s="1"/>
  <c r="H1006" i="2" s="1"/>
  <c r="H1007" i="2" s="1"/>
  <c r="H1008" i="2" s="1"/>
  <c r="H1009" i="2" s="1"/>
  <c r="H1010" i="2" s="1"/>
  <c r="H1011" i="2" s="1"/>
  <c r="H1012" i="2" s="1"/>
  <c r="H1013" i="2" s="1"/>
  <c r="H1014" i="2" s="1"/>
  <c r="H1015" i="2" s="1"/>
  <c r="H1016" i="2" s="1"/>
  <c r="H1017" i="2" s="1"/>
  <c r="H1018" i="2" s="1"/>
  <c r="H1019" i="2" s="1"/>
  <c r="H1020" i="2" s="1"/>
  <c r="H1021" i="2" s="1"/>
  <c r="H1022" i="2" s="1"/>
  <c r="H1023" i="2" s="1"/>
  <c r="H1024" i="2" s="1"/>
  <c r="H1025" i="2" s="1"/>
  <c r="H1026" i="2" s="1"/>
  <c r="H1027" i="2" s="1"/>
  <c r="H1028" i="2" s="1"/>
  <c r="H1029" i="2" s="1"/>
  <c r="H1030" i="2" s="1"/>
  <c r="H1031" i="2" s="1"/>
  <c r="H1032" i="2" s="1"/>
  <c r="H1033" i="2" s="1"/>
  <c r="H1034" i="2" s="1"/>
  <c r="H1035" i="2" s="1"/>
  <c r="H1036" i="2" s="1"/>
  <c r="H1037" i="2" s="1"/>
  <c r="H1038" i="2" s="1"/>
  <c r="H1039" i="2" s="1"/>
  <c r="H1040" i="2" s="1"/>
  <c r="H1041" i="2" s="1"/>
  <c r="H1042" i="2" s="1"/>
  <c r="H1043" i="2" s="1"/>
  <c r="H1044" i="2" s="1"/>
  <c r="H1045" i="2" s="1"/>
  <c r="H1046" i="2" s="1"/>
  <c r="H1047" i="2" s="1"/>
  <c r="H1048" i="2" s="1"/>
  <c r="H1049" i="2" s="1"/>
  <c r="H1050" i="2" s="1"/>
  <c r="H1051" i="2" s="1"/>
  <c r="H1052" i="2" s="1"/>
  <c r="H1053" i="2" s="1"/>
  <c r="H1054" i="2" s="1"/>
  <c r="H1055" i="2" s="1"/>
  <c r="H1056" i="2" s="1"/>
  <c r="H1057" i="2" s="1"/>
  <c r="H1058" i="2" s="1"/>
  <c r="H1059" i="2" s="1"/>
  <c r="H1060" i="2" s="1"/>
  <c r="H1061" i="2" s="1"/>
  <c r="H1062" i="2" s="1"/>
  <c r="H1063" i="2" s="1"/>
  <c r="H1064" i="2" s="1"/>
  <c r="H1065" i="2" s="1"/>
  <c r="H1066" i="2" s="1"/>
  <c r="H1067" i="2" s="1"/>
  <c r="H1068" i="2" s="1"/>
  <c r="H1069" i="2" s="1"/>
  <c r="H1070" i="2" s="1"/>
  <c r="H1071" i="2" s="1"/>
  <c r="H1072" i="2" s="1"/>
  <c r="H1073" i="2" s="1"/>
  <c r="H1074" i="2" s="1"/>
  <c r="H1075" i="2" s="1"/>
  <c r="H1076" i="2" s="1"/>
  <c r="H1077" i="2" s="1"/>
  <c r="H1078" i="2" s="1"/>
  <c r="H1079" i="2" s="1"/>
  <c r="H1080" i="2" s="1"/>
  <c r="H1081" i="2" s="1"/>
  <c r="H1082" i="2" s="1"/>
  <c r="H1083" i="2" s="1"/>
  <c r="H1084" i="2" s="1"/>
  <c r="H1085" i="2" s="1"/>
  <c r="H1086" i="2" s="1"/>
  <c r="H1087" i="2" s="1"/>
  <c r="H1088" i="2" s="1"/>
  <c r="H1089" i="2" s="1"/>
  <c r="H1090" i="2" s="1"/>
  <c r="H1091" i="2" s="1"/>
  <c r="H1092" i="2" s="1"/>
  <c r="H1093" i="2" s="1"/>
  <c r="H1094" i="2" s="1"/>
  <c r="H1095" i="2" s="1"/>
  <c r="H1096" i="2" s="1"/>
  <c r="H1097" i="2" s="1"/>
  <c r="H1098" i="2" s="1"/>
  <c r="H1099" i="2" s="1"/>
  <c r="H1100" i="2" s="1"/>
  <c r="H1101" i="2" s="1"/>
  <c r="H1102" i="2" s="1"/>
  <c r="H1103" i="2" s="1"/>
  <c r="H1104" i="2" s="1"/>
  <c r="H1105" i="2" s="1"/>
  <c r="H1106" i="2" s="1"/>
  <c r="H1107" i="2" s="1"/>
  <c r="H1108" i="2" s="1"/>
  <c r="H1109" i="2" s="1"/>
  <c r="H1110" i="2" s="1"/>
  <c r="H1111" i="2" s="1"/>
  <c r="H1112" i="2" s="1"/>
  <c r="H1113" i="2" s="1"/>
  <c r="H1114" i="2" s="1"/>
  <c r="H1115" i="2" s="1"/>
  <c r="H1116" i="2" s="1"/>
  <c r="H1117" i="2" s="1"/>
  <c r="H1118" i="2" s="1"/>
  <c r="H1119" i="2" s="1"/>
  <c r="H1120" i="2" s="1"/>
  <c r="H1121" i="2" s="1"/>
  <c r="H1122" i="2" s="1"/>
  <c r="H1123" i="2" s="1"/>
  <c r="H1124" i="2" s="1"/>
  <c r="H1125" i="2" s="1"/>
  <c r="H1126" i="2" s="1"/>
  <c r="H1127" i="2" s="1"/>
  <c r="H1128" i="2" s="1"/>
  <c r="H1129" i="2" s="1"/>
  <c r="H1130" i="2" s="1"/>
  <c r="H1131" i="2" s="1"/>
  <c r="H1132" i="2" s="1"/>
  <c r="H1133" i="2" s="1"/>
  <c r="H1134" i="2" s="1"/>
  <c r="H1135" i="2" s="1"/>
  <c r="H1136" i="2" s="1"/>
  <c r="H1137" i="2" s="1"/>
  <c r="H1138" i="2" s="1"/>
  <c r="H1139" i="2" s="1"/>
  <c r="H1140" i="2" s="1"/>
  <c r="H1141" i="2" s="1"/>
  <c r="H1142" i="2" s="1"/>
  <c r="H1143" i="2" s="1"/>
  <c r="H1144" i="2" s="1"/>
  <c r="H1145" i="2" s="1"/>
  <c r="H1146" i="2" s="1"/>
  <c r="H1147" i="2" s="1"/>
  <c r="H1148" i="2" s="1"/>
  <c r="H1149" i="2" s="1"/>
  <c r="H1150" i="2" s="1"/>
  <c r="H1151" i="2" s="1"/>
  <c r="H1152" i="2" s="1"/>
  <c r="H1153" i="2" s="1"/>
  <c r="H1154" i="2" s="1"/>
  <c r="H1155" i="2" s="1"/>
  <c r="H1156" i="2" s="1"/>
  <c r="H1157" i="2" s="1"/>
  <c r="H1158" i="2" s="1"/>
  <c r="H1159" i="2" s="1"/>
  <c r="H1160" i="2" s="1"/>
  <c r="H1161" i="2" s="1"/>
  <c r="H1162" i="2" s="1"/>
  <c r="H1163" i="2" s="1"/>
  <c r="H1164" i="2" s="1"/>
  <c r="H1165" i="2" s="1"/>
  <c r="H1166" i="2" s="1"/>
  <c r="H1167" i="2" s="1"/>
  <c r="H1168" i="2" s="1"/>
  <c r="H1169" i="2" s="1"/>
  <c r="H1170" i="2" s="1"/>
  <c r="H1171" i="2" s="1"/>
  <c r="H1172" i="2" s="1"/>
  <c r="H1173" i="2" s="1"/>
  <c r="H1174" i="2" s="1"/>
  <c r="H1175" i="2" s="1"/>
  <c r="H1176" i="2" s="1"/>
  <c r="H1177" i="2" s="1"/>
  <c r="H1178" i="2" s="1"/>
  <c r="H1179" i="2" s="1"/>
  <c r="H1180" i="2" s="1"/>
  <c r="H1181" i="2" s="1"/>
  <c r="H1182" i="2" s="1"/>
  <c r="H1183" i="2" s="1"/>
  <c r="H1184" i="2" s="1"/>
  <c r="H1185" i="2" s="1"/>
  <c r="H1186" i="2" s="1"/>
  <c r="H1187" i="2" s="1"/>
  <c r="H1188" i="2" s="1"/>
  <c r="H1189" i="2" s="1"/>
  <c r="H1190" i="2" s="1"/>
  <c r="H1191" i="2" s="1"/>
  <c r="H1192" i="2" s="1"/>
  <c r="H1193" i="2" s="1"/>
  <c r="H1194" i="2" s="1"/>
  <c r="H1195" i="2" s="1"/>
  <c r="H1196" i="2" s="1"/>
  <c r="H1197" i="2" s="1"/>
  <c r="H1198" i="2" s="1"/>
  <c r="H1199" i="2" s="1"/>
  <c r="H1200" i="2" s="1"/>
  <c r="H1201" i="2" s="1"/>
  <c r="B67" i="9" l="1"/>
  <c r="B68" i="9" s="1"/>
  <c r="B13" i="8"/>
  <c r="B14" i="8" s="1"/>
</calcChain>
</file>

<file path=xl/sharedStrings.xml><?xml version="1.0" encoding="utf-8"?>
<sst xmlns="http://schemas.openxmlformats.org/spreadsheetml/2006/main" count="2858" uniqueCount="2554">
  <si>
    <t>Amount</t>
  </si>
  <si>
    <t>Account</t>
  </si>
  <si>
    <t>Narrative</t>
  </si>
  <si>
    <t>Date</t>
  </si>
  <si>
    <t>Work Reference</t>
  </si>
  <si>
    <t>Partner, Director, Officer</t>
  </si>
  <si>
    <t>Branch ID</t>
  </si>
  <si>
    <t>Enterprise ID</t>
  </si>
  <si>
    <t>Fund</t>
  </si>
  <si>
    <t>Activity</t>
  </si>
  <si>
    <t>Grant</t>
  </si>
  <si>
    <t>Money In</t>
  </si>
  <si>
    <t>Money Out</t>
  </si>
  <si>
    <t>Balance</t>
  </si>
  <si>
    <t>Sales</t>
  </si>
  <si>
    <t>Purchases</t>
  </si>
  <si>
    <t>Rents received</t>
  </si>
  <si>
    <t>Sundry receipts</t>
  </si>
  <si>
    <t>Group</t>
  </si>
  <si>
    <t>Income</t>
  </si>
  <si>
    <t>Cost of sales</t>
  </si>
  <si>
    <t>Interest receivable</t>
  </si>
  <si>
    <t>Deposit account interest</t>
  </si>
  <si>
    <t>Hire of plant and machinery</t>
  </si>
  <si>
    <t>Sub contractors</t>
  </si>
  <si>
    <t>Consultants</t>
  </si>
  <si>
    <t>Haulage</t>
  </si>
  <si>
    <t>Distribution costs</t>
  </si>
  <si>
    <t>Packaging</t>
  </si>
  <si>
    <t>Carriage</t>
  </si>
  <si>
    <t>Storage</t>
  </si>
  <si>
    <t>Other operating income</t>
  </si>
  <si>
    <t>Turnover</t>
  </si>
  <si>
    <t>Government grants</t>
  </si>
  <si>
    <t>Class</t>
  </si>
  <si>
    <t>Expenditure</t>
  </si>
  <si>
    <t>Establishment costs</t>
  </si>
  <si>
    <t>Rent payable</t>
  </si>
  <si>
    <t>Rates and water</t>
  </si>
  <si>
    <t>Use of residence as office</t>
  </si>
  <si>
    <t>Insurance</t>
  </si>
  <si>
    <t>Light and heat</t>
  </si>
  <si>
    <t>Repairs to property</t>
  </si>
  <si>
    <t>Administration expenses</t>
  </si>
  <si>
    <t>Directors remuneration</t>
  </si>
  <si>
    <t>Wages</t>
  </si>
  <si>
    <t>Social security</t>
  </si>
  <si>
    <t>Pensions</t>
  </si>
  <si>
    <t>Hire of office equipment</t>
  </si>
  <si>
    <t>Telephone</t>
  </si>
  <si>
    <t>Post and stationey</t>
  </si>
  <si>
    <t>Advertising</t>
  </si>
  <si>
    <t>Travelling</t>
  </si>
  <si>
    <t>Motor expenses</t>
  </si>
  <si>
    <t>Licences and insurance</t>
  </si>
  <si>
    <t>Protective clothing</t>
  </si>
  <si>
    <t>Repairs and renewals</t>
  </si>
  <si>
    <t>Cleaning and laundry</t>
  </si>
  <si>
    <t>Subscriptions</t>
  </si>
  <si>
    <t>Training costs</t>
  </si>
  <si>
    <t>Computer consumables</t>
  </si>
  <si>
    <t>Sundry expenses</t>
  </si>
  <si>
    <t>Accountancy</t>
  </si>
  <si>
    <t>Professional fees</t>
  </si>
  <si>
    <t>Legal fees</t>
  </si>
  <si>
    <t>Donations</t>
  </si>
  <si>
    <t>Finance costs</t>
  </si>
  <si>
    <t>Bank charges</t>
  </si>
  <si>
    <t>Credit card charges</t>
  </si>
  <si>
    <t>Interest payable</t>
  </si>
  <si>
    <t>Bank interest</t>
  </si>
  <si>
    <t>Bank loan interest</t>
  </si>
  <si>
    <t>Mortgage interest</t>
  </si>
  <si>
    <t>Loan interest</t>
  </si>
  <si>
    <t>Hire purchase interest</t>
  </si>
  <si>
    <t>Finance lease interest</t>
  </si>
  <si>
    <t>Taxation</t>
  </si>
  <si>
    <t>Dividends</t>
  </si>
  <si>
    <t>Dividends - final</t>
  </si>
  <si>
    <t>472/1</t>
  </si>
  <si>
    <t>Freehold property additions</t>
  </si>
  <si>
    <t>512/2</t>
  </si>
  <si>
    <t>Short leasehold additions</t>
  </si>
  <si>
    <t>Long leasehold additions</t>
  </si>
  <si>
    <t>514/2</t>
  </si>
  <si>
    <t>Improvements to property additions</t>
  </si>
  <si>
    <t>522/2</t>
  </si>
  <si>
    <t>Plant &amp; machinery additions</t>
  </si>
  <si>
    <t>523/2</t>
  </si>
  <si>
    <t>Fixtures and fittings additions</t>
  </si>
  <si>
    <t>524/2</t>
  </si>
  <si>
    <t>Motor vehicles additions</t>
  </si>
  <si>
    <t>525/2</t>
  </si>
  <si>
    <t>Computer equipment additions</t>
  </si>
  <si>
    <t>526/2</t>
  </si>
  <si>
    <t>Bank account</t>
  </si>
  <si>
    <t>Cash account</t>
  </si>
  <si>
    <t>Fixed assets</t>
  </si>
  <si>
    <t>Bank and cash</t>
  </si>
  <si>
    <t>Directors current account</t>
  </si>
  <si>
    <t>Creditors</t>
  </si>
  <si>
    <t>HMRC VAT</t>
  </si>
  <si>
    <t>HMRC Corporation Tax</t>
  </si>
  <si>
    <t>Staff costs</t>
  </si>
  <si>
    <t>HMRC PAYE &amp; NI</t>
  </si>
  <si>
    <t>512/3</t>
  </si>
  <si>
    <t>514/3</t>
  </si>
  <si>
    <t>522/3</t>
  </si>
  <si>
    <t>523/3</t>
  </si>
  <si>
    <t>524/3</t>
  </si>
  <si>
    <t>525/3</t>
  </si>
  <si>
    <t>526/3</t>
  </si>
  <si>
    <t>Freehold property disposals</t>
  </si>
  <si>
    <t>Short leasehold disposals</t>
  </si>
  <si>
    <t>Long leasehold disposals</t>
  </si>
  <si>
    <t>Improvements to property disposals</t>
  </si>
  <si>
    <t>Plant &amp; machinery disposals</t>
  </si>
  <si>
    <t>Fixtures and fittings disposals</t>
  </si>
  <si>
    <t>Motor vehicles disposals</t>
  </si>
  <si>
    <t>Computer equipment disposals</t>
  </si>
  <si>
    <t>Customer or Supplier</t>
  </si>
  <si>
    <t>Details</t>
  </si>
  <si>
    <t>Code</t>
  </si>
  <si>
    <t>Accounts</t>
  </si>
  <si>
    <t>Bank Account Transactions</t>
  </si>
  <si>
    <t>ID</t>
  </si>
  <si>
    <t>B0001</t>
  </si>
  <si>
    <t>B0002</t>
  </si>
  <si>
    <t>B0003</t>
  </si>
  <si>
    <t>B0004</t>
  </si>
  <si>
    <t>B0005</t>
  </si>
  <si>
    <t>B0006</t>
  </si>
  <si>
    <t>B0007</t>
  </si>
  <si>
    <t>B0008</t>
  </si>
  <si>
    <t>B0009</t>
  </si>
  <si>
    <t>B0010</t>
  </si>
  <si>
    <t>B0011</t>
  </si>
  <si>
    <t>B0012</t>
  </si>
  <si>
    <t>B0013</t>
  </si>
  <si>
    <t>B0014</t>
  </si>
  <si>
    <t>B0015</t>
  </si>
  <si>
    <t>B0016</t>
  </si>
  <si>
    <t>B0017</t>
  </si>
  <si>
    <t>B0018</t>
  </si>
  <si>
    <t>B0019</t>
  </si>
  <si>
    <t>B0020</t>
  </si>
  <si>
    <t>B0021</t>
  </si>
  <si>
    <t>B0022</t>
  </si>
  <si>
    <t>B0023</t>
  </si>
  <si>
    <t>B0024</t>
  </si>
  <si>
    <t>B0025</t>
  </si>
  <si>
    <t>B0026</t>
  </si>
  <si>
    <t>B0027</t>
  </si>
  <si>
    <t>B0028</t>
  </si>
  <si>
    <t>B0029</t>
  </si>
  <si>
    <t>B0030</t>
  </si>
  <si>
    <t>B0031</t>
  </si>
  <si>
    <t>B0032</t>
  </si>
  <si>
    <t>B0033</t>
  </si>
  <si>
    <t>B0034</t>
  </si>
  <si>
    <t>B0035</t>
  </si>
  <si>
    <t>B0036</t>
  </si>
  <si>
    <t>B0037</t>
  </si>
  <si>
    <t>B0038</t>
  </si>
  <si>
    <t>B0039</t>
  </si>
  <si>
    <t>B0040</t>
  </si>
  <si>
    <t>B0041</t>
  </si>
  <si>
    <t>B0042</t>
  </si>
  <si>
    <t>B0043</t>
  </si>
  <si>
    <t>B0044</t>
  </si>
  <si>
    <t>B0045</t>
  </si>
  <si>
    <t>B0046</t>
  </si>
  <si>
    <t>B0047</t>
  </si>
  <si>
    <t>B0048</t>
  </si>
  <si>
    <t>B0049</t>
  </si>
  <si>
    <t>B0050</t>
  </si>
  <si>
    <t>B0051</t>
  </si>
  <si>
    <t>B0052</t>
  </si>
  <si>
    <t>B0053</t>
  </si>
  <si>
    <t>B0054</t>
  </si>
  <si>
    <t>B0055</t>
  </si>
  <si>
    <t>B0056</t>
  </si>
  <si>
    <t>B0057</t>
  </si>
  <si>
    <t>B0058</t>
  </si>
  <si>
    <t>B0059</t>
  </si>
  <si>
    <t>B0060</t>
  </si>
  <si>
    <t>B0061</t>
  </si>
  <si>
    <t>B0062</t>
  </si>
  <si>
    <t>B0063</t>
  </si>
  <si>
    <t>B0064</t>
  </si>
  <si>
    <t>B0065</t>
  </si>
  <si>
    <t>B0066</t>
  </si>
  <si>
    <t>B0067</t>
  </si>
  <si>
    <t>B0068</t>
  </si>
  <si>
    <t>B0069</t>
  </si>
  <si>
    <t>B0070</t>
  </si>
  <si>
    <t>B0071</t>
  </si>
  <si>
    <t>B0072</t>
  </si>
  <si>
    <t>B0073</t>
  </si>
  <si>
    <t>B0074</t>
  </si>
  <si>
    <t>B0075</t>
  </si>
  <si>
    <t>B0076</t>
  </si>
  <si>
    <t>B0077</t>
  </si>
  <si>
    <t>B0078</t>
  </si>
  <si>
    <t>B0079</t>
  </si>
  <si>
    <t>B0080</t>
  </si>
  <si>
    <t>B0081</t>
  </si>
  <si>
    <t>B0082</t>
  </si>
  <si>
    <t>B0083</t>
  </si>
  <si>
    <t>B0084</t>
  </si>
  <si>
    <t>B0085</t>
  </si>
  <si>
    <t>B0086</t>
  </si>
  <si>
    <t>B0087</t>
  </si>
  <si>
    <t>B0088</t>
  </si>
  <si>
    <t>B0089</t>
  </si>
  <si>
    <t>B0090</t>
  </si>
  <si>
    <t>B0091</t>
  </si>
  <si>
    <t>B0092</t>
  </si>
  <si>
    <t>B0093</t>
  </si>
  <si>
    <t>B0094</t>
  </si>
  <si>
    <t>B0095</t>
  </si>
  <si>
    <t>B0096</t>
  </si>
  <si>
    <t>B0097</t>
  </si>
  <si>
    <t>B0098</t>
  </si>
  <si>
    <t>B0099</t>
  </si>
  <si>
    <t>B0100</t>
  </si>
  <si>
    <t>B0101</t>
  </si>
  <si>
    <t>B0102</t>
  </si>
  <si>
    <t>B0103</t>
  </si>
  <si>
    <t>B0104</t>
  </si>
  <si>
    <t>B0105</t>
  </si>
  <si>
    <t>B0106</t>
  </si>
  <si>
    <t>B0107</t>
  </si>
  <si>
    <t>B0108</t>
  </si>
  <si>
    <t>B0109</t>
  </si>
  <si>
    <t>B0110</t>
  </si>
  <si>
    <t>B0111</t>
  </si>
  <si>
    <t>B0112</t>
  </si>
  <si>
    <t>B0113</t>
  </si>
  <si>
    <t>B0114</t>
  </si>
  <si>
    <t>B0115</t>
  </si>
  <si>
    <t>B0116</t>
  </si>
  <si>
    <t>B0117</t>
  </si>
  <si>
    <t>B0118</t>
  </si>
  <si>
    <t>B0119</t>
  </si>
  <si>
    <t>B0120</t>
  </si>
  <si>
    <t>B0121</t>
  </si>
  <si>
    <t>B0122</t>
  </si>
  <si>
    <t>B0123</t>
  </si>
  <si>
    <t>B0124</t>
  </si>
  <si>
    <t>B0125</t>
  </si>
  <si>
    <t>B0126</t>
  </si>
  <si>
    <t>B0127</t>
  </si>
  <si>
    <t>B0128</t>
  </si>
  <si>
    <t>B0129</t>
  </si>
  <si>
    <t>B0130</t>
  </si>
  <si>
    <t>B0131</t>
  </si>
  <si>
    <t>B0132</t>
  </si>
  <si>
    <t>B0133</t>
  </si>
  <si>
    <t>B0134</t>
  </si>
  <si>
    <t>B0135</t>
  </si>
  <si>
    <t>B0136</t>
  </si>
  <si>
    <t>B0137</t>
  </si>
  <si>
    <t>B0138</t>
  </si>
  <si>
    <t>B0139</t>
  </si>
  <si>
    <t>B0140</t>
  </si>
  <si>
    <t>B0141</t>
  </si>
  <si>
    <t>B0142</t>
  </si>
  <si>
    <t>B0143</t>
  </si>
  <si>
    <t>B0144</t>
  </si>
  <si>
    <t>B0145</t>
  </si>
  <si>
    <t>B0146</t>
  </si>
  <si>
    <t>B0147</t>
  </si>
  <si>
    <t>B0148</t>
  </si>
  <si>
    <t>B0149</t>
  </si>
  <si>
    <t>B0150</t>
  </si>
  <si>
    <t>B0151</t>
  </si>
  <si>
    <t>B0152</t>
  </si>
  <si>
    <t>B0153</t>
  </si>
  <si>
    <t>B0154</t>
  </si>
  <si>
    <t>B0155</t>
  </si>
  <si>
    <t>B0156</t>
  </si>
  <si>
    <t>B0157</t>
  </si>
  <si>
    <t>B0158</t>
  </si>
  <si>
    <t>B0159</t>
  </si>
  <si>
    <t>B0160</t>
  </si>
  <si>
    <t>B0161</t>
  </si>
  <si>
    <t>B0162</t>
  </si>
  <si>
    <t>B0163</t>
  </si>
  <si>
    <t>B0164</t>
  </si>
  <si>
    <t>B0165</t>
  </si>
  <si>
    <t>B0166</t>
  </si>
  <si>
    <t>B0167</t>
  </si>
  <si>
    <t>B0168</t>
  </si>
  <si>
    <t>B0169</t>
  </si>
  <si>
    <t>B0170</t>
  </si>
  <si>
    <t>B0171</t>
  </si>
  <si>
    <t>B0172</t>
  </si>
  <si>
    <t>B0173</t>
  </si>
  <si>
    <t>B0174</t>
  </si>
  <si>
    <t>B0175</t>
  </si>
  <si>
    <t>B0176</t>
  </si>
  <si>
    <t>B0177</t>
  </si>
  <si>
    <t>B0178</t>
  </si>
  <si>
    <t>B0179</t>
  </si>
  <si>
    <t>B0180</t>
  </si>
  <si>
    <t>B0181</t>
  </si>
  <si>
    <t>B0182</t>
  </si>
  <si>
    <t>B0183</t>
  </si>
  <si>
    <t>B0184</t>
  </si>
  <si>
    <t>B0185</t>
  </si>
  <si>
    <t>B0186</t>
  </si>
  <si>
    <t>B0187</t>
  </si>
  <si>
    <t>B0188</t>
  </si>
  <si>
    <t>B0189</t>
  </si>
  <si>
    <t>B0190</t>
  </si>
  <si>
    <t>B0191</t>
  </si>
  <si>
    <t>B0192</t>
  </si>
  <si>
    <t>B0193</t>
  </si>
  <si>
    <t>B0194</t>
  </si>
  <si>
    <t>B0195</t>
  </si>
  <si>
    <t>B0196</t>
  </si>
  <si>
    <t>B0197</t>
  </si>
  <si>
    <t>B0198</t>
  </si>
  <si>
    <t>B0199</t>
  </si>
  <si>
    <t>B0200</t>
  </si>
  <si>
    <t>B0201</t>
  </si>
  <si>
    <t>B0202</t>
  </si>
  <si>
    <t>B0203</t>
  </si>
  <si>
    <t>B0204</t>
  </si>
  <si>
    <t>B0205</t>
  </si>
  <si>
    <t>B0206</t>
  </si>
  <si>
    <t>B0207</t>
  </si>
  <si>
    <t>B0208</t>
  </si>
  <si>
    <t>B0209</t>
  </si>
  <si>
    <t>B0210</t>
  </si>
  <si>
    <t>B0211</t>
  </si>
  <si>
    <t>B0212</t>
  </si>
  <si>
    <t>B0213</t>
  </si>
  <si>
    <t>B0214</t>
  </si>
  <si>
    <t>B0215</t>
  </si>
  <si>
    <t>B0216</t>
  </si>
  <si>
    <t>B0217</t>
  </si>
  <si>
    <t>B0218</t>
  </si>
  <si>
    <t>B0219</t>
  </si>
  <si>
    <t>B0220</t>
  </si>
  <si>
    <t>B0221</t>
  </si>
  <si>
    <t>B0222</t>
  </si>
  <si>
    <t>B0223</t>
  </si>
  <si>
    <t>B0224</t>
  </si>
  <si>
    <t>B0225</t>
  </si>
  <si>
    <t>B0226</t>
  </si>
  <si>
    <t>B0227</t>
  </si>
  <si>
    <t>B0228</t>
  </si>
  <si>
    <t>B0229</t>
  </si>
  <si>
    <t>B0230</t>
  </si>
  <si>
    <t>B0231</t>
  </si>
  <si>
    <t>B0232</t>
  </si>
  <si>
    <t>B0233</t>
  </si>
  <si>
    <t>B0234</t>
  </si>
  <si>
    <t>B0235</t>
  </si>
  <si>
    <t>B0236</t>
  </si>
  <si>
    <t>B0237</t>
  </si>
  <si>
    <t>B0238</t>
  </si>
  <si>
    <t>B0239</t>
  </si>
  <si>
    <t>B0240</t>
  </si>
  <si>
    <t>B0241</t>
  </si>
  <si>
    <t>B0242</t>
  </si>
  <si>
    <t>B0243</t>
  </si>
  <si>
    <t>B0244</t>
  </si>
  <si>
    <t>B0245</t>
  </si>
  <si>
    <t>B0246</t>
  </si>
  <si>
    <t>B0247</t>
  </si>
  <si>
    <t>B0248</t>
  </si>
  <si>
    <t>B0249</t>
  </si>
  <si>
    <t>B0250</t>
  </si>
  <si>
    <t>B0251</t>
  </si>
  <si>
    <t>B0252</t>
  </si>
  <si>
    <t>B0253</t>
  </si>
  <si>
    <t>B0254</t>
  </si>
  <si>
    <t>B0255</t>
  </si>
  <si>
    <t>B0256</t>
  </si>
  <si>
    <t>B0257</t>
  </si>
  <si>
    <t>B0258</t>
  </si>
  <si>
    <t>B0259</t>
  </si>
  <si>
    <t>B0260</t>
  </si>
  <si>
    <t>B0261</t>
  </si>
  <si>
    <t>B0262</t>
  </si>
  <si>
    <t>B0263</t>
  </si>
  <si>
    <t>B0264</t>
  </si>
  <si>
    <t>B0265</t>
  </si>
  <si>
    <t>B0266</t>
  </si>
  <si>
    <t>B0267</t>
  </si>
  <si>
    <t>B0268</t>
  </si>
  <si>
    <t>B0269</t>
  </si>
  <si>
    <t>B0270</t>
  </si>
  <si>
    <t>B0271</t>
  </si>
  <si>
    <t>B0272</t>
  </si>
  <si>
    <t>B0273</t>
  </si>
  <si>
    <t>B0274</t>
  </si>
  <si>
    <t>B0275</t>
  </si>
  <si>
    <t>B0276</t>
  </si>
  <si>
    <t>B0277</t>
  </si>
  <si>
    <t>B0278</t>
  </si>
  <si>
    <t>B0279</t>
  </si>
  <si>
    <t>B0280</t>
  </si>
  <si>
    <t>B0281</t>
  </si>
  <si>
    <t>B0282</t>
  </si>
  <si>
    <t>B0283</t>
  </si>
  <si>
    <t>B0284</t>
  </si>
  <si>
    <t>B0285</t>
  </si>
  <si>
    <t>B0286</t>
  </si>
  <si>
    <t>B0287</t>
  </si>
  <si>
    <t>B0288</t>
  </si>
  <si>
    <t>B0289</t>
  </si>
  <si>
    <t>B0290</t>
  </si>
  <si>
    <t>B0291</t>
  </si>
  <si>
    <t>B0292</t>
  </si>
  <si>
    <t>B0293</t>
  </si>
  <si>
    <t>B0294</t>
  </si>
  <si>
    <t>B0295</t>
  </si>
  <si>
    <t>B0296</t>
  </si>
  <si>
    <t>B0297</t>
  </si>
  <si>
    <t>B0298</t>
  </si>
  <si>
    <t>B0299</t>
  </si>
  <si>
    <t>B0300</t>
  </si>
  <si>
    <t>B0301</t>
  </si>
  <si>
    <t>B0302</t>
  </si>
  <si>
    <t>B0303</t>
  </si>
  <si>
    <t>B0304</t>
  </si>
  <si>
    <t>B0305</t>
  </si>
  <si>
    <t>B0306</t>
  </si>
  <si>
    <t>B0307</t>
  </si>
  <si>
    <t>B0308</t>
  </si>
  <si>
    <t>B0309</t>
  </si>
  <si>
    <t>B0310</t>
  </si>
  <si>
    <t>B0311</t>
  </si>
  <si>
    <t>B0312</t>
  </si>
  <si>
    <t>B0313</t>
  </si>
  <si>
    <t>B0314</t>
  </si>
  <si>
    <t>B0315</t>
  </si>
  <si>
    <t>B0316</t>
  </si>
  <si>
    <t>B0317</t>
  </si>
  <si>
    <t>B0318</t>
  </si>
  <si>
    <t>B0319</t>
  </si>
  <si>
    <t>B0320</t>
  </si>
  <si>
    <t>B0321</t>
  </si>
  <si>
    <t>B0322</t>
  </si>
  <si>
    <t>B0323</t>
  </si>
  <si>
    <t>B0324</t>
  </si>
  <si>
    <t>B0325</t>
  </si>
  <si>
    <t>B0326</t>
  </si>
  <si>
    <t>B0327</t>
  </si>
  <si>
    <t>B0328</t>
  </si>
  <si>
    <t>B0329</t>
  </si>
  <si>
    <t>B0330</t>
  </si>
  <si>
    <t>B0331</t>
  </si>
  <si>
    <t>B0332</t>
  </si>
  <si>
    <t>B0333</t>
  </si>
  <si>
    <t>B0334</t>
  </si>
  <si>
    <t>B0335</t>
  </si>
  <si>
    <t>B0336</t>
  </si>
  <si>
    <t>B0337</t>
  </si>
  <si>
    <t>B0338</t>
  </si>
  <si>
    <t>B0339</t>
  </si>
  <si>
    <t>B0340</t>
  </si>
  <si>
    <t>B0341</t>
  </si>
  <si>
    <t>B0342</t>
  </si>
  <si>
    <t>B0343</t>
  </si>
  <si>
    <t>B0344</t>
  </si>
  <si>
    <t>B0345</t>
  </si>
  <si>
    <t>B0346</t>
  </si>
  <si>
    <t>B0347</t>
  </si>
  <si>
    <t>B0348</t>
  </si>
  <si>
    <t>B0349</t>
  </si>
  <si>
    <t>B0350</t>
  </si>
  <si>
    <t>B0351</t>
  </si>
  <si>
    <t>B0352</t>
  </si>
  <si>
    <t>B0353</t>
  </si>
  <si>
    <t>B0354</t>
  </si>
  <si>
    <t>B0355</t>
  </si>
  <si>
    <t>B0356</t>
  </si>
  <si>
    <t>B0357</t>
  </si>
  <si>
    <t>B0358</t>
  </si>
  <si>
    <t>B0359</t>
  </si>
  <si>
    <t>B0360</t>
  </si>
  <si>
    <t>B0361</t>
  </si>
  <si>
    <t>B0362</t>
  </si>
  <si>
    <t>B0363</t>
  </si>
  <si>
    <t>B0364</t>
  </si>
  <si>
    <t>B0365</t>
  </si>
  <si>
    <t>B0366</t>
  </si>
  <si>
    <t>B0367</t>
  </si>
  <si>
    <t>B0368</t>
  </si>
  <si>
    <t>B0369</t>
  </si>
  <si>
    <t>B0370</t>
  </si>
  <si>
    <t>B0371</t>
  </si>
  <si>
    <t>B0372</t>
  </si>
  <si>
    <t>B0373</t>
  </si>
  <si>
    <t>B0374</t>
  </si>
  <si>
    <t>B0375</t>
  </si>
  <si>
    <t>B0376</t>
  </si>
  <si>
    <t>B0377</t>
  </si>
  <si>
    <t>B0378</t>
  </si>
  <si>
    <t>B0379</t>
  </si>
  <si>
    <t>B0380</t>
  </si>
  <si>
    <t>B0381</t>
  </si>
  <si>
    <t>B0382</t>
  </si>
  <si>
    <t>B0383</t>
  </si>
  <si>
    <t>B0384</t>
  </si>
  <si>
    <t>B0385</t>
  </si>
  <si>
    <t>B0386</t>
  </si>
  <si>
    <t>B0387</t>
  </si>
  <si>
    <t>B0388</t>
  </si>
  <si>
    <t>B0389</t>
  </si>
  <si>
    <t>B0390</t>
  </si>
  <si>
    <t>B0391</t>
  </si>
  <si>
    <t>B0392</t>
  </si>
  <si>
    <t>B0393</t>
  </si>
  <si>
    <t>B0394</t>
  </si>
  <si>
    <t>B0395</t>
  </si>
  <si>
    <t>B0396</t>
  </si>
  <si>
    <t>B0397</t>
  </si>
  <si>
    <t>B0398</t>
  </si>
  <si>
    <t>B0399</t>
  </si>
  <si>
    <t>B0400</t>
  </si>
  <si>
    <t>B0401</t>
  </si>
  <si>
    <t>B0402</t>
  </si>
  <si>
    <t>B0403</t>
  </si>
  <si>
    <t>B0404</t>
  </si>
  <si>
    <t>B0405</t>
  </si>
  <si>
    <t>B0406</t>
  </si>
  <si>
    <t>B0407</t>
  </si>
  <si>
    <t>B0408</t>
  </si>
  <si>
    <t>B0409</t>
  </si>
  <si>
    <t>B0410</t>
  </si>
  <si>
    <t>B0411</t>
  </si>
  <si>
    <t>B0412</t>
  </si>
  <si>
    <t>B0413</t>
  </si>
  <si>
    <t>B0414</t>
  </si>
  <si>
    <t>B0415</t>
  </si>
  <si>
    <t>B0416</t>
  </si>
  <si>
    <t>B0417</t>
  </si>
  <si>
    <t>B0418</t>
  </si>
  <si>
    <t>B0419</t>
  </si>
  <si>
    <t>B0420</t>
  </si>
  <si>
    <t>B0421</t>
  </si>
  <si>
    <t>B0422</t>
  </si>
  <si>
    <t>B0423</t>
  </si>
  <si>
    <t>B0424</t>
  </si>
  <si>
    <t>B0425</t>
  </si>
  <si>
    <t>B0426</t>
  </si>
  <si>
    <t>B0427</t>
  </si>
  <si>
    <t>B0428</t>
  </si>
  <si>
    <t>B0429</t>
  </si>
  <si>
    <t>B0430</t>
  </si>
  <si>
    <t>B0431</t>
  </si>
  <si>
    <t>B0432</t>
  </si>
  <si>
    <t>B0433</t>
  </si>
  <si>
    <t>B0434</t>
  </si>
  <si>
    <t>B0435</t>
  </si>
  <si>
    <t>B0436</t>
  </si>
  <si>
    <t>B0437</t>
  </si>
  <si>
    <t>B0438</t>
  </si>
  <si>
    <t>B0439</t>
  </si>
  <si>
    <t>B0440</t>
  </si>
  <si>
    <t>B0441</t>
  </si>
  <si>
    <t>B0442</t>
  </si>
  <si>
    <t>B0443</t>
  </si>
  <si>
    <t>B0444</t>
  </si>
  <si>
    <t>B0445</t>
  </si>
  <si>
    <t>B0446</t>
  </si>
  <si>
    <t>B0447</t>
  </si>
  <si>
    <t>B0448</t>
  </si>
  <si>
    <t>B0449</t>
  </si>
  <si>
    <t>B0450</t>
  </si>
  <si>
    <t>B0451</t>
  </si>
  <si>
    <t>B0452</t>
  </si>
  <si>
    <t>B0453</t>
  </si>
  <si>
    <t>B0454</t>
  </si>
  <si>
    <t>B0455</t>
  </si>
  <si>
    <t>B0456</t>
  </si>
  <si>
    <t>B0457</t>
  </si>
  <si>
    <t>B0458</t>
  </si>
  <si>
    <t>B0459</t>
  </si>
  <si>
    <t>B0460</t>
  </si>
  <si>
    <t>B0461</t>
  </si>
  <si>
    <t>B0462</t>
  </si>
  <si>
    <t>B0463</t>
  </si>
  <si>
    <t>B0464</t>
  </si>
  <si>
    <t>B0465</t>
  </si>
  <si>
    <t>B0466</t>
  </si>
  <si>
    <t>B0467</t>
  </si>
  <si>
    <t>B0468</t>
  </si>
  <si>
    <t>B0469</t>
  </si>
  <si>
    <t>B0470</t>
  </si>
  <si>
    <t>B0471</t>
  </si>
  <si>
    <t>B0472</t>
  </si>
  <si>
    <t>B0473</t>
  </si>
  <si>
    <t>B0474</t>
  </si>
  <si>
    <t>B0475</t>
  </si>
  <si>
    <t>B0476</t>
  </si>
  <si>
    <t>B0477</t>
  </si>
  <si>
    <t>B0478</t>
  </si>
  <si>
    <t>B0479</t>
  </si>
  <si>
    <t>B0480</t>
  </si>
  <si>
    <t>B0481</t>
  </si>
  <si>
    <t>B0482</t>
  </si>
  <si>
    <t>B0483</t>
  </si>
  <si>
    <t>B0484</t>
  </si>
  <si>
    <t>B0485</t>
  </si>
  <si>
    <t>B0486</t>
  </si>
  <si>
    <t>B0487</t>
  </si>
  <si>
    <t>B0488</t>
  </si>
  <si>
    <t>B0489</t>
  </si>
  <si>
    <t>B0490</t>
  </si>
  <si>
    <t>B0491</t>
  </si>
  <si>
    <t>B0492</t>
  </si>
  <si>
    <t>B0493</t>
  </si>
  <si>
    <t>B0494</t>
  </si>
  <si>
    <t>B0495</t>
  </si>
  <si>
    <t>B0496</t>
  </si>
  <si>
    <t>B0497</t>
  </si>
  <si>
    <t>B0498</t>
  </si>
  <si>
    <t>B0499</t>
  </si>
  <si>
    <t>B0500</t>
  </si>
  <si>
    <t>B0501</t>
  </si>
  <si>
    <t>B0502</t>
  </si>
  <si>
    <t>B0503</t>
  </si>
  <si>
    <t>B0504</t>
  </si>
  <si>
    <t>B0505</t>
  </si>
  <si>
    <t>B0506</t>
  </si>
  <si>
    <t>B0507</t>
  </si>
  <si>
    <t>B0508</t>
  </si>
  <si>
    <t>B0509</t>
  </si>
  <si>
    <t>B0510</t>
  </si>
  <si>
    <t>B0511</t>
  </si>
  <si>
    <t>B0512</t>
  </si>
  <si>
    <t>B0513</t>
  </si>
  <si>
    <t>B0514</t>
  </si>
  <si>
    <t>B0515</t>
  </si>
  <si>
    <t>B0516</t>
  </si>
  <si>
    <t>B0517</t>
  </si>
  <si>
    <t>B0518</t>
  </si>
  <si>
    <t>B0519</t>
  </si>
  <si>
    <t>B0520</t>
  </si>
  <si>
    <t>B0521</t>
  </si>
  <si>
    <t>B0522</t>
  </si>
  <si>
    <t>B0523</t>
  </si>
  <si>
    <t>B0524</t>
  </si>
  <si>
    <t>B0525</t>
  </si>
  <si>
    <t>B0526</t>
  </si>
  <si>
    <t>B0527</t>
  </si>
  <si>
    <t>B0528</t>
  </si>
  <si>
    <t>B0529</t>
  </si>
  <si>
    <t>B0530</t>
  </si>
  <si>
    <t>B0531</t>
  </si>
  <si>
    <t>B0532</t>
  </si>
  <si>
    <t>B0533</t>
  </si>
  <si>
    <t>B0534</t>
  </si>
  <si>
    <t>B0535</t>
  </si>
  <si>
    <t>B0536</t>
  </si>
  <si>
    <t>B0537</t>
  </si>
  <si>
    <t>B0538</t>
  </si>
  <si>
    <t>B0539</t>
  </si>
  <si>
    <t>B0540</t>
  </si>
  <si>
    <t>B0541</t>
  </si>
  <si>
    <t>B0542</t>
  </si>
  <si>
    <t>B0543</t>
  </si>
  <si>
    <t>B0544</t>
  </si>
  <si>
    <t>B0545</t>
  </si>
  <si>
    <t>B0546</t>
  </si>
  <si>
    <t>B0547</t>
  </si>
  <si>
    <t>B0548</t>
  </si>
  <si>
    <t>B0549</t>
  </si>
  <si>
    <t>B0550</t>
  </si>
  <si>
    <t>B0551</t>
  </si>
  <si>
    <t>B0552</t>
  </si>
  <si>
    <t>B0553</t>
  </si>
  <si>
    <t>B0554</t>
  </si>
  <si>
    <t>B0555</t>
  </si>
  <si>
    <t>B0556</t>
  </si>
  <si>
    <t>B0557</t>
  </si>
  <si>
    <t>B0558</t>
  </si>
  <si>
    <t>B0559</t>
  </si>
  <si>
    <t>B0560</t>
  </si>
  <si>
    <t>B0561</t>
  </si>
  <si>
    <t>B0562</t>
  </si>
  <si>
    <t>B0563</t>
  </si>
  <si>
    <t>B0564</t>
  </si>
  <si>
    <t>B0565</t>
  </si>
  <si>
    <t>B0566</t>
  </si>
  <si>
    <t>B0567</t>
  </si>
  <si>
    <t>B0568</t>
  </si>
  <si>
    <t>B0569</t>
  </si>
  <si>
    <t>B0570</t>
  </si>
  <si>
    <t>B0571</t>
  </si>
  <si>
    <t>B0572</t>
  </si>
  <si>
    <t>B0573</t>
  </si>
  <si>
    <t>B0574</t>
  </si>
  <si>
    <t>B0575</t>
  </si>
  <si>
    <t>B0576</t>
  </si>
  <si>
    <t>B0577</t>
  </si>
  <si>
    <t>B0578</t>
  </si>
  <si>
    <t>B0579</t>
  </si>
  <si>
    <t>B0580</t>
  </si>
  <si>
    <t>B0581</t>
  </si>
  <si>
    <t>B0582</t>
  </si>
  <si>
    <t>B0583</t>
  </si>
  <si>
    <t>B0584</t>
  </si>
  <si>
    <t>B0585</t>
  </si>
  <si>
    <t>B0586</t>
  </si>
  <si>
    <t>B0587</t>
  </si>
  <si>
    <t>B0588</t>
  </si>
  <si>
    <t>B0589</t>
  </si>
  <si>
    <t>B0590</t>
  </si>
  <si>
    <t>B0591</t>
  </si>
  <si>
    <t>B0592</t>
  </si>
  <si>
    <t>B0593</t>
  </si>
  <si>
    <t>B0594</t>
  </si>
  <si>
    <t>B0595</t>
  </si>
  <si>
    <t>B0596</t>
  </si>
  <si>
    <t>B0597</t>
  </si>
  <si>
    <t>B0598</t>
  </si>
  <si>
    <t>B0599</t>
  </si>
  <si>
    <t>B0600</t>
  </si>
  <si>
    <t>B0601</t>
  </si>
  <si>
    <t>B0602</t>
  </si>
  <si>
    <t>B0603</t>
  </si>
  <si>
    <t>B0604</t>
  </si>
  <si>
    <t>B0605</t>
  </si>
  <si>
    <t>B0606</t>
  </si>
  <si>
    <t>B0607</t>
  </si>
  <si>
    <t>B0608</t>
  </si>
  <si>
    <t>B0609</t>
  </si>
  <si>
    <t>B0610</t>
  </si>
  <si>
    <t>B0611</t>
  </si>
  <si>
    <t>B0612</t>
  </si>
  <si>
    <t>B0613</t>
  </si>
  <si>
    <t>B0614</t>
  </si>
  <si>
    <t>B0615</t>
  </si>
  <si>
    <t>B0616</t>
  </si>
  <si>
    <t>B0617</t>
  </si>
  <si>
    <t>B0618</t>
  </si>
  <si>
    <t>B0619</t>
  </si>
  <si>
    <t>B0620</t>
  </si>
  <si>
    <t>B0621</t>
  </si>
  <si>
    <t>B0622</t>
  </si>
  <si>
    <t>B0623</t>
  </si>
  <si>
    <t>B0624</t>
  </si>
  <si>
    <t>B0625</t>
  </si>
  <si>
    <t>B0626</t>
  </si>
  <si>
    <t>B0627</t>
  </si>
  <si>
    <t>B0628</t>
  </si>
  <si>
    <t>B0629</t>
  </si>
  <si>
    <t>B0630</t>
  </si>
  <si>
    <t>B0631</t>
  </si>
  <si>
    <t>B0632</t>
  </si>
  <si>
    <t>B0633</t>
  </si>
  <si>
    <t>B0634</t>
  </si>
  <si>
    <t>B0635</t>
  </si>
  <si>
    <t>B0636</t>
  </si>
  <si>
    <t>B0637</t>
  </si>
  <si>
    <t>B0638</t>
  </si>
  <si>
    <t>B0639</t>
  </si>
  <si>
    <t>B0640</t>
  </si>
  <si>
    <t>B0641</t>
  </si>
  <si>
    <t>B0642</t>
  </si>
  <si>
    <t>B0643</t>
  </si>
  <si>
    <t>B0644</t>
  </si>
  <si>
    <t>B0645</t>
  </si>
  <si>
    <t>B0646</t>
  </si>
  <si>
    <t>B0647</t>
  </si>
  <si>
    <t>B0648</t>
  </si>
  <si>
    <t>B0649</t>
  </si>
  <si>
    <t>B0650</t>
  </si>
  <si>
    <t>B0651</t>
  </si>
  <si>
    <t>B0652</t>
  </si>
  <si>
    <t>B0653</t>
  </si>
  <si>
    <t>B0654</t>
  </si>
  <si>
    <t>B0655</t>
  </si>
  <si>
    <t>B0656</t>
  </si>
  <si>
    <t>B0657</t>
  </si>
  <si>
    <t>B0658</t>
  </si>
  <si>
    <t>B0659</t>
  </si>
  <si>
    <t>B0660</t>
  </si>
  <si>
    <t>B0661</t>
  </si>
  <si>
    <t>B0662</t>
  </si>
  <si>
    <t>B0663</t>
  </si>
  <si>
    <t>B0664</t>
  </si>
  <si>
    <t>B0665</t>
  </si>
  <si>
    <t>B0666</t>
  </si>
  <si>
    <t>B0667</t>
  </si>
  <si>
    <t>B0668</t>
  </si>
  <si>
    <t>B0669</t>
  </si>
  <si>
    <t>B0670</t>
  </si>
  <si>
    <t>B0671</t>
  </si>
  <si>
    <t>B0672</t>
  </si>
  <si>
    <t>B0673</t>
  </si>
  <si>
    <t>B0674</t>
  </si>
  <si>
    <t>B0675</t>
  </si>
  <si>
    <t>B0676</t>
  </si>
  <si>
    <t>B0677</t>
  </si>
  <si>
    <t>B0678</t>
  </si>
  <si>
    <t>B0679</t>
  </si>
  <si>
    <t>B0680</t>
  </si>
  <si>
    <t>B0681</t>
  </si>
  <si>
    <t>B0682</t>
  </si>
  <si>
    <t>B0683</t>
  </si>
  <si>
    <t>B0684</t>
  </si>
  <si>
    <t>B0685</t>
  </si>
  <si>
    <t>B0686</t>
  </si>
  <si>
    <t>B0687</t>
  </si>
  <si>
    <t>B0688</t>
  </si>
  <si>
    <t>B0689</t>
  </si>
  <si>
    <t>B0690</t>
  </si>
  <si>
    <t>B0691</t>
  </si>
  <si>
    <t>B0692</t>
  </si>
  <si>
    <t>B0693</t>
  </si>
  <si>
    <t>B0694</t>
  </si>
  <si>
    <t>B0695</t>
  </si>
  <si>
    <t>B0696</t>
  </si>
  <si>
    <t>B0697</t>
  </si>
  <si>
    <t>B0698</t>
  </si>
  <si>
    <t>B0699</t>
  </si>
  <si>
    <t>B0700</t>
  </si>
  <si>
    <t>B0701</t>
  </si>
  <si>
    <t>B0702</t>
  </si>
  <si>
    <t>B0703</t>
  </si>
  <si>
    <t>B0704</t>
  </si>
  <si>
    <t>B0705</t>
  </si>
  <si>
    <t>B0706</t>
  </si>
  <si>
    <t>B0707</t>
  </si>
  <si>
    <t>B0708</t>
  </si>
  <si>
    <t>B0709</t>
  </si>
  <si>
    <t>B0710</t>
  </si>
  <si>
    <t>B0711</t>
  </si>
  <si>
    <t>B0712</t>
  </si>
  <si>
    <t>B0713</t>
  </si>
  <si>
    <t>B0714</t>
  </si>
  <si>
    <t>B0715</t>
  </si>
  <si>
    <t>B0716</t>
  </si>
  <si>
    <t>B0717</t>
  </si>
  <si>
    <t>B0718</t>
  </si>
  <si>
    <t>B0719</t>
  </si>
  <si>
    <t>B0720</t>
  </si>
  <si>
    <t>B0721</t>
  </si>
  <si>
    <t>B0722</t>
  </si>
  <si>
    <t>B0723</t>
  </si>
  <si>
    <t>B0724</t>
  </si>
  <si>
    <t>B0725</t>
  </si>
  <si>
    <t>B0726</t>
  </si>
  <si>
    <t>B0727</t>
  </si>
  <si>
    <t>B0728</t>
  </si>
  <si>
    <t>B0729</t>
  </si>
  <si>
    <t>B0730</t>
  </si>
  <si>
    <t>B0731</t>
  </si>
  <si>
    <t>B0732</t>
  </si>
  <si>
    <t>B0733</t>
  </si>
  <si>
    <t>B0734</t>
  </si>
  <si>
    <t>B0735</t>
  </si>
  <si>
    <t>B0736</t>
  </si>
  <si>
    <t>B0737</t>
  </si>
  <si>
    <t>B0738</t>
  </si>
  <si>
    <t>B0739</t>
  </si>
  <si>
    <t>B0740</t>
  </si>
  <si>
    <t>B0741</t>
  </si>
  <si>
    <t>B0742</t>
  </si>
  <si>
    <t>B0743</t>
  </si>
  <si>
    <t>B0744</t>
  </si>
  <si>
    <t>B0745</t>
  </si>
  <si>
    <t>B0746</t>
  </si>
  <si>
    <t>B0747</t>
  </si>
  <si>
    <t>B0748</t>
  </si>
  <si>
    <t>B0749</t>
  </si>
  <si>
    <t>B0750</t>
  </si>
  <si>
    <t>B0751</t>
  </si>
  <si>
    <t>B0752</t>
  </si>
  <si>
    <t>B0753</t>
  </si>
  <si>
    <t>B0754</t>
  </si>
  <si>
    <t>B0755</t>
  </si>
  <si>
    <t>B0756</t>
  </si>
  <si>
    <t>B0757</t>
  </si>
  <si>
    <t>B0758</t>
  </si>
  <si>
    <t>B0759</t>
  </si>
  <si>
    <t>B0760</t>
  </si>
  <si>
    <t>B0761</t>
  </si>
  <si>
    <t>B0762</t>
  </si>
  <si>
    <t>B0763</t>
  </si>
  <si>
    <t>B0764</t>
  </si>
  <si>
    <t>B0765</t>
  </si>
  <si>
    <t>B0766</t>
  </si>
  <si>
    <t>B0767</t>
  </si>
  <si>
    <t>B0768</t>
  </si>
  <si>
    <t>B0769</t>
  </si>
  <si>
    <t>B0770</t>
  </si>
  <si>
    <t>B0771</t>
  </si>
  <si>
    <t>B0772</t>
  </si>
  <si>
    <t>B0773</t>
  </si>
  <si>
    <t>B0774</t>
  </si>
  <si>
    <t>B0775</t>
  </si>
  <si>
    <t>B0776</t>
  </si>
  <si>
    <t>B0777</t>
  </si>
  <si>
    <t>B0778</t>
  </si>
  <si>
    <t>B0779</t>
  </si>
  <si>
    <t>B0780</t>
  </si>
  <si>
    <t>B0781</t>
  </si>
  <si>
    <t>B0782</t>
  </si>
  <si>
    <t>B0783</t>
  </si>
  <si>
    <t>B0784</t>
  </si>
  <si>
    <t>B0785</t>
  </si>
  <si>
    <t>B0786</t>
  </si>
  <si>
    <t>B0787</t>
  </si>
  <si>
    <t>B0788</t>
  </si>
  <si>
    <t>B0789</t>
  </si>
  <si>
    <t>B0790</t>
  </si>
  <si>
    <t>B0791</t>
  </si>
  <si>
    <t>B0792</t>
  </si>
  <si>
    <t>B0793</t>
  </si>
  <si>
    <t>B0794</t>
  </si>
  <si>
    <t>B0795</t>
  </si>
  <si>
    <t>B0796</t>
  </si>
  <si>
    <t>B0797</t>
  </si>
  <si>
    <t>B0798</t>
  </si>
  <si>
    <t>B0799</t>
  </si>
  <si>
    <t>B0800</t>
  </si>
  <si>
    <t>B0801</t>
  </si>
  <si>
    <t>B0802</t>
  </si>
  <si>
    <t>B0803</t>
  </si>
  <si>
    <t>B0804</t>
  </si>
  <si>
    <t>B0805</t>
  </si>
  <si>
    <t>B0806</t>
  </si>
  <si>
    <t>B0807</t>
  </si>
  <si>
    <t>B0808</t>
  </si>
  <si>
    <t>B0809</t>
  </si>
  <si>
    <t>B0810</t>
  </si>
  <si>
    <t>B0811</t>
  </si>
  <si>
    <t>B0812</t>
  </si>
  <si>
    <t>B0813</t>
  </si>
  <si>
    <t>B0814</t>
  </si>
  <si>
    <t>B0815</t>
  </si>
  <si>
    <t>B0816</t>
  </si>
  <si>
    <t>B0817</t>
  </si>
  <si>
    <t>B0818</t>
  </si>
  <si>
    <t>B0819</t>
  </si>
  <si>
    <t>B0820</t>
  </si>
  <si>
    <t>B0821</t>
  </si>
  <si>
    <t>B0822</t>
  </si>
  <si>
    <t>B0823</t>
  </si>
  <si>
    <t>B0824</t>
  </si>
  <si>
    <t>B0825</t>
  </si>
  <si>
    <t>B0826</t>
  </si>
  <si>
    <t>B0827</t>
  </si>
  <si>
    <t>B0828</t>
  </si>
  <si>
    <t>B0829</t>
  </si>
  <si>
    <t>B0830</t>
  </si>
  <si>
    <t>B0831</t>
  </si>
  <si>
    <t>B0832</t>
  </si>
  <si>
    <t>B0833</t>
  </si>
  <si>
    <t>B0834</t>
  </si>
  <si>
    <t>B0835</t>
  </si>
  <si>
    <t>B0836</t>
  </si>
  <si>
    <t>B0837</t>
  </si>
  <si>
    <t>B0838</t>
  </si>
  <si>
    <t>B0839</t>
  </si>
  <si>
    <t>B0840</t>
  </si>
  <si>
    <t>B0841</t>
  </si>
  <si>
    <t>B0842</t>
  </si>
  <si>
    <t>B0843</t>
  </si>
  <si>
    <t>B0844</t>
  </si>
  <si>
    <t>B0845</t>
  </si>
  <si>
    <t>B0846</t>
  </si>
  <si>
    <t>B0847</t>
  </si>
  <si>
    <t>B0848</t>
  </si>
  <si>
    <t>B0849</t>
  </si>
  <si>
    <t>B0850</t>
  </si>
  <si>
    <t>B0851</t>
  </si>
  <si>
    <t>B0852</t>
  </si>
  <si>
    <t>B0853</t>
  </si>
  <si>
    <t>B0854</t>
  </si>
  <si>
    <t>B0855</t>
  </si>
  <si>
    <t>B0856</t>
  </si>
  <si>
    <t>B0857</t>
  </si>
  <si>
    <t>B0858</t>
  </si>
  <si>
    <t>B0859</t>
  </si>
  <si>
    <t>B0860</t>
  </si>
  <si>
    <t>B0861</t>
  </si>
  <si>
    <t>B0862</t>
  </si>
  <si>
    <t>B0863</t>
  </si>
  <si>
    <t>B0864</t>
  </si>
  <si>
    <t>B0865</t>
  </si>
  <si>
    <t>B0866</t>
  </si>
  <si>
    <t>B0867</t>
  </si>
  <si>
    <t>B0868</t>
  </si>
  <si>
    <t>B0869</t>
  </si>
  <si>
    <t>B0870</t>
  </si>
  <si>
    <t>B0871</t>
  </si>
  <si>
    <t>B0872</t>
  </si>
  <si>
    <t>B0873</t>
  </si>
  <si>
    <t>B0874</t>
  </si>
  <si>
    <t>B0875</t>
  </si>
  <si>
    <t>B0876</t>
  </si>
  <si>
    <t>B0877</t>
  </si>
  <si>
    <t>B0878</t>
  </si>
  <si>
    <t>B0879</t>
  </si>
  <si>
    <t>B0880</t>
  </si>
  <si>
    <t>B0881</t>
  </si>
  <si>
    <t>B0882</t>
  </si>
  <si>
    <t>B0883</t>
  </si>
  <si>
    <t>B0884</t>
  </si>
  <si>
    <t>B0885</t>
  </si>
  <si>
    <t>B0886</t>
  </si>
  <si>
    <t>B0887</t>
  </si>
  <si>
    <t>B0888</t>
  </si>
  <si>
    <t>B0889</t>
  </si>
  <si>
    <t>B0890</t>
  </si>
  <si>
    <t>B0891</t>
  </si>
  <si>
    <t>B0892</t>
  </si>
  <si>
    <t>B0893</t>
  </si>
  <si>
    <t>B0894</t>
  </si>
  <si>
    <t>B0895</t>
  </si>
  <si>
    <t>B0896</t>
  </si>
  <si>
    <t>B0897</t>
  </si>
  <si>
    <t>B0898</t>
  </si>
  <si>
    <t>B0899</t>
  </si>
  <si>
    <t>B0900</t>
  </si>
  <si>
    <t>B0901</t>
  </si>
  <si>
    <t>B0902</t>
  </si>
  <si>
    <t>B0903</t>
  </si>
  <si>
    <t>B0904</t>
  </si>
  <si>
    <t>B0905</t>
  </si>
  <si>
    <t>B0906</t>
  </si>
  <si>
    <t>B0907</t>
  </si>
  <si>
    <t>B0908</t>
  </si>
  <si>
    <t>B0909</t>
  </si>
  <si>
    <t>B0910</t>
  </si>
  <si>
    <t>B0911</t>
  </si>
  <si>
    <t>B0912</t>
  </si>
  <si>
    <t>B0913</t>
  </si>
  <si>
    <t>B0914</t>
  </si>
  <si>
    <t>B0915</t>
  </si>
  <si>
    <t>B0916</t>
  </si>
  <si>
    <t>B0917</t>
  </si>
  <si>
    <t>B0918</t>
  </si>
  <si>
    <t>B0919</t>
  </si>
  <si>
    <t>B0920</t>
  </si>
  <si>
    <t>B0921</t>
  </si>
  <si>
    <t>B0922</t>
  </si>
  <si>
    <t>B0923</t>
  </si>
  <si>
    <t>B0924</t>
  </si>
  <si>
    <t>B0925</t>
  </si>
  <si>
    <t>B0926</t>
  </si>
  <si>
    <t>B0927</t>
  </si>
  <si>
    <t>B0928</t>
  </si>
  <si>
    <t>B0929</t>
  </si>
  <si>
    <t>B0930</t>
  </si>
  <si>
    <t>B0931</t>
  </si>
  <si>
    <t>B0932</t>
  </si>
  <si>
    <t>B0933</t>
  </si>
  <si>
    <t>B0934</t>
  </si>
  <si>
    <t>B0935</t>
  </si>
  <si>
    <t>B0936</t>
  </si>
  <si>
    <t>B0937</t>
  </si>
  <si>
    <t>B0938</t>
  </si>
  <si>
    <t>B0939</t>
  </si>
  <si>
    <t>B0940</t>
  </si>
  <si>
    <t>B0941</t>
  </si>
  <si>
    <t>B0942</t>
  </si>
  <si>
    <t>B0943</t>
  </si>
  <si>
    <t>B0944</t>
  </si>
  <si>
    <t>B0945</t>
  </si>
  <si>
    <t>B0946</t>
  </si>
  <si>
    <t>B0947</t>
  </si>
  <si>
    <t>B0948</t>
  </si>
  <si>
    <t>B0949</t>
  </si>
  <si>
    <t>B0950</t>
  </si>
  <si>
    <t>B0951</t>
  </si>
  <si>
    <t>B0952</t>
  </si>
  <si>
    <t>B0953</t>
  </si>
  <si>
    <t>B0954</t>
  </si>
  <si>
    <t>B0955</t>
  </si>
  <si>
    <t>B0956</t>
  </si>
  <si>
    <t>B0957</t>
  </si>
  <si>
    <t>B0958</t>
  </si>
  <si>
    <t>B0959</t>
  </si>
  <si>
    <t>B0960</t>
  </si>
  <si>
    <t>B0961</t>
  </si>
  <si>
    <t>B0962</t>
  </si>
  <si>
    <t>B0963</t>
  </si>
  <si>
    <t>B0964</t>
  </si>
  <si>
    <t>B0965</t>
  </si>
  <si>
    <t>B0966</t>
  </si>
  <si>
    <t>B0967</t>
  </si>
  <si>
    <t>B0968</t>
  </si>
  <si>
    <t>B0969</t>
  </si>
  <si>
    <t>B0970</t>
  </si>
  <si>
    <t>B0971</t>
  </si>
  <si>
    <t>B0972</t>
  </si>
  <si>
    <t>B0973</t>
  </si>
  <si>
    <t>B0974</t>
  </si>
  <si>
    <t>B0975</t>
  </si>
  <si>
    <t>B0976</t>
  </si>
  <si>
    <t>B0977</t>
  </si>
  <si>
    <t>B0978</t>
  </si>
  <si>
    <t>B0979</t>
  </si>
  <si>
    <t>B0980</t>
  </si>
  <si>
    <t>B0981</t>
  </si>
  <si>
    <t>B0982</t>
  </si>
  <si>
    <t>B0983</t>
  </si>
  <si>
    <t>B0984</t>
  </si>
  <si>
    <t>B0985</t>
  </si>
  <si>
    <t>B0986</t>
  </si>
  <si>
    <t>B0987</t>
  </si>
  <si>
    <t>B0988</t>
  </si>
  <si>
    <t>B0989</t>
  </si>
  <si>
    <t>B0990</t>
  </si>
  <si>
    <t>B0991</t>
  </si>
  <si>
    <t>B0992</t>
  </si>
  <si>
    <t>B0993</t>
  </si>
  <si>
    <t>B0994</t>
  </si>
  <si>
    <t>B0995</t>
  </si>
  <si>
    <t>B0996</t>
  </si>
  <si>
    <t>B0997</t>
  </si>
  <si>
    <t>B0998</t>
  </si>
  <si>
    <t>B0999</t>
  </si>
  <si>
    <t>B1000</t>
  </si>
  <si>
    <t>B1001</t>
  </si>
  <si>
    <t>B1002</t>
  </si>
  <si>
    <t>B1003</t>
  </si>
  <si>
    <t>B1004</t>
  </si>
  <si>
    <t>B1005</t>
  </si>
  <si>
    <t>B1006</t>
  </si>
  <si>
    <t>B1007</t>
  </si>
  <si>
    <t>B1008</t>
  </si>
  <si>
    <t>B1009</t>
  </si>
  <si>
    <t>B1010</t>
  </si>
  <si>
    <t>B1011</t>
  </si>
  <si>
    <t>B1012</t>
  </si>
  <si>
    <t>B1013</t>
  </si>
  <si>
    <t>B1014</t>
  </si>
  <si>
    <t>B1015</t>
  </si>
  <si>
    <t>B1016</t>
  </si>
  <si>
    <t>B1017</t>
  </si>
  <si>
    <t>B1018</t>
  </si>
  <si>
    <t>B1019</t>
  </si>
  <si>
    <t>B1020</t>
  </si>
  <si>
    <t>B1021</t>
  </si>
  <si>
    <t>B1022</t>
  </si>
  <si>
    <t>B1023</t>
  </si>
  <si>
    <t>B1024</t>
  </si>
  <si>
    <t>B1025</t>
  </si>
  <si>
    <t>B1026</t>
  </si>
  <si>
    <t>B1027</t>
  </si>
  <si>
    <t>B1028</t>
  </si>
  <si>
    <t>B1029</t>
  </si>
  <si>
    <t>B1030</t>
  </si>
  <si>
    <t>B1031</t>
  </si>
  <si>
    <t>B1032</t>
  </si>
  <si>
    <t>B1033</t>
  </si>
  <si>
    <t>B1034</t>
  </si>
  <si>
    <t>B1035</t>
  </si>
  <si>
    <t>B1036</t>
  </si>
  <si>
    <t>B1037</t>
  </si>
  <si>
    <t>B1038</t>
  </si>
  <si>
    <t>B1039</t>
  </si>
  <si>
    <t>B1040</t>
  </si>
  <si>
    <t>B1041</t>
  </si>
  <si>
    <t>B1042</t>
  </si>
  <si>
    <t>B1043</t>
  </si>
  <si>
    <t>B1044</t>
  </si>
  <si>
    <t>B1045</t>
  </si>
  <si>
    <t>B1046</t>
  </si>
  <si>
    <t>B1047</t>
  </si>
  <si>
    <t>B1048</t>
  </si>
  <si>
    <t>B1049</t>
  </si>
  <si>
    <t>B1050</t>
  </si>
  <si>
    <t>B1051</t>
  </si>
  <si>
    <t>B1052</t>
  </si>
  <si>
    <t>B1053</t>
  </si>
  <si>
    <t>B1054</t>
  </si>
  <si>
    <t>B1055</t>
  </si>
  <si>
    <t>B1056</t>
  </si>
  <si>
    <t>B1057</t>
  </si>
  <si>
    <t>B1058</t>
  </si>
  <si>
    <t>B1059</t>
  </si>
  <si>
    <t>B1060</t>
  </si>
  <si>
    <t>B1061</t>
  </si>
  <si>
    <t>B1062</t>
  </si>
  <si>
    <t>B1063</t>
  </si>
  <si>
    <t>B1064</t>
  </si>
  <si>
    <t>B1065</t>
  </si>
  <si>
    <t>B1066</t>
  </si>
  <si>
    <t>B1067</t>
  </si>
  <si>
    <t>B1068</t>
  </si>
  <si>
    <t>B1069</t>
  </si>
  <si>
    <t>B1070</t>
  </si>
  <si>
    <t>B1071</t>
  </si>
  <si>
    <t>B1072</t>
  </si>
  <si>
    <t>B1073</t>
  </si>
  <si>
    <t>B1074</t>
  </si>
  <si>
    <t>B1075</t>
  </si>
  <si>
    <t>B1076</t>
  </si>
  <si>
    <t>B1077</t>
  </si>
  <si>
    <t>B1078</t>
  </si>
  <si>
    <t>B1079</t>
  </si>
  <si>
    <t>B1080</t>
  </si>
  <si>
    <t>B1081</t>
  </si>
  <si>
    <t>B1082</t>
  </si>
  <si>
    <t>B1083</t>
  </si>
  <si>
    <t>B1084</t>
  </si>
  <si>
    <t>B1085</t>
  </si>
  <si>
    <t>B1086</t>
  </si>
  <si>
    <t>B1087</t>
  </si>
  <si>
    <t>B1088</t>
  </si>
  <si>
    <t>B1089</t>
  </si>
  <si>
    <t>B1090</t>
  </si>
  <si>
    <t>B1091</t>
  </si>
  <si>
    <t>B1092</t>
  </si>
  <si>
    <t>B1093</t>
  </si>
  <si>
    <t>B1094</t>
  </si>
  <si>
    <t>B1095</t>
  </si>
  <si>
    <t>B1096</t>
  </si>
  <si>
    <t>B1097</t>
  </si>
  <si>
    <t>B1098</t>
  </si>
  <si>
    <t>B1099</t>
  </si>
  <si>
    <t>B1100</t>
  </si>
  <si>
    <t>B1101</t>
  </si>
  <si>
    <t>B1102</t>
  </si>
  <si>
    <t>B1103</t>
  </si>
  <si>
    <t>B1104</t>
  </si>
  <si>
    <t>B1105</t>
  </si>
  <si>
    <t>B1106</t>
  </si>
  <si>
    <t>B1107</t>
  </si>
  <si>
    <t>B1108</t>
  </si>
  <si>
    <t>B1109</t>
  </si>
  <si>
    <t>B1110</t>
  </si>
  <si>
    <t>B1111</t>
  </si>
  <si>
    <t>B1112</t>
  </si>
  <si>
    <t>B1113</t>
  </si>
  <si>
    <t>B1114</t>
  </si>
  <si>
    <t>B1115</t>
  </si>
  <si>
    <t>B1116</t>
  </si>
  <si>
    <t>B1117</t>
  </si>
  <si>
    <t>B1118</t>
  </si>
  <si>
    <t>B1119</t>
  </si>
  <si>
    <t>B1120</t>
  </si>
  <si>
    <t>B1121</t>
  </si>
  <si>
    <t>B1122</t>
  </si>
  <si>
    <t>B1123</t>
  </si>
  <si>
    <t>B1124</t>
  </si>
  <si>
    <t>B1125</t>
  </si>
  <si>
    <t>B1126</t>
  </si>
  <si>
    <t>B1127</t>
  </si>
  <si>
    <t>B1128</t>
  </si>
  <si>
    <t>B1129</t>
  </si>
  <si>
    <t>B1130</t>
  </si>
  <si>
    <t>B1131</t>
  </si>
  <si>
    <t>B1132</t>
  </si>
  <si>
    <t>B1133</t>
  </si>
  <si>
    <t>B1134</t>
  </si>
  <si>
    <t>B1135</t>
  </si>
  <si>
    <t>B1136</t>
  </si>
  <si>
    <t>B1137</t>
  </si>
  <si>
    <t>B1138</t>
  </si>
  <si>
    <t>B1139</t>
  </si>
  <si>
    <t>B1140</t>
  </si>
  <si>
    <t>B1141</t>
  </si>
  <si>
    <t>B1142</t>
  </si>
  <si>
    <t>B1143</t>
  </si>
  <si>
    <t>B1144</t>
  </si>
  <si>
    <t>B1145</t>
  </si>
  <si>
    <t>B1146</t>
  </si>
  <si>
    <t>B1147</t>
  </si>
  <si>
    <t>B1148</t>
  </si>
  <si>
    <t>B1149</t>
  </si>
  <si>
    <t>B1150</t>
  </si>
  <si>
    <t>B1151</t>
  </si>
  <si>
    <t>B1152</t>
  </si>
  <si>
    <t>B1153</t>
  </si>
  <si>
    <t>B1154</t>
  </si>
  <si>
    <t>B1155</t>
  </si>
  <si>
    <t>B1156</t>
  </si>
  <si>
    <t>B1157</t>
  </si>
  <si>
    <t>B1158</t>
  </si>
  <si>
    <t>B1159</t>
  </si>
  <si>
    <t>B1160</t>
  </si>
  <si>
    <t>B1161</t>
  </si>
  <si>
    <t>B1162</t>
  </si>
  <si>
    <t>B1163</t>
  </si>
  <si>
    <t>B1164</t>
  </si>
  <si>
    <t>B1165</t>
  </si>
  <si>
    <t>B1166</t>
  </si>
  <si>
    <t>B1167</t>
  </si>
  <si>
    <t>B1168</t>
  </si>
  <si>
    <t>B1169</t>
  </si>
  <si>
    <t>B1170</t>
  </si>
  <si>
    <t>B1171</t>
  </si>
  <si>
    <t>B1172</t>
  </si>
  <si>
    <t>B1173</t>
  </si>
  <si>
    <t>B1174</t>
  </si>
  <si>
    <t>B1175</t>
  </si>
  <si>
    <t>B1176</t>
  </si>
  <si>
    <t>B1177</t>
  </si>
  <si>
    <t>B1178</t>
  </si>
  <si>
    <t>B1179</t>
  </si>
  <si>
    <t>B1180</t>
  </si>
  <si>
    <t>B1181</t>
  </si>
  <si>
    <t>B1182</t>
  </si>
  <si>
    <t>B1183</t>
  </si>
  <si>
    <t>B1184</t>
  </si>
  <si>
    <t>B1185</t>
  </si>
  <si>
    <t>B1186</t>
  </si>
  <si>
    <t>B1187</t>
  </si>
  <si>
    <t>B1188</t>
  </si>
  <si>
    <t>B1189</t>
  </si>
  <si>
    <t>B1190</t>
  </si>
  <si>
    <t>B1191</t>
  </si>
  <si>
    <t>B1192</t>
  </si>
  <si>
    <t>B1193</t>
  </si>
  <si>
    <t>B1194</t>
  </si>
  <si>
    <t>B1195</t>
  </si>
  <si>
    <t>B1196</t>
  </si>
  <si>
    <t>B1197</t>
  </si>
  <si>
    <t>B1198</t>
  </si>
  <si>
    <t>B1199</t>
  </si>
  <si>
    <t>B1200</t>
  </si>
  <si>
    <t>Cash Account Transactions</t>
  </si>
  <si>
    <t>Drawings</t>
  </si>
  <si>
    <t>Capital</t>
  </si>
  <si>
    <t>727/21</t>
  </si>
  <si>
    <t>C0001</t>
  </si>
  <si>
    <t>C0002</t>
  </si>
  <si>
    <t>C0003</t>
  </si>
  <si>
    <t>C0004</t>
  </si>
  <si>
    <t>C0005</t>
  </si>
  <si>
    <t>C0006</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</si>
  <si>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</si>
  <si>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</si>
  <si>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</si>
  <si>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</si>
  <si>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</si>
  <si>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</si>
  <si>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</si>
  <si>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</si>
  <si>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</si>
  <si>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</si>
  <si>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</si>
  <si>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</si>
  <si>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</si>
  <si>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</si>
  <si>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</si>
  <si>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</si>
  <si>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</si>
  <si>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</si>
  <si>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</si>
  <si>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</si>
  <si>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</si>
  <si>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</si>
  <si>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</si>
  <si>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</si>
  <si>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</si>
  <si>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</si>
  <si>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</si>
  <si>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</si>
  <si>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</si>
  <si>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C0036</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</si>
  <si>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</si>
  <si>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</si>
  <si>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</si>
  <si>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</si>
  <si>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</si>
  <si>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</si>
  <si>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</si>
  <si>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</si>
  <si>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</si>
  <si>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</si>
  <si>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</si>
  <si>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</si>
  <si>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</si>
  <si>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</si>
  <si>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</si>
  <si>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</si>
  <si>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</si>
  <si>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</si>
  <si>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</si>
  <si>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</si>
  <si>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</si>
  <si>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</si>
  <si>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</si>
  <si>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</si>
  <si>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</si>
  <si>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C0062</t>
  </si>
  <si>
    <t>C0063</t>
  </si>
  <si>
    <t>C0064</t>
  </si>
  <si>
    <t>C0065</t>
  </si>
  <si>
    <t>C0066</t>
  </si>
  <si>
    <t>C0067</t>
  </si>
  <si>
    <t>C0068</t>
  </si>
  <si>
    <t>C0069</t>
  </si>
  <si>
    <t>C0070</t>
  </si>
  <si>
    <t>C0071</t>
  </si>
  <si>
    <t>C0072</t>
  </si>
  <si>
    <t>C0073</t>
  </si>
  <si>
    <t>C0074</t>
  </si>
  <si>
    <t>C0075</t>
  </si>
  <si>
    <t>C0076</t>
  </si>
  <si>
    <t>C0077</t>
  </si>
  <si>
    <t>C0078</t>
  </si>
  <si>
    <t>C0079</t>
  </si>
  <si>
    <t>C0080</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</si>
  <si>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</si>
  <si>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</si>
  <si>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</si>
  <si>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</si>
  <si>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</si>
  <si>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</si>
  <si>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</si>
  <si>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</si>
  <si>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</si>
  <si>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</si>
  <si>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</si>
  <si>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</si>
  <si>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</si>
  <si>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</si>
  <si>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</si>
  <si>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</si>
  <si>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</si>
  <si>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</si>
  <si>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</si>
  <si>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</si>
  <si>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</si>
  <si>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C0102</t>
  </si>
  <si>
    <t>C0103</t>
  </si>
  <si>
    <t>C0104</t>
  </si>
  <si>
    <t>C0105</t>
  </si>
  <si>
    <t>C0106</t>
  </si>
  <si>
    <t>C0107</t>
  </si>
  <si>
    <t>C0108</t>
  </si>
  <si>
    <t>C0109</t>
  </si>
  <si>
    <t>C0110</t>
  </si>
  <si>
    <t>C0111</t>
  </si>
  <si>
    <t>C0112</t>
  </si>
  <si>
    <t>C0113</t>
  </si>
  <si>
    <t>C0114</t>
  </si>
  <si>
    <t>C0115</t>
  </si>
  <si>
    <t>C0116</t>
  </si>
  <si>
    <t>C0117</t>
  </si>
  <si>
    <t>C0118</t>
  </si>
  <si>
    <t>C0119</t>
  </si>
  <si>
    <t>C0120</t>
  </si>
  <si>
    <t>C0121</t>
  </si>
  <si>
    <t>C0122</t>
  </si>
  <si>
    <t>C0123</t>
  </si>
  <si>
    <t>C0124</t>
  </si>
  <si>
    <t>C0125</t>
  </si>
  <si>
    <t>C0126</t>
  </si>
  <si>
    <t>C0127</t>
  </si>
  <si>
    <t>C0128</t>
  </si>
  <si>
    <t>C0129</t>
  </si>
  <si>
    <t>C0130</t>
  </si>
  <si>
    <t>C0131</t>
  </si>
  <si>
    <t>C0132</t>
  </si>
  <si>
    <t>C0133</t>
  </si>
  <si>
    <t>C0134</t>
  </si>
  <si>
    <t>C0135</t>
  </si>
  <si>
    <t>C0136</t>
  </si>
  <si>
    <t>C0137</t>
  </si>
  <si>
    <t>C0138</t>
  </si>
  <si>
    <t>C0139</t>
  </si>
  <si>
    <t>C0140</t>
  </si>
  <si>
    <t>C0141</t>
  </si>
  <si>
    <t>C0142</t>
  </si>
  <si>
    <t>C0143</t>
  </si>
  <si>
    <t>C0144</t>
  </si>
  <si>
    <t>C0145</t>
  </si>
  <si>
    <t>C0146</t>
  </si>
  <si>
    <t>C0147</t>
  </si>
  <si>
    <t>C0148</t>
  </si>
  <si>
    <t>C0149</t>
  </si>
  <si>
    <t>C0150</t>
  </si>
  <si>
    <t>C0151</t>
  </si>
  <si>
    <t>C0152</t>
  </si>
  <si>
    <t>C0153</t>
  </si>
  <si>
    <t>C0154</t>
  </si>
  <si>
    <t>C0155</t>
  </si>
  <si>
    <t>C0156</t>
  </si>
  <si>
    <t>C0157</t>
  </si>
  <si>
    <t>C0158</t>
  </si>
  <si>
    <t>C0159</t>
  </si>
  <si>
    <t>C0160</t>
  </si>
  <si>
    <t>C0161</t>
  </si>
  <si>
    <t>C0162</t>
  </si>
  <si>
    <t>C0163</t>
  </si>
  <si>
    <t>C0164</t>
  </si>
  <si>
    <t>C0165</t>
  </si>
  <si>
    <t>C0166</t>
  </si>
  <si>
    <t>C0167</t>
  </si>
  <si>
    <t>C0168</t>
  </si>
  <si>
    <t>C0169</t>
  </si>
  <si>
    <t>C0170</t>
  </si>
  <si>
    <t>C0171</t>
  </si>
  <si>
    <t>C0172</t>
  </si>
  <si>
    <t>C0173</t>
  </si>
  <si>
    <t>C0174</t>
  </si>
  <si>
    <t>C0175</t>
  </si>
  <si>
    <t>C0176</t>
  </si>
  <si>
    <t>C0177</t>
  </si>
  <si>
    <t>C0178</t>
  </si>
  <si>
    <t>C0179</t>
  </si>
  <si>
    <t>C0180</t>
  </si>
  <si>
    <t>C0181</t>
  </si>
  <si>
    <t>C0182</t>
  </si>
  <si>
    <t>C0183</t>
  </si>
  <si>
    <t>C0184</t>
  </si>
  <si>
    <t>C0185</t>
  </si>
  <si>
    <t>C0186</t>
  </si>
  <si>
    <t>C0187</t>
  </si>
  <si>
    <t>C0188</t>
  </si>
  <si>
    <t>C0189</t>
  </si>
  <si>
    <t>C0190</t>
  </si>
  <si>
    <t>C0191</t>
  </si>
  <si>
    <t>C0192</t>
  </si>
  <si>
    <t>C0193</t>
  </si>
  <si>
    <t>C0194</t>
  </si>
  <si>
    <t>C0195</t>
  </si>
  <si>
    <t>C0196</t>
  </si>
  <si>
    <t>C0197</t>
  </si>
  <si>
    <t>C0198</t>
  </si>
  <si>
    <t>C0199</t>
  </si>
  <si>
    <t>C0200</t>
  </si>
  <si>
    <t>C0201</t>
  </si>
  <si>
    <t>C0202</t>
  </si>
  <si>
    <t>C0203</t>
  </si>
  <si>
    <t>C0204</t>
  </si>
  <si>
    <t>C0205</t>
  </si>
  <si>
    <t>C0206</t>
  </si>
  <si>
    <t>C0207</t>
  </si>
  <si>
    <t>C0208</t>
  </si>
  <si>
    <t>C0209</t>
  </si>
  <si>
    <t>C0210</t>
  </si>
  <si>
    <t>C0211</t>
  </si>
  <si>
    <t>C0212</t>
  </si>
  <si>
    <t>C0213</t>
  </si>
  <si>
    <t>C0214</t>
  </si>
  <si>
    <t>C0215</t>
  </si>
  <si>
    <t>C0216</t>
  </si>
  <si>
    <t>C0217</t>
  </si>
  <si>
    <t>C0218</t>
  </si>
  <si>
    <t>C0219</t>
  </si>
  <si>
    <t>C0220</t>
  </si>
  <si>
    <t>C0221</t>
  </si>
  <si>
    <t>C0222</t>
  </si>
  <si>
    <t>C0223</t>
  </si>
  <si>
    <t>C0224</t>
  </si>
  <si>
    <t>C0225</t>
  </si>
  <si>
    <t>C0226</t>
  </si>
  <si>
    <t>C0227</t>
  </si>
  <si>
    <t>C0228</t>
  </si>
  <si>
    <t>C0229</t>
  </si>
  <si>
    <t>C0230</t>
  </si>
  <si>
    <t>C0231</t>
  </si>
  <si>
    <t>C0232</t>
  </si>
  <si>
    <t>C0233</t>
  </si>
  <si>
    <t>C0234</t>
  </si>
  <si>
    <t>C0235</t>
  </si>
  <si>
    <t>C0236</t>
  </si>
  <si>
    <t>C0237</t>
  </si>
  <si>
    <t>C0238</t>
  </si>
  <si>
    <t>C0239</t>
  </si>
  <si>
    <t>C0240</t>
  </si>
  <si>
    <t>C0241</t>
  </si>
  <si>
    <t>C0242</t>
  </si>
  <si>
    <t>C0243</t>
  </si>
  <si>
    <t>C0244</t>
  </si>
  <si>
    <t>C0245</t>
  </si>
  <si>
    <t>C0246</t>
  </si>
  <si>
    <t>C0247</t>
  </si>
  <si>
    <t>C0248</t>
  </si>
  <si>
    <t>C0249</t>
  </si>
  <si>
    <t>C0250</t>
  </si>
  <si>
    <t>C0251</t>
  </si>
  <si>
    <t>C0252</t>
  </si>
  <si>
    <t>C0253</t>
  </si>
  <si>
    <t>C0254</t>
  </si>
  <si>
    <t>C0255</t>
  </si>
  <si>
    <t>C0256</t>
  </si>
  <si>
    <t>C0257</t>
  </si>
  <si>
    <t>C0258</t>
  </si>
  <si>
    <t>C0259</t>
  </si>
  <si>
    <t>C0260</t>
  </si>
  <si>
    <t>C0261</t>
  </si>
  <si>
    <t>C0262</t>
  </si>
  <si>
    <t>C0263</t>
  </si>
  <si>
    <t>C0264</t>
  </si>
  <si>
    <t>C0265</t>
  </si>
  <si>
    <t>C0266</t>
  </si>
  <si>
    <t>C0267</t>
  </si>
  <si>
    <t>C0268</t>
  </si>
  <si>
    <t>C0269</t>
  </si>
  <si>
    <t>C0270</t>
  </si>
  <si>
    <t>C0271</t>
  </si>
  <si>
    <t>C0272</t>
  </si>
  <si>
    <t>C0273</t>
  </si>
  <si>
    <t>C0274</t>
  </si>
  <si>
    <t>C0275</t>
  </si>
  <si>
    <t>C0276</t>
  </si>
  <si>
    <t>C0277</t>
  </si>
  <si>
    <t>C0278</t>
  </si>
  <si>
    <t>C0279</t>
  </si>
  <si>
    <t>C0280</t>
  </si>
  <si>
    <t>C0281</t>
  </si>
  <si>
    <t>C0282</t>
  </si>
  <si>
    <t>C0283</t>
  </si>
  <si>
    <t>C0284</t>
  </si>
  <si>
    <t>C0285</t>
  </si>
  <si>
    <t>C0286</t>
  </si>
  <si>
    <t>C0287</t>
  </si>
  <si>
    <t>C0288</t>
  </si>
  <si>
    <t>C0289</t>
  </si>
  <si>
    <t>C0290</t>
  </si>
  <si>
    <t>C0291</t>
  </si>
  <si>
    <t>C0292</t>
  </si>
  <si>
    <t>C0293</t>
  </si>
  <si>
    <t>C0294</t>
  </si>
  <si>
    <t>C0295</t>
  </si>
  <si>
    <t>C0296</t>
  </si>
  <si>
    <t>C0297</t>
  </si>
  <si>
    <t>C0298</t>
  </si>
  <si>
    <t>C0299</t>
  </si>
  <si>
    <t>C0300</t>
  </si>
  <si>
    <t>C0301</t>
  </si>
  <si>
    <t>C0302</t>
  </si>
  <si>
    <t>C0303</t>
  </si>
  <si>
    <t>C0304</t>
  </si>
  <si>
    <t>C0305</t>
  </si>
  <si>
    <t>C0306</t>
  </si>
  <si>
    <t>C0307</t>
  </si>
  <si>
    <t>C0308</t>
  </si>
  <si>
    <t>C0309</t>
  </si>
  <si>
    <t>C0310</t>
  </si>
  <si>
    <t>C0311</t>
  </si>
  <si>
    <t>C0312</t>
  </si>
  <si>
    <t>C0313</t>
  </si>
  <si>
    <t>C0314</t>
  </si>
  <si>
    <t>C0315</t>
  </si>
  <si>
    <t>C0316</t>
  </si>
  <si>
    <t>C0317</t>
  </si>
  <si>
    <t>C0318</t>
  </si>
  <si>
    <t>C0319</t>
  </si>
  <si>
    <t>C0320</t>
  </si>
  <si>
    <t>C0321</t>
  </si>
  <si>
    <t>C0322</t>
  </si>
  <si>
    <t>C0323</t>
  </si>
  <si>
    <t>C0324</t>
  </si>
  <si>
    <t>C0325</t>
  </si>
  <si>
    <t>C0326</t>
  </si>
  <si>
    <t>C0327</t>
  </si>
  <si>
    <t>C0328</t>
  </si>
  <si>
    <t>C0329</t>
  </si>
  <si>
    <t>C0330</t>
  </si>
  <si>
    <t>C0331</t>
  </si>
  <si>
    <t>C0332</t>
  </si>
  <si>
    <t>C0333</t>
  </si>
  <si>
    <t>C0334</t>
  </si>
  <si>
    <t>C0335</t>
  </si>
  <si>
    <t>C0336</t>
  </si>
  <si>
    <t>C0337</t>
  </si>
  <si>
    <t>C0338</t>
  </si>
  <si>
    <t>C0339</t>
  </si>
  <si>
    <t>C0340</t>
  </si>
  <si>
    <t>C0341</t>
  </si>
  <si>
    <t>C0342</t>
  </si>
  <si>
    <t>C0343</t>
  </si>
  <si>
    <t>C0344</t>
  </si>
  <si>
    <t>C0345</t>
  </si>
  <si>
    <t>C0346</t>
  </si>
  <si>
    <t>C0347</t>
  </si>
  <si>
    <t>C0348</t>
  </si>
  <si>
    <t>C0349</t>
  </si>
  <si>
    <t>C0350</t>
  </si>
  <si>
    <t>C0351</t>
  </si>
  <si>
    <t>C0352</t>
  </si>
  <si>
    <t>C0353</t>
  </si>
  <si>
    <t>C0354</t>
  </si>
  <si>
    <t>C0355</t>
  </si>
  <si>
    <t>C0356</t>
  </si>
  <si>
    <t>C0357</t>
  </si>
  <si>
    <t>C0358</t>
  </si>
  <si>
    <t>C0359</t>
  </si>
  <si>
    <t>C0360</t>
  </si>
  <si>
    <t>C0361</t>
  </si>
  <si>
    <t>C0362</t>
  </si>
  <si>
    <t>C0363</t>
  </si>
  <si>
    <t>C0364</t>
  </si>
  <si>
    <t>C0365</t>
  </si>
  <si>
    <t>C0366</t>
  </si>
  <si>
    <t>C0367</t>
  </si>
  <si>
    <t>C0368</t>
  </si>
  <si>
    <t>C0369</t>
  </si>
  <si>
    <t>C0370</t>
  </si>
  <si>
    <t>C0371</t>
  </si>
  <si>
    <t>C0372</t>
  </si>
  <si>
    <t>C0373</t>
  </si>
  <si>
    <t>C0374</t>
  </si>
  <si>
    <t>C0375</t>
  </si>
  <si>
    <t>C0376</t>
  </si>
  <si>
    <t>C0377</t>
  </si>
  <si>
    <t>C0378</t>
  </si>
  <si>
    <t>C0379</t>
  </si>
  <si>
    <t>C0380</t>
  </si>
  <si>
    <t>C0381</t>
  </si>
  <si>
    <t>C0382</t>
  </si>
  <si>
    <t>C0383</t>
  </si>
  <si>
    <t>C0384</t>
  </si>
  <si>
    <t>C0385</t>
  </si>
  <si>
    <t>C0386</t>
  </si>
  <si>
    <t>C0387</t>
  </si>
  <si>
    <t>C0388</t>
  </si>
  <si>
    <t>C0389</t>
  </si>
  <si>
    <t>C0390</t>
  </si>
  <si>
    <t>C0391</t>
  </si>
  <si>
    <t>C0392</t>
  </si>
  <si>
    <t>C0393</t>
  </si>
  <si>
    <t>C0394</t>
  </si>
  <si>
    <t>C0395</t>
  </si>
  <si>
    <t>C0396</t>
  </si>
  <si>
    <t>C0397</t>
  </si>
  <si>
    <t>C0398</t>
  </si>
  <si>
    <t>C0399</t>
  </si>
  <si>
    <t>C0400</t>
  </si>
  <si>
    <t>C0401</t>
  </si>
  <si>
    <t>C0402</t>
  </si>
  <si>
    <t>C0403</t>
  </si>
  <si>
    <t>C0404</t>
  </si>
  <si>
    <t>C0405</t>
  </si>
  <si>
    <t>C0406</t>
  </si>
  <si>
    <t>C0407</t>
  </si>
  <si>
    <t>C0408</t>
  </si>
  <si>
    <t>C0409</t>
  </si>
  <si>
    <t>C0410</t>
  </si>
  <si>
    <t>C0411</t>
  </si>
  <si>
    <t>C0412</t>
  </si>
  <si>
    <t>C0413</t>
  </si>
  <si>
    <t>C0414</t>
  </si>
  <si>
    <t>C0415</t>
  </si>
  <si>
    <t>C0416</t>
  </si>
  <si>
    <t>C0417</t>
  </si>
  <si>
    <t>C0418</t>
  </si>
  <si>
    <t>C0419</t>
  </si>
  <si>
    <t>C0420</t>
  </si>
  <si>
    <t>C0421</t>
  </si>
  <si>
    <t>C0422</t>
  </si>
  <si>
    <t>C0423</t>
  </si>
  <si>
    <t>C0424</t>
  </si>
  <si>
    <t>C0425</t>
  </si>
  <si>
    <t>C0426</t>
  </si>
  <si>
    <t>C0427</t>
  </si>
  <si>
    <t>C0428</t>
  </si>
  <si>
    <t>C0429</t>
  </si>
  <si>
    <t>C0430</t>
  </si>
  <si>
    <t>C0431</t>
  </si>
  <si>
    <t>C0432</t>
  </si>
  <si>
    <t>C0433</t>
  </si>
  <si>
    <t>C0434</t>
  </si>
  <si>
    <t>C0435</t>
  </si>
  <si>
    <t>C0436</t>
  </si>
  <si>
    <t>C0437</t>
  </si>
  <si>
    <t>C0438</t>
  </si>
  <si>
    <t>C0439</t>
  </si>
  <si>
    <t>C0440</t>
  </si>
  <si>
    <t>C0441</t>
  </si>
  <si>
    <t>C0442</t>
  </si>
  <si>
    <t>C0443</t>
  </si>
  <si>
    <t>C0444</t>
  </si>
  <si>
    <t>C0445</t>
  </si>
  <si>
    <t>C0446</t>
  </si>
  <si>
    <t>C0447</t>
  </si>
  <si>
    <t>C0448</t>
  </si>
  <si>
    <t>C0449</t>
  </si>
  <si>
    <t>C0450</t>
  </si>
  <si>
    <t>C0451</t>
  </si>
  <si>
    <t>C0452</t>
  </si>
  <si>
    <t>C0453</t>
  </si>
  <si>
    <t>C0454</t>
  </si>
  <si>
    <t>C0455</t>
  </si>
  <si>
    <t>C0456</t>
  </si>
  <si>
    <t>C0457</t>
  </si>
  <si>
    <t>C0458</t>
  </si>
  <si>
    <t>C0459</t>
  </si>
  <si>
    <t>C0460</t>
  </si>
  <si>
    <t>C0461</t>
  </si>
  <si>
    <t>C0462</t>
  </si>
  <si>
    <t>C0463</t>
  </si>
  <si>
    <t>C0464</t>
  </si>
  <si>
    <t>C0465</t>
  </si>
  <si>
    <t>C0466</t>
  </si>
  <si>
    <t>C0467</t>
  </si>
  <si>
    <t>C0468</t>
  </si>
  <si>
    <t>C0469</t>
  </si>
  <si>
    <t>C0470</t>
  </si>
  <si>
    <t>C0471</t>
  </si>
  <si>
    <t>C0472</t>
  </si>
  <si>
    <t>C0473</t>
  </si>
  <si>
    <t>C0474</t>
  </si>
  <si>
    <t>C0475</t>
  </si>
  <si>
    <t>C0476</t>
  </si>
  <si>
    <t>C0477</t>
  </si>
  <si>
    <t>C0478</t>
  </si>
  <si>
    <t>C0479</t>
  </si>
  <si>
    <t>C0480</t>
  </si>
  <si>
    <t>C0481</t>
  </si>
  <si>
    <t>C0482</t>
  </si>
  <si>
    <t>C0483</t>
  </si>
  <si>
    <t>C0484</t>
  </si>
  <si>
    <t>C0485</t>
  </si>
  <si>
    <t>C0486</t>
  </si>
  <si>
    <t>C0487</t>
  </si>
  <si>
    <t>C0488</t>
  </si>
  <si>
    <t>C0489</t>
  </si>
  <si>
    <t>C0490</t>
  </si>
  <si>
    <t>C0491</t>
  </si>
  <si>
    <t>C0492</t>
  </si>
  <si>
    <t>C0493</t>
  </si>
  <si>
    <t>C0494</t>
  </si>
  <si>
    <t>C0495</t>
  </si>
  <si>
    <t>C0496</t>
  </si>
  <si>
    <t>C0497</t>
  </si>
  <si>
    <t>C0498</t>
  </si>
  <si>
    <t>C0499</t>
  </si>
  <si>
    <t>C0500</t>
  </si>
  <si>
    <t>C0501</t>
  </si>
  <si>
    <t>C0502</t>
  </si>
  <si>
    <t>C0503</t>
  </si>
  <si>
    <t>C0504</t>
  </si>
  <si>
    <t>C0505</t>
  </si>
  <si>
    <t>C0506</t>
  </si>
  <si>
    <t>C0507</t>
  </si>
  <si>
    <t>C0508</t>
  </si>
  <si>
    <t>C0509</t>
  </si>
  <si>
    <t>C0510</t>
  </si>
  <si>
    <t>C0511</t>
  </si>
  <si>
    <t>C0512</t>
  </si>
  <si>
    <t>C0513</t>
  </si>
  <si>
    <t>C0514</t>
  </si>
  <si>
    <t>C0515</t>
  </si>
  <si>
    <t>C0516</t>
  </si>
  <si>
    <t>C0517</t>
  </si>
  <si>
    <t>C0518</t>
  </si>
  <si>
    <t>C0519</t>
  </si>
  <si>
    <t>C0520</t>
  </si>
  <si>
    <t>C0521</t>
  </si>
  <si>
    <t>C0522</t>
  </si>
  <si>
    <t>C0523</t>
  </si>
  <si>
    <t>C0524</t>
  </si>
  <si>
    <t>C0525</t>
  </si>
  <si>
    <t>C0526</t>
  </si>
  <si>
    <t>C0527</t>
  </si>
  <si>
    <t>C0528</t>
  </si>
  <si>
    <t>C0529</t>
  </si>
  <si>
    <t>C0530</t>
  </si>
  <si>
    <t>C0531</t>
  </si>
  <si>
    <t>C0532</t>
  </si>
  <si>
    <t>C0533</t>
  </si>
  <si>
    <t>C0534</t>
  </si>
  <si>
    <t>C0535</t>
  </si>
  <si>
    <t>C0536</t>
  </si>
  <si>
    <t>C0537</t>
  </si>
  <si>
    <t>C0538</t>
  </si>
  <si>
    <t>C0539</t>
  </si>
  <si>
    <t>C0540</t>
  </si>
  <si>
    <t>C0541</t>
  </si>
  <si>
    <t>C0542</t>
  </si>
  <si>
    <t>C0543</t>
  </si>
  <si>
    <t>C0544</t>
  </si>
  <si>
    <t>C0545</t>
  </si>
  <si>
    <t>C0546</t>
  </si>
  <si>
    <t>C0547</t>
  </si>
  <si>
    <t>C0548</t>
  </si>
  <si>
    <t>C0549</t>
  </si>
  <si>
    <t>C0550</t>
  </si>
  <si>
    <t>C0551</t>
  </si>
  <si>
    <t>C0552</t>
  </si>
  <si>
    <t>C0553</t>
  </si>
  <si>
    <t>C0554</t>
  </si>
  <si>
    <t>C0555</t>
  </si>
  <si>
    <t>C0556</t>
  </si>
  <si>
    <t>C0557</t>
  </si>
  <si>
    <t>C0558</t>
  </si>
  <si>
    <t>C0559</t>
  </si>
  <si>
    <t>C0560</t>
  </si>
  <si>
    <t>C0561</t>
  </si>
  <si>
    <t>C0562</t>
  </si>
  <si>
    <t>C0563</t>
  </si>
  <si>
    <t>C0564</t>
  </si>
  <si>
    <t>C0565</t>
  </si>
  <si>
    <t>C0566</t>
  </si>
  <si>
    <t>C0567</t>
  </si>
  <si>
    <t>C0568</t>
  </si>
  <si>
    <t>C0569</t>
  </si>
  <si>
    <t>C0570</t>
  </si>
  <si>
    <t>C0571</t>
  </si>
  <si>
    <t>C0572</t>
  </si>
  <si>
    <t>C0573</t>
  </si>
  <si>
    <t>C0574</t>
  </si>
  <si>
    <t>C0575</t>
  </si>
  <si>
    <t>C0576</t>
  </si>
  <si>
    <t>C0577</t>
  </si>
  <si>
    <t>C0578</t>
  </si>
  <si>
    <t>C0579</t>
  </si>
  <si>
    <t>C0580</t>
  </si>
  <si>
    <t>C0581</t>
  </si>
  <si>
    <t>C0582</t>
  </si>
  <si>
    <t>C0583</t>
  </si>
  <si>
    <t>C0584</t>
  </si>
  <si>
    <t>C0585</t>
  </si>
  <si>
    <t>C0586</t>
  </si>
  <si>
    <t>C0587</t>
  </si>
  <si>
    <t>C0588</t>
  </si>
  <si>
    <t>C0589</t>
  </si>
  <si>
    <t>C0590</t>
  </si>
  <si>
    <t>C0591</t>
  </si>
  <si>
    <t>C0592</t>
  </si>
  <si>
    <t>C0593</t>
  </si>
  <si>
    <t>C0594</t>
  </si>
  <si>
    <t>C0595</t>
  </si>
  <si>
    <t>C0596</t>
  </si>
  <si>
    <t>C0597</t>
  </si>
  <si>
    <t>C0598</t>
  </si>
  <si>
    <t>C0599</t>
  </si>
  <si>
    <t>C0600</t>
  </si>
  <si>
    <t>C0601</t>
  </si>
  <si>
    <t>C0602</t>
  </si>
  <si>
    <t>C0603</t>
  </si>
  <si>
    <t>C0604</t>
  </si>
  <si>
    <t>C0605</t>
  </si>
  <si>
    <t>C0606</t>
  </si>
  <si>
    <t>C0607</t>
  </si>
  <si>
    <t>C0608</t>
  </si>
  <si>
    <t>C0609</t>
  </si>
  <si>
    <t>C0610</t>
  </si>
  <si>
    <t>C0611</t>
  </si>
  <si>
    <t>C0612</t>
  </si>
  <si>
    <t>C0613</t>
  </si>
  <si>
    <t>C0614</t>
  </si>
  <si>
    <t>C0615</t>
  </si>
  <si>
    <t>C0616</t>
  </si>
  <si>
    <t>C0617</t>
  </si>
  <si>
    <t>C0618</t>
  </si>
  <si>
    <t>C0619</t>
  </si>
  <si>
    <t>C0620</t>
  </si>
  <si>
    <t>C0621</t>
  </si>
  <si>
    <t>C0622</t>
  </si>
  <si>
    <t>C0623</t>
  </si>
  <si>
    <t>C0624</t>
  </si>
  <si>
    <t>C0625</t>
  </si>
  <si>
    <t>C0626</t>
  </si>
  <si>
    <t>C0627</t>
  </si>
  <si>
    <t>C0628</t>
  </si>
  <si>
    <t>C0629</t>
  </si>
  <si>
    <t>C0630</t>
  </si>
  <si>
    <t>C0631</t>
  </si>
  <si>
    <t>C0632</t>
  </si>
  <si>
    <t>C0633</t>
  </si>
  <si>
    <t>C0634</t>
  </si>
  <si>
    <t>C0635</t>
  </si>
  <si>
    <t>C0636</t>
  </si>
  <si>
    <t>C0637</t>
  </si>
  <si>
    <t>C0638</t>
  </si>
  <si>
    <t>C0639</t>
  </si>
  <si>
    <t>C0640</t>
  </si>
  <si>
    <t>C0641</t>
  </si>
  <si>
    <t>C0642</t>
  </si>
  <si>
    <t>C0643</t>
  </si>
  <si>
    <t>C0644</t>
  </si>
  <si>
    <t>C0645</t>
  </si>
  <si>
    <t>C0646</t>
  </si>
  <si>
    <t>C0647</t>
  </si>
  <si>
    <t>C0648</t>
  </si>
  <si>
    <t>C0649</t>
  </si>
  <si>
    <t>C0650</t>
  </si>
  <si>
    <t>C0651</t>
  </si>
  <si>
    <t>C0652</t>
  </si>
  <si>
    <t>C0653</t>
  </si>
  <si>
    <t>C0654</t>
  </si>
  <si>
    <t>C0655</t>
  </si>
  <si>
    <t>C0656</t>
  </si>
  <si>
    <t>C0657</t>
  </si>
  <si>
    <t>C0658</t>
  </si>
  <si>
    <t>C0659</t>
  </si>
  <si>
    <t>C0660</t>
  </si>
  <si>
    <t>C0661</t>
  </si>
  <si>
    <t>C0662</t>
  </si>
  <si>
    <t>C0663</t>
  </si>
  <si>
    <t>C0664</t>
  </si>
  <si>
    <t>C0665</t>
  </si>
  <si>
    <t>C0666</t>
  </si>
  <si>
    <t>C0667</t>
  </si>
  <si>
    <t>C0668</t>
  </si>
  <si>
    <t>C0669</t>
  </si>
  <si>
    <t>C0670</t>
  </si>
  <si>
    <t>C0671</t>
  </si>
  <si>
    <t>C0672</t>
  </si>
  <si>
    <t>C0673</t>
  </si>
  <si>
    <t>C0674</t>
  </si>
  <si>
    <t>C0675</t>
  </si>
  <si>
    <t>C0676</t>
  </si>
  <si>
    <t>C0677</t>
  </si>
  <si>
    <t>C0678</t>
  </si>
  <si>
    <t>C0679</t>
  </si>
  <si>
    <t>C0680</t>
  </si>
  <si>
    <t>C0681</t>
  </si>
  <si>
    <t>C0682</t>
  </si>
  <si>
    <t>C0683</t>
  </si>
  <si>
    <t>C0684</t>
  </si>
  <si>
    <t>C0685</t>
  </si>
  <si>
    <t>C0686</t>
  </si>
  <si>
    <t>C0687</t>
  </si>
  <si>
    <t>C0688</t>
  </si>
  <si>
    <t>C0689</t>
  </si>
  <si>
    <t>C0690</t>
  </si>
  <si>
    <t>C0691</t>
  </si>
  <si>
    <t>C0692</t>
  </si>
  <si>
    <t>C0693</t>
  </si>
  <si>
    <t>C0694</t>
  </si>
  <si>
    <t>C0695</t>
  </si>
  <si>
    <t>C0696</t>
  </si>
  <si>
    <t>C0697</t>
  </si>
  <si>
    <t>C0698</t>
  </si>
  <si>
    <t>C0699</t>
  </si>
  <si>
    <t>C0700</t>
  </si>
  <si>
    <t>C0701</t>
  </si>
  <si>
    <t>C0702</t>
  </si>
  <si>
    <t>C0703</t>
  </si>
  <si>
    <t>C0704</t>
  </si>
  <si>
    <t>C0705</t>
  </si>
  <si>
    <t>C0706</t>
  </si>
  <si>
    <t>C0707</t>
  </si>
  <si>
    <t>C0708</t>
  </si>
  <si>
    <t>C0709</t>
  </si>
  <si>
    <t>C0710</t>
  </si>
  <si>
    <t>C0711</t>
  </si>
  <si>
    <t>C0712</t>
  </si>
  <si>
    <t>C0713</t>
  </si>
  <si>
    <t>C0714</t>
  </si>
  <si>
    <t>C0715</t>
  </si>
  <si>
    <t>C0716</t>
  </si>
  <si>
    <t>C0717</t>
  </si>
  <si>
    <t>C0718</t>
  </si>
  <si>
    <t>C0719</t>
  </si>
  <si>
    <t>C0720</t>
  </si>
  <si>
    <t>C0721</t>
  </si>
  <si>
    <t>C0722</t>
  </si>
  <si>
    <t>C0723</t>
  </si>
  <si>
    <t>C0724</t>
  </si>
  <si>
    <t>C0725</t>
  </si>
  <si>
    <t>C0726</t>
  </si>
  <si>
    <t>C0727</t>
  </si>
  <si>
    <t>C0728</t>
  </si>
  <si>
    <t>C0729</t>
  </si>
  <si>
    <t>C0730</t>
  </si>
  <si>
    <t>C0731</t>
  </si>
  <si>
    <t>C0732</t>
  </si>
  <si>
    <t>C0733</t>
  </si>
  <si>
    <t>C0734</t>
  </si>
  <si>
    <t>C0735</t>
  </si>
  <si>
    <t>C0736</t>
  </si>
  <si>
    <t>C0737</t>
  </si>
  <si>
    <t>C0738</t>
  </si>
  <si>
    <t>C0739</t>
  </si>
  <si>
    <t>C0740</t>
  </si>
  <si>
    <t>C0741</t>
  </si>
  <si>
    <t>C0742</t>
  </si>
  <si>
    <t>C0743</t>
  </si>
  <si>
    <t>C0744</t>
  </si>
  <si>
    <t>C0745</t>
  </si>
  <si>
    <t>C0746</t>
  </si>
  <si>
    <t>C0747</t>
  </si>
  <si>
    <t>C0748</t>
  </si>
  <si>
    <t>C0749</t>
  </si>
  <si>
    <t>C0750</t>
  </si>
  <si>
    <t>C0751</t>
  </si>
  <si>
    <t>C0752</t>
  </si>
  <si>
    <t>C0753</t>
  </si>
  <si>
    <t>C0754</t>
  </si>
  <si>
    <t>C0755</t>
  </si>
  <si>
    <t>C0756</t>
  </si>
  <si>
    <t>C0757</t>
  </si>
  <si>
    <t>C0758</t>
  </si>
  <si>
    <t>C0759</t>
  </si>
  <si>
    <t>C0760</t>
  </si>
  <si>
    <t>C0761</t>
  </si>
  <si>
    <t>C0762</t>
  </si>
  <si>
    <t>C0763</t>
  </si>
  <si>
    <t>C0764</t>
  </si>
  <si>
    <t>C0765</t>
  </si>
  <si>
    <t>C0766</t>
  </si>
  <si>
    <t>C0767</t>
  </si>
  <si>
    <t>C0768</t>
  </si>
  <si>
    <t>C0769</t>
  </si>
  <si>
    <t>C0770</t>
  </si>
  <si>
    <t>C0771</t>
  </si>
  <si>
    <t>C0772</t>
  </si>
  <si>
    <t>C0773</t>
  </si>
  <si>
    <t>C0774</t>
  </si>
  <si>
    <t>C0775</t>
  </si>
  <si>
    <t>C0776</t>
  </si>
  <si>
    <t>C0777</t>
  </si>
  <si>
    <t>C0778</t>
  </si>
  <si>
    <t>C0779</t>
  </si>
  <si>
    <t>C0780</t>
  </si>
  <si>
    <t>C0781</t>
  </si>
  <si>
    <t>C0782</t>
  </si>
  <si>
    <t>C0783</t>
  </si>
  <si>
    <t>C0784</t>
  </si>
  <si>
    <t>C0785</t>
  </si>
  <si>
    <t>C0786</t>
  </si>
  <si>
    <t>C0787</t>
  </si>
  <si>
    <t>C0788</t>
  </si>
  <si>
    <t>C0789</t>
  </si>
  <si>
    <t>C0790</t>
  </si>
  <si>
    <t>C0791</t>
  </si>
  <si>
    <t>C0792</t>
  </si>
  <si>
    <t>C0793</t>
  </si>
  <si>
    <t>C0794</t>
  </si>
  <si>
    <t>C0795</t>
  </si>
  <si>
    <t>C0796</t>
  </si>
  <si>
    <t>C0797</t>
  </si>
  <si>
    <t>C0798</t>
  </si>
  <si>
    <t>C0799</t>
  </si>
  <si>
    <t>C0800</t>
  </si>
  <si>
    <t>C0801</t>
  </si>
  <si>
    <t>C0802</t>
  </si>
  <si>
    <t>C0803</t>
  </si>
  <si>
    <t>C0804</t>
  </si>
  <si>
    <t>C0805</t>
  </si>
  <si>
    <t>C0806</t>
  </si>
  <si>
    <t>C0807</t>
  </si>
  <si>
    <t>C0808</t>
  </si>
  <si>
    <t>C0809</t>
  </si>
  <si>
    <t>C0810</t>
  </si>
  <si>
    <t>C0811</t>
  </si>
  <si>
    <t>C0812</t>
  </si>
  <si>
    <t>C0813</t>
  </si>
  <si>
    <t>C0814</t>
  </si>
  <si>
    <t>C0815</t>
  </si>
  <si>
    <t>C0816</t>
  </si>
  <si>
    <t>C0817</t>
  </si>
  <si>
    <t>C0818</t>
  </si>
  <si>
    <t>C0819</t>
  </si>
  <si>
    <t>C0820</t>
  </si>
  <si>
    <t>C0821</t>
  </si>
  <si>
    <t>C0822</t>
  </si>
  <si>
    <t>C0823</t>
  </si>
  <si>
    <t>C0824</t>
  </si>
  <si>
    <t>C0825</t>
  </si>
  <si>
    <t>C0826</t>
  </si>
  <si>
    <t>C0827</t>
  </si>
  <si>
    <t>C0828</t>
  </si>
  <si>
    <t>C0829</t>
  </si>
  <si>
    <t>C0830</t>
  </si>
  <si>
    <t>C0831</t>
  </si>
  <si>
    <t>C0832</t>
  </si>
  <si>
    <t>C0833</t>
  </si>
  <si>
    <t>C0834</t>
  </si>
  <si>
    <t>C0835</t>
  </si>
  <si>
    <t>C0836</t>
  </si>
  <si>
    <t>C0837</t>
  </si>
  <si>
    <t>C0838</t>
  </si>
  <si>
    <t>C0839</t>
  </si>
  <si>
    <t>C0840</t>
  </si>
  <si>
    <t>C0841</t>
  </si>
  <si>
    <t>C0842</t>
  </si>
  <si>
    <t>C0843</t>
  </si>
  <si>
    <t>C0844</t>
  </si>
  <si>
    <t>C0845</t>
  </si>
  <si>
    <t>C0846</t>
  </si>
  <si>
    <t>C0847</t>
  </si>
  <si>
    <t>C0848</t>
  </si>
  <si>
    <t>C0849</t>
  </si>
  <si>
    <t>C0850</t>
  </si>
  <si>
    <t>C0851</t>
  </si>
  <si>
    <t>C0852</t>
  </si>
  <si>
    <t>C0853</t>
  </si>
  <si>
    <t>C0854</t>
  </si>
  <si>
    <t>C0855</t>
  </si>
  <si>
    <t>C0856</t>
  </si>
  <si>
    <t>C0857</t>
  </si>
  <si>
    <t>C0858</t>
  </si>
  <si>
    <t>C0859</t>
  </si>
  <si>
    <t>C0860</t>
  </si>
  <si>
    <t>C0861</t>
  </si>
  <si>
    <t>C0862</t>
  </si>
  <si>
    <t>C0863</t>
  </si>
  <si>
    <t>C0864</t>
  </si>
  <si>
    <t>C0865</t>
  </si>
  <si>
    <t>C0866</t>
  </si>
  <si>
    <t>C0867</t>
  </si>
  <si>
    <t>C0868</t>
  </si>
  <si>
    <t>C0869</t>
  </si>
  <si>
    <t>C0870</t>
  </si>
  <si>
    <t>C0871</t>
  </si>
  <si>
    <t>C0872</t>
  </si>
  <si>
    <t>C0873</t>
  </si>
  <si>
    <t>C0874</t>
  </si>
  <si>
    <t>C0875</t>
  </si>
  <si>
    <t>C0876</t>
  </si>
  <si>
    <t>C0877</t>
  </si>
  <si>
    <t>C0878</t>
  </si>
  <si>
    <t>C0879</t>
  </si>
  <si>
    <t>C0880</t>
  </si>
  <si>
    <t>C0881</t>
  </si>
  <si>
    <t>C0882</t>
  </si>
  <si>
    <t>C0883</t>
  </si>
  <si>
    <t>C0884</t>
  </si>
  <si>
    <t>C0885</t>
  </si>
  <si>
    <t>C0886</t>
  </si>
  <si>
    <t>C0887</t>
  </si>
  <si>
    <t>C0888</t>
  </si>
  <si>
    <t>C0889</t>
  </si>
  <si>
    <t>C0890</t>
  </si>
  <si>
    <t>C0891</t>
  </si>
  <si>
    <t>C0892</t>
  </si>
  <si>
    <t>C0893</t>
  </si>
  <si>
    <t>C0894</t>
  </si>
  <si>
    <t>C0895</t>
  </si>
  <si>
    <t>C0896</t>
  </si>
  <si>
    <t>C0897</t>
  </si>
  <si>
    <t>C0898</t>
  </si>
  <si>
    <t>C0899</t>
  </si>
  <si>
    <t>C0900</t>
  </si>
  <si>
    <t>C0901</t>
  </si>
  <si>
    <t>C0902</t>
  </si>
  <si>
    <t>C0903</t>
  </si>
  <si>
    <t>C0904</t>
  </si>
  <si>
    <t>C0905</t>
  </si>
  <si>
    <t>C0906</t>
  </si>
  <si>
    <t>C0907</t>
  </si>
  <si>
    <t>C0908</t>
  </si>
  <si>
    <t>C0909</t>
  </si>
  <si>
    <t>C0910</t>
  </si>
  <si>
    <t>C0911</t>
  </si>
  <si>
    <t>C0912</t>
  </si>
  <si>
    <t>C0913</t>
  </si>
  <si>
    <t>C0914</t>
  </si>
  <si>
    <t>C0915</t>
  </si>
  <si>
    <t>C0916</t>
  </si>
  <si>
    <t>C0917</t>
  </si>
  <si>
    <t>C0918</t>
  </si>
  <si>
    <t>C0919</t>
  </si>
  <si>
    <t>C0920</t>
  </si>
  <si>
    <t>C0921</t>
  </si>
  <si>
    <t>C0922</t>
  </si>
  <si>
    <t>C0923</t>
  </si>
  <si>
    <t>C0924</t>
  </si>
  <si>
    <t>C0925</t>
  </si>
  <si>
    <t>C0926</t>
  </si>
  <si>
    <t>C0927</t>
  </si>
  <si>
    <t>C0928</t>
  </si>
  <si>
    <t>C0929</t>
  </si>
  <si>
    <t>C0930</t>
  </si>
  <si>
    <t>C0931</t>
  </si>
  <si>
    <t>C0932</t>
  </si>
  <si>
    <t>C0933</t>
  </si>
  <si>
    <t>C0934</t>
  </si>
  <si>
    <t>C0935</t>
  </si>
  <si>
    <t>C0936</t>
  </si>
  <si>
    <t>C0937</t>
  </si>
  <si>
    <t>C0938</t>
  </si>
  <si>
    <t>C0939</t>
  </si>
  <si>
    <t>C0940</t>
  </si>
  <si>
    <t>C0941</t>
  </si>
  <si>
    <t>C0942</t>
  </si>
  <si>
    <t>C0943</t>
  </si>
  <si>
    <t>C0944</t>
  </si>
  <si>
    <t>C0945</t>
  </si>
  <si>
    <t>C0946</t>
  </si>
  <si>
    <t>C0947</t>
  </si>
  <si>
    <t>C0948</t>
  </si>
  <si>
    <t>C0949</t>
  </si>
  <si>
    <t>C0950</t>
  </si>
  <si>
    <t>C0951</t>
  </si>
  <si>
    <t>C0952</t>
  </si>
  <si>
    <t>C0953</t>
  </si>
  <si>
    <t>C0954</t>
  </si>
  <si>
    <t>C0955</t>
  </si>
  <si>
    <t>C0956</t>
  </si>
  <si>
    <t>C0957</t>
  </si>
  <si>
    <t>C0958</t>
  </si>
  <si>
    <t>C0959</t>
  </si>
  <si>
    <t>C0960</t>
  </si>
  <si>
    <t>C0961</t>
  </si>
  <si>
    <t>C0962</t>
  </si>
  <si>
    <t>C0963</t>
  </si>
  <si>
    <t>C0964</t>
  </si>
  <si>
    <t>C0965</t>
  </si>
  <si>
    <t>C0966</t>
  </si>
  <si>
    <t>C0967</t>
  </si>
  <si>
    <t>C0968</t>
  </si>
  <si>
    <t>C0969</t>
  </si>
  <si>
    <t>C0970</t>
  </si>
  <si>
    <t>C0971</t>
  </si>
  <si>
    <t>C0972</t>
  </si>
  <si>
    <t>C0973</t>
  </si>
  <si>
    <t>C0974</t>
  </si>
  <si>
    <t>C0975</t>
  </si>
  <si>
    <t>C0976</t>
  </si>
  <si>
    <t>C0977</t>
  </si>
  <si>
    <t>C0978</t>
  </si>
  <si>
    <t>C0979</t>
  </si>
  <si>
    <t>C0980</t>
  </si>
  <si>
    <t>C0981</t>
  </si>
  <si>
    <t>C0982</t>
  </si>
  <si>
    <t>C0983</t>
  </si>
  <si>
    <t>C0984</t>
  </si>
  <si>
    <t>C0985</t>
  </si>
  <si>
    <t>C0986</t>
  </si>
  <si>
    <t>C0987</t>
  </si>
  <si>
    <t>C0988</t>
  </si>
  <si>
    <t>C0989</t>
  </si>
  <si>
    <t>C0990</t>
  </si>
  <si>
    <t>C0991</t>
  </si>
  <si>
    <t>C0992</t>
  </si>
  <si>
    <t>C0993</t>
  </si>
  <si>
    <t>C0994</t>
  </si>
  <si>
    <t>C0995</t>
  </si>
  <si>
    <t>C0996</t>
  </si>
  <si>
    <t>C0997</t>
  </si>
  <si>
    <t>C0998</t>
  </si>
  <si>
    <t>C0999</t>
  </si>
  <si>
    <t>C1000</t>
  </si>
  <si>
    <t>C1001</t>
  </si>
  <si>
    <t>C1002</t>
  </si>
  <si>
    <t>C1003</t>
  </si>
  <si>
    <t>C1004</t>
  </si>
  <si>
    <t>C1005</t>
  </si>
  <si>
    <t>C1006</t>
  </si>
  <si>
    <t>C1007</t>
  </si>
  <si>
    <t>C1008</t>
  </si>
  <si>
    <t>C1009</t>
  </si>
  <si>
    <t>C1010</t>
  </si>
  <si>
    <t>C1011</t>
  </si>
  <si>
    <t>C1012</t>
  </si>
  <si>
    <t>C1013</t>
  </si>
  <si>
    <t>C1014</t>
  </si>
  <si>
    <t>C1015</t>
  </si>
  <si>
    <t>C1016</t>
  </si>
  <si>
    <t>C1017</t>
  </si>
  <si>
    <t>C1018</t>
  </si>
  <si>
    <t>C1019</t>
  </si>
  <si>
    <t>C1020</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</si>
  <si>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</si>
  <si>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</si>
  <si>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</si>
  <si>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</si>
  <si>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</si>
  <si>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</si>
  <si>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</si>
  <si>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</si>
  <si>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</si>
  <si>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</si>
  <si>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</si>
  <si>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</si>
  <si>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</si>
  <si>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</si>
  <si>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</si>
  <si>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</si>
  <si>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</si>
  <si>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</si>
  <si>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</si>
  <si>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</si>
  <si>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</si>
  <si>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</si>
  <si>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</si>
  <si>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</si>
  <si>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</si>
  <si>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</si>
  <si>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</si>
  <si>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</si>
  <si>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</si>
  <si>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</si>
  <si>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C1051</t>
  </si>
  <si>
    <t>C1052</t>
  </si>
  <si>
    <t>C1053</t>
  </si>
  <si>
    <t>C1054</t>
  </si>
  <si>
    <t>C1055</t>
  </si>
  <si>
    <t>C1056</t>
  </si>
  <si>
    <t>C1057</t>
  </si>
  <si>
    <t>C1058</t>
  </si>
  <si>
    <t>C1059</t>
  </si>
  <si>
    <t>C1060</t>
  </si>
  <si>
    <t>C1061</t>
  </si>
  <si>
    <t>C1062</t>
  </si>
  <si>
    <t>C1063</t>
  </si>
  <si>
    <t>C1064</t>
  </si>
  <si>
    <t>C1065</t>
  </si>
  <si>
    <t>C1066</t>
  </si>
  <si>
    <t>C1067</t>
  </si>
  <si>
    <t>C1068</t>
  </si>
  <si>
    <t>C1069</t>
  </si>
  <si>
    <t>C1070</t>
  </si>
  <si>
    <t>C1071</t>
  </si>
  <si>
    <t>C1072</t>
  </si>
  <si>
    <t>C1073</t>
  </si>
  <si>
    <t>C1074</t>
  </si>
  <si>
    <t>C1075</t>
  </si>
  <si>
    <t>C1076</t>
  </si>
  <si>
    <t>C1077</t>
  </si>
  <si>
    <t>C1078</t>
  </si>
  <si>
    <t>C1079</t>
  </si>
  <si>
    <t>C1080</t>
  </si>
  <si>
    <t>C1081</t>
  </si>
  <si>
    <t>C1082</t>
  </si>
  <si>
    <t>C1083</t>
  </si>
  <si>
    <t>C1084</t>
  </si>
  <si>
    <t>C1085</t>
  </si>
  <si>
    <t>C1086</t>
  </si>
  <si>
    <t>C1087</t>
  </si>
  <si>
    <t>C1088</t>
  </si>
  <si>
    <t>C1089</t>
  </si>
  <si>
    <t>C1090</t>
  </si>
  <si>
    <t>C1091</t>
  </si>
  <si>
    <t>C1092</t>
  </si>
  <si>
    <t>C1093</t>
  </si>
  <si>
    <t>C1094</t>
  </si>
  <si>
    <t>C1095</t>
  </si>
  <si>
    <t>C1096</t>
  </si>
  <si>
    <t>C1097</t>
  </si>
  <si>
    <t>C1098</t>
  </si>
  <si>
    <t>C1099</t>
  </si>
  <si>
    <t>C1100</t>
  </si>
  <si>
    <t>C1101</t>
  </si>
  <si>
    <t>C1102</t>
  </si>
  <si>
    <t>C1103</t>
  </si>
  <si>
    <t>C1104</t>
  </si>
  <si>
    <t>C1105</t>
  </si>
  <si>
    <t>C1106</t>
  </si>
  <si>
    <t>C1107</t>
  </si>
  <si>
    <t>C1108</t>
  </si>
  <si>
    <t>C1109</t>
  </si>
  <si>
    <t>C1110</t>
  </si>
  <si>
    <t>C1111</t>
  </si>
  <si>
    <t>C1112</t>
  </si>
  <si>
    <t>C1113</t>
  </si>
  <si>
    <t>C1114</t>
  </si>
  <si>
    <t>C1115</t>
  </si>
  <si>
    <t>C1116</t>
  </si>
  <si>
    <t>C1117</t>
  </si>
  <si>
    <t>C1118</t>
  </si>
  <si>
    <t>C1119</t>
  </si>
  <si>
    <t>C1120</t>
  </si>
  <si>
    <t>C1121</t>
  </si>
  <si>
    <t>C1122</t>
  </si>
  <si>
    <t>C1123</t>
  </si>
  <si>
    <t>C1124</t>
  </si>
  <si>
    <t>C1125</t>
  </si>
  <si>
    <t>C1126</t>
  </si>
  <si>
    <t>C1127</t>
  </si>
  <si>
    <t>C1128</t>
  </si>
  <si>
    <t>C1129</t>
  </si>
  <si>
    <t>C1130</t>
  </si>
  <si>
    <t>C1131</t>
  </si>
  <si>
    <t>C1132</t>
  </si>
  <si>
    <t>C1133</t>
  </si>
  <si>
    <t>C1134</t>
  </si>
  <si>
    <t>C1135</t>
  </si>
  <si>
    <t>C1136</t>
  </si>
  <si>
    <t>C1137</t>
  </si>
  <si>
    <t>C1138</t>
  </si>
  <si>
    <t>C1139</t>
  </si>
  <si>
    <t>C1140</t>
  </si>
  <si>
    <t>C1141</t>
  </si>
  <si>
    <t>C1142</t>
  </si>
  <si>
    <t>C1143</t>
  </si>
  <si>
    <t>C1144</t>
  </si>
  <si>
    <t>C1145</t>
  </si>
  <si>
    <t>C1146</t>
  </si>
  <si>
    <t>C1147</t>
  </si>
  <si>
    <t>C1148</t>
  </si>
  <si>
    <t>C1149</t>
  </si>
  <si>
    <t>C1150</t>
  </si>
  <si>
    <t>C1151</t>
  </si>
  <si>
    <t>C1152</t>
  </si>
  <si>
    <t>C1153</t>
  </si>
  <si>
    <t>C1154</t>
  </si>
  <si>
    <t>C1155</t>
  </si>
  <si>
    <t>C1156</t>
  </si>
  <si>
    <t>C1157</t>
  </si>
  <si>
    <t>C1158</t>
  </si>
  <si>
    <t>C1159</t>
  </si>
  <si>
    <t>C1160</t>
  </si>
  <si>
    <t>C1161</t>
  </si>
  <si>
    <t>C1162</t>
  </si>
  <si>
    <t>C1163</t>
  </si>
  <si>
    <t>C1164</t>
  </si>
  <si>
    <t>C1165</t>
  </si>
  <si>
    <t>C1166</t>
  </si>
  <si>
    <t>C1167</t>
  </si>
  <si>
    <t>C1168</t>
  </si>
  <si>
    <t>C1169</t>
  </si>
  <si>
    <t>C1170</t>
  </si>
  <si>
    <t>C1171</t>
  </si>
  <si>
    <t>C1172</t>
  </si>
  <si>
    <t>C1173</t>
  </si>
  <si>
    <t>C1174</t>
  </si>
  <si>
    <t>C1175</t>
  </si>
  <si>
    <t>C1176</t>
  </si>
  <si>
    <t>C1177</t>
  </si>
  <si>
    <t>C1178</t>
  </si>
  <si>
    <t>C1179</t>
  </si>
  <si>
    <t>C1180</t>
  </si>
  <si>
    <t>C1181</t>
  </si>
  <si>
    <t>C1182</t>
  </si>
  <si>
    <t>C1183</t>
  </si>
  <si>
    <t>C1184</t>
  </si>
  <si>
    <t>C1185</t>
  </si>
  <si>
    <t>C1186</t>
  </si>
  <si>
    <t>C1187</t>
  </si>
  <si>
    <t>C1188</t>
  </si>
  <si>
    <t>C1189</t>
  </si>
  <si>
    <t>C1190</t>
  </si>
  <si>
    <t>C1191</t>
  </si>
  <si>
    <t>C1192</t>
  </si>
  <si>
    <t>C1193</t>
  </si>
  <si>
    <t>C1194</t>
  </si>
  <si>
    <t>C1195</t>
  </si>
  <si>
    <t>C1196</t>
  </si>
  <si>
    <t>C1197</t>
  </si>
  <si>
    <t>C1198</t>
  </si>
  <si>
    <t>C1199</t>
  </si>
  <si>
    <t>C1200</t>
  </si>
  <si>
    <t>Total</t>
  </si>
  <si>
    <t>Parameter</t>
  </si>
  <si>
    <t>Value</t>
  </si>
  <si>
    <t>Business name</t>
  </si>
  <si>
    <t>Joe Bloggs T/A Bloggs &amp; Daughter Aerial Trapeze Artists</t>
  </si>
  <si>
    <t>Period start date</t>
  </si>
  <si>
    <t>Period end date</t>
  </si>
  <si>
    <t>Cash account opening balance</t>
  </si>
  <si>
    <t>Bank account opening balance</t>
  </si>
  <si>
    <t>Opening Balances</t>
  </si>
  <si>
    <t>PH Bookkeeping Spreadsheet</t>
  </si>
  <si>
    <t>Total Income</t>
  </si>
  <si>
    <t>254/1</t>
  </si>
  <si>
    <t>985/21</t>
  </si>
  <si>
    <t>Suspense</t>
  </si>
  <si>
    <t>99 Canterbury Road</t>
  </si>
  <si>
    <t>Whitstable</t>
  </si>
  <si>
    <t>Kent</t>
  </si>
  <si>
    <t>CT5 4HG</t>
  </si>
  <si>
    <t>T:  01227 277667</t>
  </si>
  <si>
    <t>F:  01227 277273</t>
  </si>
  <si>
    <t>E:  admin@phaccountancy.co.uk</t>
  </si>
  <si>
    <t>www.phaccountancy.co.uk</t>
  </si>
  <si>
    <t>Deposit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</si>
</sst>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11"/>
      <color rgb="FFFA7D00"/>
      <name val="Calibri"/>
      <family val="2"/>
      <scheme val="minor"/>
    </font>
    <font>
      <u/>
      <sz val="11"/>
      <color theme="10"/>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2" borderId="1" applyNumberFormat="0" applyAlignment="0" applyProtection="0"/>
    <xf numFmtId="0" fontId="4" fillId="3" borderId="1" applyNumberFormat="0" applyAlignment="0" applyProtection="0"/>
    <xf numFmtId="0" fontId="5" fillId="0" borderId="0" applyNumberFormat="0" applyFill="0" applyBorder="0" applyAlignment="0" applyProtection="0"/>
  </cellStyleXfs>
  <cellXfs count="27">
    <xf numFmtId="0" fontId="0" fillId="0" borderId="0" xfId="0"/>
    <xf numFmtId="0" fontId="3" fillId="0" borderId="0" xfId="0" applyFont="1" applyAlignment="1">
      <alignment wrapText="1"/>
    </xf>
    <xf numFmtId="2" fontId="3" fillId="0" borderId="0" xfId="0" applyNumberFormat="1" applyFont="1" applyAlignment="1">
      <alignment wrapText="1"/>
    </xf>
    <xf numFmtId="2" fontId="0" fillId="0" borderId="0" xfId="0" applyNumberFormat="1"/>
    <xf numFmtId="14" fontId="3" fillId="0" borderId="0" xfId="0" applyNumberFormat="1" applyFont="1" applyAlignment="1">
      <alignment wrapText="1"/>
    </xf>
    <xf numFmtId="14" fontId="0" fillId="0" borderId="0" xfId="0" applyNumberFormat="1"/>
    <xf numFmtId="43" fontId="0" fillId="0" borderId="0" xfId="1" applyFont="1"/>
    <xf numFmtId="43" fontId="3" fillId="0" borderId="0" xfId="1" applyFont="1" applyAlignment="1">
      <alignment wrapText="1"/>
    </xf>
    <xf numFmtId="43" fontId="2" fillId="2" borderId="1" xfId="2" applyNumberFormat="1"/>
    <xf numFmtId="0" fontId="0" fillId="0" borderId="0" xfId="0" quotePrefix="1"/>
    <xf numFmtId="0" fontId="2" fillId="2" borderId="1" xfId="2"/>
    <xf numFmtId="43" fontId="4" fillId="3" borderId="1" xfId="3" applyNumberFormat="1"/>
    <xf numFmtId="14" fontId="2" fillId="2" borderId="1" xfId="2" applyNumberFormat="1" applyProtection="1">
      <protection locked="0"/>
    </xf>
    <xf numFmtId="0" fontId="2" fillId="2" borderId="1" xfId="2" applyProtection="1">
      <protection locked="0"/>
    </xf>
    <xf numFmtId="43" fontId="2" fillId="2" borderId="1" xfId="2" applyNumberFormat="1" applyProtection="1">
      <protection locked="0"/>
    </xf>
    <xf numFmtId="0" fontId="0" fillId="0" borderId="0" xfId="0" applyAlignment="1">
      <alignment horizontal="left" indent="1"/>
    </xf>
    <xf numFmtId="0" fontId="3" fillId="0" borderId="0" xfId="0" applyFont="1" applyAlignment="1">
      <alignment horizontal="center" wrapText="1"/>
    </xf>
    <xf numFmtId="43" fontId="3" fillId="0" borderId="0" xfId="1" applyFont="1" applyAlignment="1">
      <alignment horizontal="center" wrapText="1"/>
    </xf>
    <xf numFmtId="43" fontId="0" fillId="0" borderId="2" xfId="1" applyFont="1" applyBorder="1"/>
    <xf numFmtId="0" fontId="3" fillId="0" borderId="0" xfId="0" applyFont="1"/>
    <xf numFmtId="0" fontId="3" fillId="0" borderId="0" xfId="0" applyFont="1" applyAlignment="1">
      <alignment horizontal="left"/>
    </xf>
    <xf numFmtId="14" fontId="3" fillId="0" borderId="0" xfId="1" applyNumberFormat="1" applyFont="1" applyAlignment="1">
      <alignment horizontal="center" wrapText="1"/>
    </xf>
    <xf numFmtId="0" fontId="4" fillId="3" borderId="1" xfId="3"/>
    <xf numFmtId="14" fontId="4" fillId="3" borderId="1" xfId="3" applyNumberFormat="1" applyProtection="1"/>
    <xf numFmtId="0" fontId="0" fillId="0" borderId="0" xfId="0" applyAlignment="1">
      <alignment horizontal="center"/>
    </xf>
    <xf numFmtId="14" fontId="0" fillId="0" borderId="0" xfId="0" applyNumberFormat="1" applyAlignment="1">
      <alignment horizontal="center"/>
    </xf>
    <xf numFmtId="0" fontId="5" fillId="0" borderId="0" xfId="4" applyAlignment="1">
      <alignment horizontal="center"/>
    </xf>
  </cellXfs>
  <cellStyles count="5">
    <cellStyle name="Calculation" xfId="3" builtinId="22"/>
    <cellStyle name="Comma" xfId="1" builtinId="3"/>
    <cellStyle name="Hyperlink" xfId="4"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9523</xdr:rowOff>
    </xdr:from>
    <xdr:to>
      <xdr:col>9</xdr:col>
      <xdr:colOff>28574</xdr:colOff>
      <xdr:row>47</xdr:row>
      <xdr:rowOff>9524</xdr:rowOff>
    </xdr:to>
    <xdr:sp macro="" textlink="">
      <xdr:nvSpPr>
        <xdr:cNvPr id="2" name="TextBox 1">
          <a:extLst>
            <a:ext uri="{FF2B5EF4-FFF2-40B4-BE49-F238E27FC236}">
              <a16:creationId xmlns:a16="http://schemas.microsoft.com/office/drawing/2014/main" id="{AC013F8D-8ECD-49D7-84B8-1F6693B714C5}"/>
            </a:ext>
          </a:extLst>
        </xdr:cNvPr>
        <xdr:cNvSpPr txBox="1"/>
      </xdr:nvSpPr>
      <xdr:spPr>
        <a:xfrm>
          <a:off x="9525" y="9523"/>
          <a:ext cx="5505449" cy="8953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PH ACCOUNTANCY - INSTRUCTIONS</a:t>
          </a:r>
        </a:p>
        <a:p>
          <a:endParaRPr lang="en-GB" sz="1100"/>
        </a:p>
        <a:p>
          <a:r>
            <a:rPr lang="en-GB" sz="1100"/>
            <a:t>This</a:t>
          </a:r>
          <a:r>
            <a:rPr lang="en-GB" sz="1100" baseline="0"/>
            <a:t> workbook aims to provide a basic summary of both receipts and payments which is in a format suitable for use by PH Accountancy when completing your year-end accounts. It is also the absolute minimum required in order to support the Government's drive towards 'Making Tax Digital', otherwise known as MTD.</a:t>
          </a:r>
        </a:p>
        <a:p>
          <a:endParaRPr lang="en-GB" sz="1100" baseline="0"/>
        </a:p>
        <a:p>
          <a:r>
            <a:rPr lang="en-GB" sz="1100" baseline="0"/>
            <a:t>Data entry is restricted to the yellow coloured tabs which feed automatically into the summaries on the green coloured tabs. Cells containing formulae are protected in order to avoid accidental deletion or corruption.</a:t>
          </a:r>
        </a:p>
        <a:p>
          <a:endParaRPr lang="en-GB" sz="1100" baseline="0"/>
        </a:p>
        <a:p>
          <a:r>
            <a:rPr lang="en-GB" sz="1100" b="1" baseline="0"/>
            <a:t>Setup</a:t>
          </a:r>
        </a:p>
        <a:p>
          <a:r>
            <a:rPr lang="en-GB" sz="1100" baseline="0"/>
            <a:t>A new copy of the workbook must be created for each financial year. Visit the Setup tab first and make sure your business is properly described and the start date of your financial year is entered. The year end date will be calculated automatically. Enter the opening balance for your bank account (taken from your bank statement) and the amount of cash in hand at the start of the year. If you're not certain of your year-end date give us a ring on 01227 277667.</a:t>
          </a:r>
        </a:p>
        <a:p>
          <a:endParaRPr lang="en-GB" sz="1100" baseline="0"/>
        </a:p>
        <a:p>
          <a:r>
            <a:rPr lang="en-GB" sz="1100" b="1" baseline="0"/>
            <a:t>Bank Account Transactions</a:t>
          </a:r>
        </a:p>
        <a:p>
          <a:r>
            <a:rPr lang="en-GB" sz="1100" baseline="0"/>
            <a:t>The aim of this tab is to record transactions in the order they appear on your bank statement. The balance column should always agree to the balance recorded on your statement. It's essential that any discrepancies between the balances are investigated and corrected. Please note that both a valid date and a valid account must be entered for every transaction.</a:t>
          </a:r>
        </a:p>
        <a:p>
          <a:endParaRPr lang="en-GB" sz="1100" baseline="0"/>
        </a:p>
        <a:p>
          <a:r>
            <a:rPr lang="en-GB" sz="1100" b="1" baseline="0"/>
            <a:t>Cash Account Transactions</a:t>
          </a:r>
        </a:p>
        <a:p>
          <a:r>
            <a:rPr lang="en-GB" sz="1100" baseline="0"/>
            <a:t>Cash transactions, including any expenses made from your personal money, should be recorded on this sheet in much the same way as for bank account transactions. If you have a petty cash float then the balance should be reconciled to cash in hand periodically.</a:t>
          </a:r>
        </a:p>
        <a:p>
          <a:endParaRPr lang="en-GB" sz="1100" baseline="0"/>
        </a:p>
        <a:p>
          <a:r>
            <a:rPr lang="en-GB" sz="1100" b="1" baseline="0"/>
            <a:t>Things to watch out for</a:t>
          </a:r>
        </a:p>
        <a:p>
          <a:pPr marL="171450" indent="-171450">
            <a:buFont typeface="Arial" panose="020B0604020202020204" pitchFamily="34" charset="0"/>
            <a:buChar char="•"/>
          </a:pPr>
          <a:r>
            <a:rPr lang="en-GB" sz="1100" baseline="0"/>
            <a:t>An accurate and properly formatted date must be entered for every transaction.  Dates which are outside the financial period or which are not entered in a format which Excel can recognise will result in transactions being ommitted from the financial summaries.</a:t>
          </a:r>
        </a:p>
        <a:p>
          <a:pPr marL="171450" indent="-171450">
            <a:buFont typeface="Arial" panose="020B0604020202020204" pitchFamily="34" charset="0"/>
            <a:buChar char="•"/>
          </a:pPr>
          <a:endParaRPr lang="en-GB" sz="1100" baseline="0"/>
        </a:p>
        <a:p>
          <a:pPr marL="171450" indent="-171450">
            <a:buFont typeface="Arial" panose="020B0604020202020204" pitchFamily="34" charset="0"/>
            <a:buChar char="•"/>
          </a:pPr>
          <a:r>
            <a:rPr lang="en-GB" sz="1100" baseline="0"/>
            <a:t>An account must be selected for every transaction otherwise it will be ommitted from the financial summaries.</a:t>
          </a:r>
        </a:p>
        <a:p>
          <a:pPr marL="171450" indent="-171450">
            <a:buFont typeface="Arial" panose="020B0604020202020204" pitchFamily="34" charset="0"/>
            <a:buChar char="•"/>
          </a:pPr>
          <a:endParaRPr lang="en-GB" sz="1100" baseline="0"/>
        </a:p>
        <a:p>
          <a:pPr marL="171450" indent="-171450">
            <a:buFont typeface="Arial" panose="020B0604020202020204" pitchFamily="34" charset="0"/>
            <a:buChar char="•"/>
          </a:pPr>
          <a:r>
            <a:rPr lang="en-GB" sz="1100" baseline="0"/>
            <a:t>You should review the receipts and payments summaries periodically in order to identify any errors or inconcistencies.</a:t>
          </a:r>
        </a:p>
        <a:p>
          <a:endParaRPr lang="en-GB" sz="1100" baseline="0"/>
        </a:p>
        <a:p>
          <a:r>
            <a:rPr lang="en-GB" sz="1100" b="1" baseline="0"/>
            <a:t>Year End</a:t>
          </a:r>
        </a:p>
        <a:p>
          <a:r>
            <a:rPr lang="en-GB" sz="1100" baseline="0"/>
            <a:t>Once your financial year has ended and all relevant transactions have been entered, the workbook may either be emailed to us directly or copied to a memory stick to be sent to us together with any supporting information we might need.</a:t>
          </a:r>
        </a:p>
        <a:p>
          <a:endParaRPr lang="en-GB" sz="1100" baseline="0"/>
        </a:p>
        <a:p>
          <a:r>
            <a:rPr lang="en-GB" sz="1100" b="1" baseline="0"/>
            <a:t>PLEASE NOTE THIS WORKBOOK IS NOT SUITABLE FOR VAT REGISTERED BUSINESSES</a:t>
          </a:r>
        </a:p>
        <a:p>
          <a:r>
            <a:rPr lang="en-GB" sz="1100" baseline="0"/>
            <a:t>Please contact us for an alternative workbook or for advice about cloud-based accounting systems if your business is VAT registered.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9534</xdr:colOff>
      <xdr:row>10</xdr:row>
      <xdr:rowOff>116587</xdr:rowOff>
    </xdr:from>
    <xdr:to>
      <xdr:col>2</xdr:col>
      <xdr:colOff>4339</xdr:colOff>
      <xdr:row>15</xdr:row>
      <xdr:rowOff>134078</xdr:rowOff>
    </xdr:to>
    <xdr:pic>
      <xdr:nvPicPr>
        <xdr:cNvPr id="3" name="Picture 2">
          <a:extLst>
            <a:ext uri="{FF2B5EF4-FFF2-40B4-BE49-F238E27FC236}">
              <a16:creationId xmlns:a16="http://schemas.microsoft.com/office/drawing/2014/main" id="{A338D9B5-A3D9-4A96-8745-234B7BB177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834" y="2021587"/>
          <a:ext cx="3233305" cy="969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haccountancy.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
  <sheetViews>
    <sheetView workbookViewId="0">
      <selection activeCell="L35" sqref="L35"/>
    </sheetView>
  </sheetViews>
  <sheetFormatPr defaultRowHeight="15" x14ac:dyDescent="0.25"/>
  <sheetData/>
  <sheetProtection sheet="1" objects="1" scenarios="1"/>
  <pageMargins left="0.70866141732283472" right="0.70866141732283472" top="0.74803149606299213" bottom="0.74803149606299213" header="0.31496062992125984" footer="0.31496062992125984"/>
  <pageSetup paperSize="9" scale="9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19"/>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1.140625" customWidth="1"/>
    <col min="2" max="2" width="48.5703125" customWidth="1"/>
  </cols>
  <sheetData>
    <row r="1" spans="1:2" s="1" customFormat="1" x14ac:dyDescent="0.25">
      <c r="A1" s="1" t="s">
        <v>2531</v>
      </c>
      <c r="B1" s="1" t="s">
        <v>2532</v>
      </c>
    </row>
    <row r="2" spans="1:2" x14ac:dyDescent="0.25">
      <c r="A2" t="s">
        <v>2533</v>
      </c>
      <c r="B2" s="13" t="s">
        <v>2534</v>
      </c>
    </row>
    <row r="3" spans="1:2" x14ac:dyDescent="0.25">
      <c r="A3" t="s">
        <v>2535</v>
      </c>
      <c r="B3" s="12">
        <v>42461</v>
      </c>
    </row>
    <row r="4" spans="1:2" x14ac:dyDescent="0.25">
      <c r="A4" t="s">
        <v>2536</v>
      </c>
      <c r="B4" s="23">
        <f>DATE(YEAR(B3)+1,MONTH(B3),DAY(B3))-1</f>
        <v>42825</v>
      </c>
    </row>
    <row r="5" spans="1:2" x14ac:dyDescent="0.25">
      <c r="A5" t="s">
        <v>2537</v>
      </c>
      <c r="B5" s="14">
        <v>0</v>
      </c>
    </row>
    <row r="6" spans="1:2" x14ac:dyDescent="0.25">
      <c r="A6" t="s">
        <v>2538</v>
      </c>
      <c r="B6" s="14">
        <v>0</v>
      </c>
    </row>
    <row r="11" spans="1:2" x14ac:dyDescent="0.25">
      <c r="A11" s="24" t="s">
        <v>2545</v>
      </c>
    </row>
    <row r="12" spans="1:2" x14ac:dyDescent="0.25">
      <c r="A12" s="25" t="s">
        <v>2546</v>
      </c>
    </row>
    <row r="13" spans="1:2" x14ac:dyDescent="0.25">
      <c r="A13" s="24" t="s">
        <v>2547</v>
      </c>
    </row>
    <row r="14" spans="1:2" x14ac:dyDescent="0.25">
      <c r="A14" s="24" t="s">
        <v>2548</v>
      </c>
    </row>
    <row r="15" spans="1:2" x14ac:dyDescent="0.25">
      <c r="A15" s="24"/>
    </row>
    <row r="16" spans="1:2" x14ac:dyDescent="0.25">
      <c r="A16" s="24" t="s">
        <v>2549</v>
      </c>
    </row>
    <row r="17" spans="1:1" x14ac:dyDescent="0.25">
      <c r="A17" s="24" t="s">
        <v>2550</v>
      </c>
    </row>
    <row r="18" spans="1:1" x14ac:dyDescent="0.25">
      <c r="A18" s="24" t="s">
        <v>2551</v>
      </c>
    </row>
    <row r="19" spans="1:1" x14ac:dyDescent="0.25">
      <c r="A19" s="26" t="s">
        <v>2552</v>
      </c>
    </row>
  </sheetData>
  <hyperlinks>
    <hyperlink ref="A19"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H1201"/>
  <sheetViews>
    <sheetView tabSelected="1" workbookViewId="0">
      <pane xSplit="2" ySplit="1" topLeftCell="C2" activePane="bottomRight" state="frozen"/>
      <selection pane="topRight" activeCell="B1" sqref="B1"/>
      <selection pane="bottomLeft" activeCell="A2" sqref="A2"/>
      <selection pane="bottomRight" activeCell="B2" sqref="B2"/>
    </sheetView>
  </sheetViews>
  <sheetFormatPr defaultRowHeight="15" x14ac:dyDescent="0.25"/>
  <cols>
    <col min="1" max="1" width="8.5703125" customWidth="1"/>
    <col min="2" max="2" width="12.5703125" style="10" customWidth="1"/>
    <col min="3" max="4" width="32.5703125" style="10" customWidth="1"/>
    <col min="5" max="5" width="26.5703125" style="10" customWidth="1"/>
    <col min="6" max="7" width="13.5703125" style="8" customWidth="1"/>
    <col min="8" max="8" width="13.5703125" style="11" customWidth="1"/>
  </cols>
  <sheetData>
    <row r="1" spans="1:8" s="7" customFormat="1" x14ac:dyDescent="0.25">
      <c r="A1" s="7" t="s">
        <v>125</v>
      </c>
      <c r="B1" s="7" t="s">
        <v>3</v>
      </c>
      <c r="C1" s="7" t="s">
        <v>120</v>
      </c>
      <c r="D1" s="7" t="s">
        <v>121</v>
      </c>
      <c r="E1" s="7" t="s">
        <v>1</v>
      </c>
      <c r="F1" s="7" t="s">
        <v>11</v>
      </c>
      <c r="G1" s="7" t="s">
        <v>12</v>
      </c>
      <c r="H1" s="7" t="s">
        <v>13</v>
      </c>
    </row>
    <row r="2" spans="1:8" x14ac:dyDescent="0.25">
      <c r="A2" t="s">
        <v>126</v>
      </c>
      <c r="B2" s="12"/>
      <c r="C2" s="13"/>
      <c r="D2" s="13"/>
      <c r="E2" s="13"/>
      <c r="F2" s="14"/>
      <c r="G2" s="14"/>
      <c r="H2" s="11">
        <f>Bank_account_opening_balance+F2-G2</f>
        <v>0</v>
      </c>
    </row>
    <row r="3" spans="1:8" x14ac:dyDescent="0.25">
      <c r="A3" t="s">
        <v>127</v>
      </c>
      <c r="B3" s="12"/>
      <c r="C3" s="13"/>
      <c r="D3" s="13"/>
      <c r="E3" s="13"/>
      <c r="F3" s="14"/>
      <c r="G3" s="14"/>
      <c r="H3" s="11">
        <f>H2+F3-G3</f>
        <v>0</v>
      </c>
    </row>
    <row r="4" spans="1:8" x14ac:dyDescent="0.25">
      <c r="A4" t="s">
        <v>128</v>
      </c>
      <c r="B4" s="13"/>
      <c r="C4" s="13"/>
      <c r="D4" s="13"/>
      <c r="E4" s="13"/>
      <c r="F4" s="14"/>
      <c r="G4" s="14"/>
      <c r="H4" s="11">
        <f t="shared" ref="H4:H67" si="0">H3+F4-G4</f>
        <v>0</v>
      </c>
    </row>
    <row r="5" spans="1:8" x14ac:dyDescent="0.25">
      <c r="A5" t="s">
        <v>129</v>
      </c>
      <c r="B5" s="13"/>
      <c r="C5" s="13"/>
      <c r="D5" s="13"/>
      <c r="E5" s="13"/>
      <c r="F5" s="14"/>
      <c r="G5" s="14"/>
      <c r="H5" s="11">
        <f t="shared" si="0"/>
        <v>0</v>
      </c>
    </row>
    <row r="6" spans="1:8" x14ac:dyDescent="0.25">
      <c r="A6" t="s">
        <v>130</v>
      </c>
      <c r="B6" s="13"/>
      <c r="C6" s="13"/>
      <c r="D6" s="13"/>
      <c r="E6" s="13"/>
      <c r="F6" s="14"/>
      <c r="G6" s="14"/>
      <c r="H6" s="11">
        <f t="shared" si="0"/>
        <v>0</v>
      </c>
    </row>
    <row r="7" spans="1:8" x14ac:dyDescent="0.25">
      <c r="A7" t="s">
        <v>131</v>
      </c>
      <c r="B7" s="13"/>
      <c r="C7" s="13"/>
      <c r="D7" s="13"/>
      <c r="E7" s="13"/>
      <c r="F7" s="14"/>
      <c r="G7" s="14"/>
      <c r="H7" s="11">
        <f t="shared" si="0"/>
        <v>0</v>
      </c>
    </row>
    <row r="8" spans="1:8" x14ac:dyDescent="0.25">
      <c r="A8" t="s">
        <v>132</v>
      </c>
      <c r="B8" s="13"/>
      <c r="C8" s="13"/>
      <c r="D8" s="13"/>
      <c r="E8" s="13"/>
      <c r="F8" s="14"/>
      <c r="G8" s="14"/>
      <c r="H8" s="11">
        <f t="shared" si="0"/>
        <v>0</v>
      </c>
    </row>
    <row r="9" spans="1:8" x14ac:dyDescent="0.25">
      <c r="A9" t="s">
        <v>133</v>
      </c>
      <c r="B9" s="13"/>
      <c r="C9" s="13"/>
      <c r="D9" s="13"/>
      <c r="E9" s="13"/>
      <c r="F9" s="14"/>
      <c r="G9" s="14"/>
      <c r="H9" s="11">
        <f t="shared" si="0"/>
        <v>0</v>
      </c>
    </row>
    <row r="10" spans="1:8" x14ac:dyDescent="0.25">
      <c r="A10" t="s">
        <v>134</v>
      </c>
      <c r="B10" s="13"/>
      <c r="C10" s="13"/>
      <c r="D10" s="13"/>
      <c r="E10" s="13"/>
      <c r="F10" s="14"/>
      <c r="G10" s="14"/>
      <c r="H10" s="11">
        <f t="shared" si="0"/>
        <v>0</v>
      </c>
    </row>
    <row r="11" spans="1:8" x14ac:dyDescent="0.25">
      <c r="A11" t="s">
        <v>135</v>
      </c>
      <c r="B11" s="13"/>
      <c r="C11" s="13"/>
      <c r="D11" s="13"/>
      <c r="E11" s="13"/>
      <c r="F11" s="14"/>
      <c r="G11" s="14"/>
      <c r="H11" s="11">
        <f t="shared" si="0"/>
        <v>0</v>
      </c>
    </row>
    <row r="12" spans="1:8" x14ac:dyDescent="0.25">
      <c r="A12" t="s">
        <v>136</v>
      </c>
      <c r="B12" s="13"/>
      <c r="C12" s="13"/>
      <c r="D12" s="13"/>
      <c r="E12" s="13"/>
      <c r="F12" s="14"/>
      <c r="G12" s="14"/>
      <c r="H12" s="11">
        <f t="shared" si="0"/>
        <v>0</v>
      </c>
    </row>
    <row r="13" spans="1:8" x14ac:dyDescent="0.25">
      <c r="A13" t="s">
        <v>137</v>
      </c>
      <c r="B13" s="13"/>
      <c r="C13" s="13"/>
      <c r="D13" s="13"/>
      <c r="E13" s="13"/>
      <c r="F13" s="14"/>
      <c r="G13" s="14"/>
      <c r="H13" s="11">
        <f t="shared" si="0"/>
        <v>0</v>
      </c>
    </row>
    <row r="14" spans="1:8" x14ac:dyDescent="0.25">
      <c r="A14" t="s">
        <v>138</v>
      </c>
      <c r="B14" s="13"/>
      <c r="C14" s="13"/>
      <c r="D14" s="13"/>
      <c r="E14" s="13"/>
      <c r="F14" s="14"/>
      <c r="G14" s="14"/>
      <c r="H14" s="11">
        <f t="shared" si="0"/>
        <v>0</v>
      </c>
    </row>
    <row r="15" spans="1:8" x14ac:dyDescent="0.25">
      <c r="A15" t="s">
        <v>139</v>
      </c>
      <c r="B15" s="13"/>
      <c r="C15" s="13"/>
      <c r="D15" s="13"/>
      <c r="E15" s="13"/>
      <c r="F15" s="14"/>
      <c r="G15" s="14"/>
      <c r="H15" s="11">
        <f t="shared" si="0"/>
        <v>0</v>
      </c>
    </row>
    <row r="16" spans="1:8" x14ac:dyDescent="0.25">
      <c r="A16" t="s">
        <v>140</v>
      </c>
      <c r="B16" s="13"/>
      <c r="C16" s="13"/>
      <c r="D16" s="13"/>
      <c r="E16" s="13"/>
      <c r="F16" s="14"/>
      <c r="G16" s="14"/>
      <c r="H16" s="11">
        <f t="shared" si="0"/>
        <v>0</v>
      </c>
    </row>
    <row r="17" spans="1:8" x14ac:dyDescent="0.25">
      <c r="A17" t="s">
        <v>141</v>
      </c>
      <c r="B17" s="13"/>
      <c r="C17" s="13"/>
      <c r="D17" s="13"/>
      <c r="E17" s="13"/>
      <c r="F17" s="14"/>
      <c r="G17" s="14"/>
      <c r="H17" s="11">
        <f t="shared" si="0"/>
        <v>0</v>
      </c>
    </row>
    <row r="18" spans="1:8" x14ac:dyDescent="0.25">
      <c r="A18" t="s">
        <v>142</v>
      </c>
      <c r="B18" s="13"/>
      <c r="C18" s="13"/>
      <c r="D18" s="13"/>
      <c r="E18" s="13"/>
      <c r="F18" s="14"/>
      <c r="G18" s="14"/>
      <c r="H18" s="11">
        <f t="shared" si="0"/>
        <v>0</v>
      </c>
    </row>
    <row r="19" spans="1:8" x14ac:dyDescent="0.25">
      <c r="A19" t="s">
        <v>143</v>
      </c>
      <c r="B19" s="13"/>
      <c r="C19" s="13"/>
      <c r="D19" s="13"/>
      <c r="E19" s="13"/>
      <c r="F19" s="14"/>
      <c r="G19" s="14"/>
      <c r="H19" s="11">
        <f t="shared" si="0"/>
        <v>0</v>
      </c>
    </row>
    <row r="20" spans="1:8" x14ac:dyDescent="0.25">
      <c r="A20" t="s">
        <v>144</v>
      </c>
      <c r="B20" s="13"/>
      <c r="C20" s="13"/>
      <c r="D20" s="13"/>
      <c r="E20" s="13"/>
      <c r="F20" s="14"/>
      <c r="G20" s="14"/>
      <c r="H20" s="11">
        <f t="shared" si="0"/>
        <v>0</v>
      </c>
    </row>
    <row r="21" spans="1:8" x14ac:dyDescent="0.25">
      <c r="A21" t="s">
        <v>145</v>
      </c>
      <c r="B21" s="13"/>
      <c r="C21" s="13"/>
      <c r="D21" s="13"/>
      <c r="E21" s="13"/>
      <c r="F21" s="14"/>
      <c r="G21" s="14"/>
      <c r="H21" s="11">
        <f t="shared" si="0"/>
        <v>0</v>
      </c>
    </row>
    <row r="22" spans="1:8" x14ac:dyDescent="0.25">
      <c r="A22" t="s">
        <v>146</v>
      </c>
      <c r="B22" s="13"/>
      <c r="C22" s="13"/>
      <c r="D22" s="13"/>
      <c r="E22" s="13"/>
      <c r="F22" s="14"/>
      <c r="G22" s="14"/>
      <c r="H22" s="11">
        <f t="shared" si="0"/>
        <v>0</v>
      </c>
    </row>
    <row r="23" spans="1:8" x14ac:dyDescent="0.25">
      <c r="A23" t="s">
        <v>147</v>
      </c>
      <c r="B23" s="13"/>
      <c r="C23" s="13"/>
      <c r="D23" s="13"/>
      <c r="E23" s="13"/>
      <c r="F23" s="14"/>
      <c r="G23" s="14"/>
      <c r="H23" s="11">
        <f t="shared" si="0"/>
        <v>0</v>
      </c>
    </row>
    <row r="24" spans="1:8" x14ac:dyDescent="0.25">
      <c r="A24" t="s">
        <v>148</v>
      </c>
      <c r="B24" s="13"/>
      <c r="C24" s="13"/>
      <c r="D24" s="13"/>
      <c r="E24" s="13"/>
      <c r="F24" s="14"/>
      <c r="G24" s="14"/>
      <c r="H24" s="11">
        <f t="shared" si="0"/>
        <v>0</v>
      </c>
    </row>
    <row r="25" spans="1:8" x14ac:dyDescent="0.25">
      <c r="A25" t="s">
        <v>149</v>
      </c>
      <c r="B25" s="13"/>
      <c r="C25" s="13"/>
      <c r="D25" s="13"/>
      <c r="E25" s="13"/>
      <c r="F25" s="14"/>
      <c r="G25" s="14"/>
      <c r="H25" s="11">
        <f t="shared" si="0"/>
        <v>0</v>
      </c>
    </row>
    <row r="26" spans="1:8" x14ac:dyDescent="0.25">
      <c r="A26" t="s">
        <v>150</v>
      </c>
      <c r="B26" s="13"/>
      <c r="C26" s="13"/>
      <c r="D26" s="13"/>
      <c r="E26" s="13"/>
      <c r="F26" s="14"/>
      <c r="G26" s="14"/>
      <c r="H26" s="11">
        <f t="shared" si="0"/>
        <v>0</v>
      </c>
    </row>
    <row r="27" spans="1:8" x14ac:dyDescent="0.25">
      <c r="A27" t="s">
        <v>151</v>
      </c>
      <c r="B27" s="13"/>
      <c r="C27" s="13"/>
      <c r="D27" s="13"/>
      <c r="E27" s="13"/>
      <c r="F27" s="14"/>
      <c r="G27" s="14"/>
      <c r="H27" s="11">
        <f t="shared" si="0"/>
        <v>0</v>
      </c>
    </row>
    <row r="28" spans="1:8" x14ac:dyDescent="0.25">
      <c r="A28" t="s">
        <v>152</v>
      </c>
      <c r="B28" s="13"/>
      <c r="C28" s="13"/>
      <c r="D28" s="13"/>
      <c r="E28" s="13"/>
      <c r="F28" s="14"/>
      <c r="G28" s="14"/>
      <c r="H28" s="11">
        <f t="shared" si="0"/>
        <v>0</v>
      </c>
    </row>
    <row r="29" spans="1:8" x14ac:dyDescent="0.25">
      <c r="A29" t="s">
        <v>153</v>
      </c>
      <c r="B29" s="13"/>
      <c r="C29" s="13"/>
      <c r="D29" s="13"/>
      <c r="E29" s="13"/>
      <c r="F29" s="14"/>
      <c r="G29" s="14"/>
      <c r="H29" s="11">
        <f t="shared" si="0"/>
        <v>0</v>
      </c>
    </row>
    <row r="30" spans="1:8" x14ac:dyDescent="0.25">
      <c r="A30" t="s">
        <v>154</v>
      </c>
      <c r="B30" s="13"/>
      <c r="C30" s="13"/>
      <c r="D30" s="13"/>
      <c r="E30" s="13"/>
      <c r="F30" s="14"/>
      <c r="G30" s="14"/>
      <c r="H30" s="11">
        <f t="shared" si="0"/>
        <v>0</v>
      </c>
    </row>
    <row r="31" spans="1:8" x14ac:dyDescent="0.25">
      <c r="A31" t="s">
        <v>155</v>
      </c>
      <c r="B31" s="13"/>
      <c r="C31" s="13"/>
      <c r="D31" s="13"/>
      <c r="E31" s="13"/>
      <c r="F31" s="14"/>
      <c r="G31" s="14"/>
      <c r="H31" s="11">
        <f t="shared" si="0"/>
        <v>0</v>
      </c>
    </row>
    <row r="32" spans="1:8" x14ac:dyDescent="0.25">
      <c r="A32" t="s">
        <v>156</v>
      </c>
      <c r="B32" s="13"/>
      <c r="C32" s="13"/>
      <c r="D32" s="13"/>
      <c r="E32" s="13"/>
      <c r="F32" s="14"/>
      <c r="G32" s="14"/>
      <c r="H32" s="11">
        <f t="shared" si="0"/>
        <v>0</v>
      </c>
    </row>
    <row r="33" spans="1:8" x14ac:dyDescent="0.25">
      <c r="A33" t="s">
        <v>157</v>
      </c>
      <c r="B33" s="13"/>
      <c r="C33" s="13"/>
      <c r="D33" s="13"/>
      <c r="E33" s="13"/>
      <c r="F33" s="14"/>
      <c r="G33" s="14"/>
      <c r="H33" s="11">
        <f t="shared" si="0"/>
        <v>0</v>
      </c>
    </row>
    <row r="34" spans="1:8" x14ac:dyDescent="0.25">
      <c r="A34" t="s">
        <v>158</v>
      </c>
      <c r="B34" s="13"/>
      <c r="C34" s="13"/>
      <c r="D34" s="13"/>
      <c r="E34" s="13"/>
      <c r="F34" s="14"/>
      <c r="G34" s="14"/>
      <c r="H34" s="11">
        <f t="shared" si="0"/>
        <v>0</v>
      </c>
    </row>
    <row r="35" spans="1:8" x14ac:dyDescent="0.25">
      <c r="A35" t="s">
        <v>159</v>
      </c>
      <c r="B35" s="13"/>
      <c r="C35" s="13"/>
      <c r="D35" s="13"/>
      <c r="E35" s="13"/>
      <c r="F35" s="14"/>
      <c r="G35" s="14"/>
      <c r="H35" s="11">
        <f t="shared" si="0"/>
        <v>0</v>
      </c>
    </row>
    <row r="36" spans="1:8" x14ac:dyDescent="0.25">
      <c r="A36" t="s">
        <v>160</v>
      </c>
      <c r="B36" s="13"/>
      <c r="C36" s="13"/>
      <c r="D36" s="13"/>
      <c r="E36" s="13"/>
      <c r="F36" s="14"/>
      <c r="G36" s="14"/>
      <c r="H36" s="11">
        <f t="shared" si="0"/>
        <v>0</v>
      </c>
    </row>
    <row r="37" spans="1:8" x14ac:dyDescent="0.25">
      <c r="A37" t="s">
        <v>161</v>
      </c>
      <c r="B37" s="13"/>
      <c r="C37" s="13"/>
      <c r="D37" s="13"/>
      <c r="E37" s="13"/>
      <c r="F37" s="14"/>
      <c r="G37" s="14"/>
      <c r="H37" s="11">
        <f t="shared" si="0"/>
        <v>0</v>
      </c>
    </row>
    <row r="38" spans="1:8" x14ac:dyDescent="0.25">
      <c r="A38" t="s">
        <v>162</v>
      </c>
      <c r="B38" s="13"/>
      <c r="C38" s="13"/>
      <c r="D38" s="13"/>
      <c r="E38" s="13"/>
      <c r="F38" s="14"/>
      <c r="G38" s="14"/>
      <c r="H38" s="11">
        <f t="shared" si="0"/>
        <v>0</v>
      </c>
    </row>
    <row r="39" spans="1:8" x14ac:dyDescent="0.25">
      <c r="A39" t="s">
        <v>163</v>
      </c>
      <c r="B39" s="13"/>
      <c r="C39" s="13"/>
      <c r="D39" s="13"/>
      <c r="E39" s="13"/>
      <c r="F39" s="14"/>
      <c r="G39" s="14"/>
      <c r="H39" s="11">
        <f t="shared" si="0"/>
        <v>0</v>
      </c>
    </row>
    <row r="40" spans="1:8" x14ac:dyDescent="0.25">
      <c r="A40" t="s">
        <v>164</v>
      </c>
      <c r="B40" s="13"/>
      <c r="C40" s="13"/>
      <c r="D40" s="13"/>
      <c r="E40" s="13"/>
      <c r="F40" s="14"/>
      <c r="G40" s="14"/>
      <c r="H40" s="11">
        <f t="shared" si="0"/>
        <v>0</v>
      </c>
    </row>
    <row r="41" spans="1:8" x14ac:dyDescent="0.25">
      <c r="A41" t="s">
        <v>165</v>
      </c>
      <c r="B41" s="13"/>
      <c r="C41" s="13"/>
      <c r="D41" s="13"/>
      <c r="E41" s="13"/>
      <c r="F41" s="14"/>
      <c r="G41" s="14"/>
      <c r="H41" s="11">
        <f t="shared" si="0"/>
        <v>0</v>
      </c>
    </row>
    <row r="42" spans="1:8" x14ac:dyDescent="0.25">
      <c r="A42" t="s">
        <v>166</v>
      </c>
      <c r="B42" s="13"/>
      <c r="C42" s="13"/>
      <c r="D42" s="13"/>
      <c r="E42" s="13"/>
      <c r="F42" s="14"/>
      <c r="G42" s="14"/>
      <c r="H42" s="11">
        <f t="shared" si="0"/>
        <v>0</v>
      </c>
    </row>
    <row r="43" spans="1:8" x14ac:dyDescent="0.25">
      <c r="A43" t="s">
        <v>167</v>
      </c>
      <c r="B43" s="13"/>
      <c r="C43" s="13"/>
      <c r="D43" s="13"/>
      <c r="E43" s="13"/>
      <c r="F43" s="14"/>
      <c r="G43" s="14"/>
      <c r="H43" s="11">
        <f t="shared" si="0"/>
        <v>0</v>
      </c>
    </row>
    <row r="44" spans="1:8" x14ac:dyDescent="0.25">
      <c r="A44" t="s">
        <v>168</v>
      </c>
      <c r="B44" s="13"/>
      <c r="C44" s="13"/>
      <c r="D44" s="13"/>
      <c r="E44" s="13"/>
      <c r="F44" s="14"/>
      <c r="G44" s="14"/>
      <c r="H44" s="11">
        <f t="shared" si="0"/>
        <v>0</v>
      </c>
    </row>
    <row r="45" spans="1:8" x14ac:dyDescent="0.25">
      <c r="A45" t="s">
        <v>169</v>
      </c>
      <c r="B45" s="13"/>
      <c r="C45" s="13"/>
      <c r="D45" s="13"/>
      <c r="E45" s="13"/>
      <c r="F45" s="14"/>
      <c r="G45" s="14"/>
      <c r="H45" s="11">
        <f t="shared" si="0"/>
        <v>0</v>
      </c>
    </row>
    <row r="46" spans="1:8" x14ac:dyDescent="0.25">
      <c r="A46" t="s">
        <v>170</v>
      </c>
      <c r="B46" s="13"/>
      <c r="C46" s="13"/>
      <c r="D46" s="13"/>
      <c r="E46" s="13"/>
      <c r="F46" s="14"/>
      <c r="G46" s="14"/>
      <c r="H46" s="11">
        <f t="shared" si="0"/>
        <v>0</v>
      </c>
    </row>
    <row r="47" spans="1:8" x14ac:dyDescent="0.25">
      <c r="A47" t="s">
        <v>171</v>
      </c>
      <c r="B47" s="13"/>
      <c r="C47" s="13"/>
      <c r="D47" s="13"/>
      <c r="E47" s="13"/>
      <c r="F47" s="14"/>
      <c r="G47" s="14"/>
      <c r="H47" s="11">
        <f t="shared" si="0"/>
        <v>0</v>
      </c>
    </row>
    <row r="48" spans="1:8" x14ac:dyDescent="0.25">
      <c r="A48" t="s">
        <v>172</v>
      </c>
      <c r="B48" s="13"/>
      <c r="C48" s="13"/>
      <c r="D48" s="13"/>
      <c r="E48" s="13"/>
      <c r="F48" s="14"/>
      <c r="G48" s="14"/>
      <c r="H48" s="11">
        <f t="shared" si="0"/>
        <v>0</v>
      </c>
    </row>
    <row r="49" spans="1:8" x14ac:dyDescent="0.25">
      <c r="A49" t="s">
        <v>173</v>
      </c>
      <c r="B49" s="13"/>
      <c r="C49" s="13"/>
      <c r="D49" s="13"/>
      <c r="E49" s="13"/>
      <c r="F49" s="14"/>
      <c r="G49" s="14"/>
      <c r="H49" s="11">
        <f t="shared" si="0"/>
        <v>0</v>
      </c>
    </row>
    <row r="50" spans="1:8" x14ac:dyDescent="0.25">
      <c r="A50" t="s">
        <v>174</v>
      </c>
      <c r="B50" s="13"/>
      <c r="C50" s="13"/>
      <c r="D50" s="13"/>
      <c r="E50" s="13"/>
      <c r="F50" s="14"/>
      <c r="G50" s="14"/>
      <c r="H50" s="11">
        <f t="shared" si="0"/>
        <v>0</v>
      </c>
    </row>
    <row r="51" spans="1:8" x14ac:dyDescent="0.25">
      <c r="A51" t="s">
        <v>175</v>
      </c>
      <c r="B51" s="13"/>
      <c r="C51" s="13"/>
      <c r="D51" s="13"/>
      <c r="E51" s="13"/>
      <c r="F51" s="14"/>
      <c r="G51" s="14"/>
      <c r="H51" s="11">
        <f t="shared" si="0"/>
        <v>0</v>
      </c>
    </row>
    <row r="52" spans="1:8" x14ac:dyDescent="0.25">
      <c r="A52" t="s">
        <v>176</v>
      </c>
      <c r="B52" s="13"/>
      <c r="C52" s="13"/>
      <c r="D52" s="13"/>
      <c r="E52" s="13"/>
      <c r="F52" s="14"/>
      <c r="G52" s="14"/>
      <c r="H52" s="11">
        <f t="shared" si="0"/>
        <v>0</v>
      </c>
    </row>
    <row r="53" spans="1:8" x14ac:dyDescent="0.25">
      <c r="A53" t="s">
        <v>177</v>
      </c>
      <c r="B53" s="13"/>
      <c r="C53" s="13"/>
      <c r="D53" s="13"/>
      <c r="E53" s="13"/>
      <c r="F53" s="14"/>
      <c r="G53" s="14"/>
      <c r="H53" s="11">
        <f t="shared" si="0"/>
        <v>0</v>
      </c>
    </row>
    <row r="54" spans="1:8" x14ac:dyDescent="0.25">
      <c r="A54" t="s">
        <v>178</v>
      </c>
      <c r="B54" s="13"/>
      <c r="C54" s="13"/>
      <c r="D54" s="13"/>
      <c r="E54" s="13"/>
      <c r="F54" s="14"/>
      <c r="G54" s="14"/>
      <c r="H54" s="11">
        <f t="shared" si="0"/>
        <v>0</v>
      </c>
    </row>
    <row r="55" spans="1:8" x14ac:dyDescent="0.25">
      <c r="A55" t="s">
        <v>179</v>
      </c>
      <c r="B55" s="13"/>
      <c r="C55" s="13"/>
      <c r="D55" s="13"/>
      <c r="E55" s="13"/>
      <c r="F55" s="14"/>
      <c r="G55" s="14"/>
      <c r="H55" s="11">
        <f t="shared" si="0"/>
        <v>0</v>
      </c>
    </row>
    <row r="56" spans="1:8" x14ac:dyDescent="0.25">
      <c r="A56" t="s">
        <v>180</v>
      </c>
      <c r="B56" s="13"/>
      <c r="C56" s="13"/>
      <c r="D56" s="13"/>
      <c r="E56" s="13"/>
      <c r="F56" s="14"/>
      <c r="G56" s="14"/>
      <c r="H56" s="11">
        <f t="shared" si="0"/>
        <v>0</v>
      </c>
    </row>
    <row r="57" spans="1:8" x14ac:dyDescent="0.25">
      <c r="A57" t="s">
        <v>181</v>
      </c>
      <c r="B57" s="13"/>
      <c r="C57" s="13"/>
      <c r="D57" s="13"/>
      <c r="E57" s="13"/>
      <c r="F57" s="14"/>
      <c r="G57" s="14"/>
      <c r="H57" s="11">
        <f t="shared" si="0"/>
        <v>0</v>
      </c>
    </row>
    <row r="58" spans="1:8" x14ac:dyDescent="0.25">
      <c r="A58" t="s">
        <v>182</v>
      </c>
      <c r="B58" s="13"/>
      <c r="C58" s="13"/>
      <c r="D58" s="13"/>
      <c r="E58" s="13"/>
      <c r="F58" s="14"/>
      <c r="G58" s="14"/>
      <c r="H58" s="11">
        <f t="shared" si="0"/>
        <v>0</v>
      </c>
    </row>
    <row r="59" spans="1:8" x14ac:dyDescent="0.25">
      <c r="A59" t="s">
        <v>183</v>
      </c>
      <c r="B59" s="13"/>
      <c r="C59" s="13"/>
      <c r="D59" s="13"/>
      <c r="E59" s="13"/>
      <c r="F59" s="14"/>
      <c r="G59" s="14"/>
      <c r="H59" s="11">
        <f t="shared" si="0"/>
        <v>0</v>
      </c>
    </row>
    <row r="60" spans="1:8" x14ac:dyDescent="0.25">
      <c r="A60" t="s">
        <v>184</v>
      </c>
      <c r="B60" s="13"/>
      <c r="C60" s="13"/>
      <c r="D60" s="13"/>
      <c r="E60" s="13"/>
      <c r="F60" s="14"/>
      <c r="G60" s="14"/>
      <c r="H60" s="11">
        <f t="shared" si="0"/>
        <v>0</v>
      </c>
    </row>
    <row r="61" spans="1:8" x14ac:dyDescent="0.25">
      <c r="A61" t="s">
        <v>185</v>
      </c>
      <c r="B61" s="13"/>
      <c r="C61" s="13"/>
      <c r="D61" s="13"/>
      <c r="E61" s="13"/>
      <c r="F61" s="14"/>
      <c r="G61" s="14"/>
      <c r="H61" s="11">
        <f t="shared" si="0"/>
        <v>0</v>
      </c>
    </row>
    <row r="62" spans="1:8" x14ac:dyDescent="0.25">
      <c r="A62" t="s">
        <v>186</v>
      </c>
      <c r="B62" s="13"/>
      <c r="C62" s="13"/>
      <c r="D62" s="13"/>
      <c r="E62" s="13"/>
      <c r="F62" s="14"/>
      <c r="G62" s="14"/>
      <c r="H62" s="11">
        <f t="shared" si="0"/>
        <v>0</v>
      </c>
    </row>
    <row r="63" spans="1:8" x14ac:dyDescent="0.25">
      <c r="A63" t="s">
        <v>187</v>
      </c>
      <c r="B63" s="13"/>
      <c r="C63" s="13"/>
      <c r="D63" s="13"/>
      <c r="E63" s="13"/>
      <c r="F63" s="14"/>
      <c r="G63" s="14"/>
      <c r="H63" s="11">
        <f t="shared" si="0"/>
        <v>0</v>
      </c>
    </row>
    <row r="64" spans="1:8" x14ac:dyDescent="0.25">
      <c r="A64" t="s">
        <v>188</v>
      </c>
      <c r="B64" s="13"/>
      <c r="C64" s="13"/>
      <c r="D64" s="13"/>
      <c r="E64" s="13"/>
      <c r="F64" s="14"/>
      <c r="G64" s="14"/>
      <c r="H64" s="11">
        <f t="shared" si="0"/>
        <v>0</v>
      </c>
    </row>
    <row r="65" spans="1:8" x14ac:dyDescent="0.25">
      <c r="A65" t="s">
        <v>189</v>
      </c>
      <c r="B65" s="13"/>
      <c r="C65" s="13"/>
      <c r="D65" s="13"/>
      <c r="E65" s="13"/>
      <c r="F65" s="14"/>
      <c r="G65" s="14"/>
      <c r="H65" s="11">
        <f t="shared" si="0"/>
        <v>0</v>
      </c>
    </row>
    <row r="66" spans="1:8" x14ac:dyDescent="0.25">
      <c r="A66" t="s">
        <v>190</v>
      </c>
      <c r="B66" s="13"/>
      <c r="C66" s="13"/>
      <c r="D66" s="13"/>
      <c r="E66" s="13"/>
      <c r="F66" s="14"/>
      <c r="G66" s="14"/>
      <c r="H66" s="11">
        <f t="shared" si="0"/>
        <v>0</v>
      </c>
    </row>
    <row r="67" spans="1:8" x14ac:dyDescent="0.25">
      <c r="A67" t="s">
        <v>191</v>
      </c>
      <c r="B67" s="13"/>
      <c r="C67" s="13"/>
      <c r="D67" s="13"/>
      <c r="E67" s="13"/>
      <c r="F67" s="14"/>
      <c r="G67" s="14"/>
      <c r="H67" s="11">
        <f t="shared" si="0"/>
        <v>0</v>
      </c>
    </row>
    <row r="68" spans="1:8" x14ac:dyDescent="0.25">
      <c r="A68" t="s">
        <v>192</v>
      </c>
      <c r="B68" s="13"/>
      <c r="C68" s="13"/>
      <c r="D68" s="13"/>
      <c r="E68" s="13"/>
      <c r="F68" s="14"/>
      <c r="G68" s="14"/>
      <c r="H68" s="11">
        <f t="shared" ref="H68:H131" si="1">H67+F68-G68</f>
        <v>0</v>
      </c>
    </row>
    <row r="69" spans="1:8" x14ac:dyDescent="0.25">
      <c r="A69" t="s">
        <v>193</v>
      </c>
      <c r="B69" s="13"/>
      <c r="C69" s="13"/>
      <c r="D69" s="13"/>
      <c r="E69" s="13"/>
      <c r="F69" s="14"/>
      <c r="G69" s="14"/>
      <c r="H69" s="11">
        <f t="shared" si="1"/>
        <v>0</v>
      </c>
    </row>
    <row r="70" spans="1:8" x14ac:dyDescent="0.25">
      <c r="A70" t="s">
        <v>194</v>
      </c>
      <c r="B70" s="13"/>
      <c r="C70" s="13"/>
      <c r="D70" s="13"/>
      <c r="E70" s="13"/>
      <c r="F70" s="14"/>
      <c r="G70" s="14"/>
      <c r="H70" s="11">
        <f t="shared" si="1"/>
        <v>0</v>
      </c>
    </row>
    <row r="71" spans="1:8" x14ac:dyDescent="0.25">
      <c r="A71" t="s">
        <v>195</v>
      </c>
      <c r="B71" s="13"/>
      <c r="C71" s="13"/>
      <c r="D71" s="13"/>
      <c r="E71" s="13"/>
      <c r="F71" s="14"/>
      <c r="G71" s="14"/>
      <c r="H71" s="11">
        <f t="shared" si="1"/>
        <v>0</v>
      </c>
    </row>
    <row r="72" spans="1:8" x14ac:dyDescent="0.25">
      <c r="A72" t="s">
        <v>196</v>
      </c>
      <c r="B72" s="13"/>
      <c r="C72" s="13"/>
      <c r="D72" s="13"/>
      <c r="E72" s="13"/>
      <c r="F72" s="14"/>
      <c r="G72" s="14"/>
      <c r="H72" s="11">
        <f t="shared" si="1"/>
        <v>0</v>
      </c>
    </row>
    <row r="73" spans="1:8" x14ac:dyDescent="0.25">
      <c r="A73" t="s">
        <v>197</v>
      </c>
      <c r="B73" s="13"/>
      <c r="C73" s="13"/>
      <c r="D73" s="13"/>
      <c r="E73" s="13"/>
      <c r="F73" s="14"/>
      <c r="G73" s="14"/>
      <c r="H73" s="11">
        <f t="shared" si="1"/>
        <v>0</v>
      </c>
    </row>
    <row r="74" spans="1:8" x14ac:dyDescent="0.25">
      <c r="A74" t="s">
        <v>198</v>
      </c>
      <c r="B74" s="13"/>
      <c r="C74" s="13"/>
      <c r="D74" s="13"/>
      <c r="E74" s="13"/>
      <c r="F74" s="14"/>
      <c r="G74" s="14"/>
      <c r="H74" s="11">
        <f t="shared" si="1"/>
        <v>0</v>
      </c>
    </row>
    <row r="75" spans="1:8" x14ac:dyDescent="0.25">
      <c r="A75" t="s">
        <v>199</v>
      </c>
      <c r="B75" s="13"/>
      <c r="C75" s="13"/>
      <c r="D75" s="13"/>
      <c r="E75" s="13"/>
      <c r="F75" s="14"/>
      <c r="G75" s="14"/>
      <c r="H75" s="11">
        <f t="shared" si="1"/>
        <v>0</v>
      </c>
    </row>
    <row r="76" spans="1:8" x14ac:dyDescent="0.25">
      <c r="A76" t="s">
        <v>200</v>
      </c>
      <c r="B76" s="13"/>
      <c r="C76" s="13"/>
      <c r="D76" s="13"/>
      <c r="E76" s="13"/>
      <c r="F76" s="14"/>
      <c r="G76" s="14"/>
      <c r="H76" s="11">
        <f t="shared" si="1"/>
        <v>0</v>
      </c>
    </row>
    <row r="77" spans="1:8" x14ac:dyDescent="0.25">
      <c r="A77" t="s">
        <v>201</v>
      </c>
      <c r="B77" s="13"/>
      <c r="C77" s="13"/>
      <c r="D77" s="13"/>
      <c r="E77" s="13"/>
      <c r="F77" s="14"/>
      <c r="G77" s="14"/>
      <c r="H77" s="11">
        <f t="shared" si="1"/>
        <v>0</v>
      </c>
    </row>
    <row r="78" spans="1:8" x14ac:dyDescent="0.25">
      <c r="A78" t="s">
        <v>202</v>
      </c>
      <c r="B78" s="13"/>
      <c r="C78" s="13"/>
      <c r="D78" s="13"/>
      <c r="E78" s="13"/>
      <c r="F78" s="14"/>
      <c r="G78" s="14"/>
      <c r="H78" s="11">
        <f t="shared" si="1"/>
        <v>0</v>
      </c>
    </row>
    <row r="79" spans="1:8" x14ac:dyDescent="0.25">
      <c r="A79" t="s">
        <v>203</v>
      </c>
      <c r="B79" s="13"/>
      <c r="C79" s="13"/>
      <c r="D79" s="13"/>
      <c r="E79" s="13"/>
      <c r="F79" s="14"/>
      <c r="G79" s="14"/>
      <c r="H79" s="11">
        <f t="shared" si="1"/>
        <v>0</v>
      </c>
    </row>
    <row r="80" spans="1:8" x14ac:dyDescent="0.25">
      <c r="A80" t="s">
        <v>204</v>
      </c>
      <c r="B80" s="13"/>
      <c r="C80" s="13"/>
      <c r="D80" s="13"/>
      <c r="E80" s="13"/>
      <c r="F80" s="14"/>
      <c r="G80" s="14"/>
      <c r="H80" s="11">
        <f t="shared" si="1"/>
        <v>0</v>
      </c>
    </row>
    <row r="81" spans="1:8" x14ac:dyDescent="0.25">
      <c r="A81" t="s">
        <v>205</v>
      </c>
      <c r="B81" s="13"/>
      <c r="C81" s="13"/>
      <c r="D81" s="13"/>
      <c r="E81" s="13"/>
      <c r="F81" s="14"/>
      <c r="G81" s="14"/>
      <c r="H81" s="11">
        <f t="shared" si="1"/>
        <v>0</v>
      </c>
    </row>
    <row r="82" spans="1:8" x14ac:dyDescent="0.25">
      <c r="A82" t="s">
        <v>206</v>
      </c>
      <c r="B82" s="13"/>
      <c r="C82" s="13"/>
      <c r="D82" s="13"/>
      <c r="E82" s="13"/>
      <c r="F82" s="14"/>
      <c r="G82" s="14"/>
      <c r="H82" s="11">
        <f t="shared" si="1"/>
        <v>0</v>
      </c>
    </row>
    <row r="83" spans="1:8" x14ac:dyDescent="0.25">
      <c r="A83" t="s">
        <v>207</v>
      </c>
      <c r="B83" s="13"/>
      <c r="C83" s="13"/>
      <c r="D83" s="13"/>
      <c r="E83" s="13"/>
      <c r="F83" s="14"/>
      <c r="G83" s="14"/>
      <c r="H83" s="11">
        <f t="shared" si="1"/>
        <v>0</v>
      </c>
    </row>
    <row r="84" spans="1:8" x14ac:dyDescent="0.25">
      <c r="A84" t="s">
        <v>208</v>
      </c>
      <c r="B84" s="13"/>
      <c r="C84" s="13"/>
      <c r="D84" s="13"/>
      <c r="E84" s="13"/>
      <c r="F84" s="14"/>
      <c r="G84" s="14"/>
      <c r="H84" s="11">
        <f t="shared" si="1"/>
        <v>0</v>
      </c>
    </row>
    <row r="85" spans="1:8" x14ac:dyDescent="0.25">
      <c r="A85" t="s">
        <v>209</v>
      </c>
      <c r="B85" s="13"/>
      <c r="C85" s="13"/>
      <c r="D85" s="13"/>
      <c r="E85" s="13"/>
      <c r="F85" s="14"/>
      <c r="G85" s="14"/>
      <c r="H85" s="11">
        <f t="shared" si="1"/>
        <v>0</v>
      </c>
    </row>
    <row r="86" spans="1:8" x14ac:dyDescent="0.25">
      <c r="A86" t="s">
        <v>210</v>
      </c>
      <c r="B86" s="13"/>
      <c r="C86" s="13"/>
      <c r="D86" s="13"/>
      <c r="E86" s="13"/>
      <c r="F86" s="14"/>
      <c r="G86" s="14"/>
      <c r="H86" s="11">
        <f t="shared" si="1"/>
        <v>0</v>
      </c>
    </row>
    <row r="87" spans="1:8" x14ac:dyDescent="0.25">
      <c r="A87" t="s">
        <v>211</v>
      </c>
      <c r="B87" s="13"/>
      <c r="C87" s="13"/>
      <c r="D87" s="13"/>
      <c r="E87" s="13"/>
      <c r="F87" s="14"/>
      <c r="G87" s="14"/>
      <c r="H87" s="11">
        <f t="shared" si="1"/>
        <v>0</v>
      </c>
    </row>
    <row r="88" spans="1:8" x14ac:dyDescent="0.25">
      <c r="A88" t="s">
        <v>212</v>
      </c>
      <c r="B88" s="13"/>
      <c r="C88" s="13"/>
      <c r="D88" s="13"/>
      <c r="E88" s="13"/>
      <c r="F88" s="14"/>
      <c r="G88" s="14"/>
      <c r="H88" s="11">
        <f t="shared" si="1"/>
        <v>0</v>
      </c>
    </row>
    <row r="89" spans="1:8" x14ac:dyDescent="0.25">
      <c r="A89" t="s">
        <v>213</v>
      </c>
      <c r="B89" s="13"/>
      <c r="C89" s="13"/>
      <c r="D89" s="13"/>
      <c r="E89" s="13"/>
      <c r="F89" s="14"/>
      <c r="G89" s="14"/>
      <c r="H89" s="11">
        <f t="shared" si="1"/>
        <v>0</v>
      </c>
    </row>
    <row r="90" spans="1:8" x14ac:dyDescent="0.25">
      <c r="A90" t="s">
        <v>214</v>
      </c>
      <c r="B90" s="13"/>
      <c r="C90" s="13"/>
      <c r="D90" s="13"/>
      <c r="E90" s="13"/>
      <c r="F90" s="14"/>
      <c r="G90" s="14"/>
      <c r="H90" s="11">
        <f t="shared" si="1"/>
        <v>0</v>
      </c>
    </row>
    <row r="91" spans="1:8" x14ac:dyDescent="0.25">
      <c r="A91" t="s">
        <v>215</v>
      </c>
      <c r="B91" s="13"/>
      <c r="C91" s="13"/>
      <c r="D91" s="13"/>
      <c r="E91" s="13"/>
      <c r="F91" s="14"/>
      <c r="G91" s="14"/>
      <c r="H91" s="11">
        <f t="shared" si="1"/>
        <v>0</v>
      </c>
    </row>
    <row r="92" spans="1:8" x14ac:dyDescent="0.25">
      <c r="A92" t="s">
        <v>216</v>
      </c>
      <c r="B92" s="13"/>
      <c r="C92" s="13"/>
      <c r="D92" s="13"/>
      <c r="E92" s="13"/>
      <c r="F92" s="14"/>
      <c r="G92" s="14"/>
      <c r="H92" s="11">
        <f t="shared" si="1"/>
        <v>0</v>
      </c>
    </row>
    <row r="93" spans="1:8" x14ac:dyDescent="0.25">
      <c r="A93" t="s">
        <v>217</v>
      </c>
      <c r="B93" s="13"/>
      <c r="C93" s="13"/>
      <c r="D93" s="13"/>
      <c r="E93" s="13"/>
      <c r="F93" s="14"/>
      <c r="G93" s="14"/>
      <c r="H93" s="11">
        <f t="shared" si="1"/>
        <v>0</v>
      </c>
    </row>
    <row r="94" spans="1:8" x14ac:dyDescent="0.25">
      <c r="A94" t="s">
        <v>218</v>
      </c>
      <c r="B94" s="13"/>
      <c r="C94" s="13"/>
      <c r="D94" s="13"/>
      <c r="E94" s="13"/>
      <c r="F94" s="14"/>
      <c r="G94" s="14"/>
      <c r="H94" s="11">
        <f t="shared" si="1"/>
        <v>0</v>
      </c>
    </row>
    <row r="95" spans="1:8" x14ac:dyDescent="0.25">
      <c r="A95" t="s">
        <v>219</v>
      </c>
      <c r="B95" s="13"/>
      <c r="C95" s="13"/>
      <c r="D95" s="13"/>
      <c r="E95" s="13"/>
      <c r="F95" s="14"/>
      <c r="G95" s="14"/>
      <c r="H95" s="11">
        <f t="shared" si="1"/>
        <v>0</v>
      </c>
    </row>
    <row r="96" spans="1:8" x14ac:dyDescent="0.25">
      <c r="A96" t="s">
        <v>220</v>
      </c>
      <c r="B96" s="13"/>
      <c r="C96" s="13"/>
      <c r="D96" s="13"/>
      <c r="E96" s="13"/>
      <c r="F96" s="14"/>
      <c r="G96" s="14"/>
      <c r="H96" s="11">
        <f t="shared" si="1"/>
        <v>0</v>
      </c>
    </row>
    <row r="97" spans="1:8" x14ac:dyDescent="0.25">
      <c r="A97" t="s">
        <v>221</v>
      </c>
      <c r="B97" s="13"/>
      <c r="C97" s="13"/>
      <c r="D97" s="13"/>
      <c r="E97" s="13"/>
      <c r="F97" s="14"/>
      <c r="G97" s="14"/>
      <c r="H97" s="11">
        <f t="shared" si="1"/>
        <v>0</v>
      </c>
    </row>
    <row r="98" spans="1:8" x14ac:dyDescent="0.25">
      <c r="A98" t="s">
        <v>222</v>
      </c>
      <c r="B98" s="13"/>
      <c r="C98" s="13"/>
      <c r="D98" s="13"/>
      <c r="E98" s="13"/>
      <c r="F98" s="14"/>
      <c r="G98" s="14"/>
      <c r="H98" s="11">
        <f t="shared" si="1"/>
        <v>0</v>
      </c>
    </row>
    <row r="99" spans="1:8" x14ac:dyDescent="0.25">
      <c r="A99" t="s">
        <v>223</v>
      </c>
      <c r="B99" s="13"/>
      <c r="C99" s="13"/>
      <c r="D99" s="13"/>
      <c r="E99" s="13"/>
      <c r="F99" s="14"/>
      <c r="G99" s="14"/>
      <c r="H99" s="11">
        <f t="shared" si="1"/>
        <v>0</v>
      </c>
    </row>
    <row r="100" spans="1:8" x14ac:dyDescent="0.25">
      <c r="A100" t="s">
        <v>224</v>
      </c>
      <c r="B100" s="13"/>
      <c r="C100" s="13"/>
      <c r="D100" s="13"/>
      <c r="E100" s="13"/>
      <c r="F100" s="14"/>
      <c r="G100" s="14"/>
      <c r="H100" s="11">
        <f t="shared" si="1"/>
        <v>0</v>
      </c>
    </row>
    <row r="101" spans="1:8" x14ac:dyDescent="0.25">
      <c r="A101" t="s">
        <v>225</v>
      </c>
      <c r="B101" s="13"/>
      <c r="C101" s="13"/>
      <c r="D101" s="13"/>
      <c r="E101" s="13"/>
      <c r="F101" s="14"/>
      <c r="G101" s="14"/>
      <c r="H101" s="11">
        <f t="shared" si="1"/>
        <v>0</v>
      </c>
    </row>
    <row r="102" spans="1:8" x14ac:dyDescent="0.25">
      <c r="A102" t="s">
        <v>226</v>
      </c>
      <c r="B102" s="13"/>
      <c r="C102" s="13"/>
      <c r="D102" s="13"/>
      <c r="E102" s="13"/>
      <c r="F102" s="14"/>
      <c r="G102" s="14"/>
      <c r="H102" s="11">
        <f t="shared" si="1"/>
        <v>0</v>
      </c>
    </row>
    <row r="103" spans="1:8" x14ac:dyDescent="0.25">
      <c r="A103" t="s">
        <v>227</v>
      </c>
      <c r="B103" s="13"/>
      <c r="C103" s="13"/>
      <c r="D103" s="13"/>
      <c r="E103" s="13"/>
      <c r="F103" s="14"/>
      <c r="G103" s="14"/>
      <c r="H103" s="11">
        <f t="shared" si="1"/>
        <v>0</v>
      </c>
    </row>
    <row r="104" spans="1:8" x14ac:dyDescent="0.25">
      <c r="A104" t="s">
        <v>228</v>
      </c>
      <c r="B104" s="13"/>
      <c r="C104" s="13"/>
      <c r="D104" s="13"/>
      <c r="E104" s="13"/>
      <c r="F104" s="14"/>
      <c r="G104" s="14"/>
      <c r="H104" s="11">
        <f t="shared" si="1"/>
        <v>0</v>
      </c>
    </row>
    <row r="105" spans="1:8" x14ac:dyDescent="0.25">
      <c r="A105" t="s">
        <v>229</v>
      </c>
      <c r="B105" s="13"/>
      <c r="C105" s="13"/>
      <c r="D105" s="13"/>
      <c r="E105" s="13"/>
      <c r="F105" s="14"/>
      <c r="G105" s="14"/>
      <c r="H105" s="11">
        <f t="shared" si="1"/>
        <v>0</v>
      </c>
    </row>
    <row r="106" spans="1:8" x14ac:dyDescent="0.25">
      <c r="A106" t="s">
        <v>230</v>
      </c>
      <c r="B106" s="13"/>
      <c r="C106" s="13"/>
      <c r="D106" s="13"/>
      <c r="E106" s="13"/>
      <c r="F106" s="14"/>
      <c r="G106" s="14"/>
      <c r="H106" s="11">
        <f t="shared" si="1"/>
        <v>0</v>
      </c>
    </row>
    <row r="107" spans="1:8" x14ac:dyDescent="0.25">
      <c r="A107" t="s">
        <v>231</v>
      </c>
      <c r="B107" s="13"/>
      <c r="C107" s="13"/>
      <c r="D107" s="13"/>
      <c r="E107" s="13"/>
      <c r="F107" s="14"/>
      <c r="G107" s="14"/>
      <c r="H107" s="11">
        <f t="shared" si="1"/>
        <v>0</v>
      </c>
    </row>
    <row r="108" spans="1:8" x14ac:dyDescent="0.25">
      <c r="A108" t="s">
        <v>232</v>
      </c>
      <c r="B108" s="13"/>
      <c r="C108" s="13"/>
      <c r="D108" s="13"/>
      <c r="E108" s="13"/>
      <c r="F108" s="14"/>
      <c r="G108" s="14"/>
      <c r="H108" s="11">
        <f t="shared" si="1"/>
        <v>0</v>
      </c>
    </row>
    <row r="109" spans="1:8" x14ac:dyDescent="0.25">
      <c r="A109" t="s">
        <v>233</v>
      </c>
      <c r="B109" s="13"/>
      <c r="C109" s="13"/>
      <c r="D109" s="13"/>
      <c r="E109" s="13"/>
      <c r="F109" s="14"/>
      <c r="G109" s="14"/>
      <c r="H109" s="11">
        <f t="shared" si="1"/>
        <v>0</v>
      </c>
    </row>
    <row r="110" spans="1:8" x14ac:dyDescent="0.25">
      <c r="A110" t="s">
        <v>234</v>
      </c>
      <c r="B110" s="13"/>
      <c r="C110" s="13"/>
      <c r="D110" s="13"/>
      <c r="E110" s="13"/>
      <c r="F110" s="14"/>
      <c r="G110" s="14"/>
      <c r="H110" s="11">
        <f t="shared" si="1"/>
        <v>0</v>
      </c>
    </row>
    <row r="111" spans="1:8" x14ac:dyDescent="0.25">
      <c r="A111" t="s">
        <v>235</v>
      </c>
      <c r="B111" s="13"/>
      <c r="C111" s="13"/>
      <c r="D111" s="13"/>
      <c r="E111" s="13"/>
      <c r="F111" s="14"/>
      <c r="G111" s="14"/>
      <c r="H111" s="11">
        <f t="shared" si="1"/>
        <v>0</v>
      </c>
    </row>
    <row r="112" spans="1:8" x14ac:dyDescent="0.25">
      <c r="A112" t="s">
        <v>236</v>
      </c>
      <c r="B112" s="13"/>
      <c r="C112" s="13"/>
      <c r="D112" s="13"/>
      <c r="E112" s="13"/>
      <c r="F112" s="14"/>
      <c r="G112" s="14"/>
      <c r="H112" s="11">
        <f t="shared" si="1"/>
        <v>0</v>
      </c>
    </row>
    <row r="113" spans="1:8" x14ac:dyDescent="0.25">
      <c r="A113" t="s">
        <v>237</v>
      </c>
      <c r="B113" s="13"/>
      <c r="C113" s="13"/>
      <c r="D113" s="13"/>
      <c r="E113" s="13"/>
      <c r="F113" s="14"/>
      <c r="G113" s="14"/>
      <c r="H113" s="11">
        <f t="shared" si="1"/>
        <v>0</v>
      </c>
    </row>
    <row r="114" spans="1:8" x14ac:dyDescent="0.25">
      <c r="A114" t="s">
        <v>238</v>
      </c>
      <c r="B114" s="13"/>
      <c r="C114" s="13"/>
      <c r="D114" s="13"/>
      <c r="E114" s="13"/>
      <c r="F114" s="14"/>
      <c r="G114" s="14"/>
      <c r="H114" s="11">
        <f t="shared" si="1"/>
        <v>0</v>
      </c>
    </row>
    <row r="115" spans="1:8" x14ac:dyDescent="0.25">
      <c r="A115" t="s">
        <v>239</v>
      </c>
      <c r="B115" s="13"/>
      <c r="C115" s="13"/>
      <c r="D115" s="13"/>
      <c r="E115" s="13"/>
      <c r="F115" s="14"/>
      <c r="G115" s="14"/>
      <c r="H115" s="11">
        <f t="shared" si="1"/>
        <v>0</v>
      </c>
    </row>
    <row r="116" spans="1:8" x14ac:dyDescent="0.25">
      <c r="A116" t="s">
        <v>240</v>
      </c>
      <c r="B116" s="13"/>
      <c r="C116" s="13"/>
      <c r="D116" s="13"/>
      <c r="E116" s="13"/>
      <c r="F116" s="14"/>
      <c r="G116" s="14"/>
      <c r="H116" s="11">
        <f t="shared" si="1"/>
        <v>0</v>
      </c>
    </row>
    <row r="117" spans="1:8" x14ac:dyDescent="0.25">
      <c r="A117" t="s">
        <v>241</v>
      </c>
      <c r="B117" s="13"/>
      <c r="C117" s="13"/>
      <c r="D117" s="13"/>
      <c r="E117" s="13"/>
      <c r="F117" s="14"/>
      <c r="G117" s="14"/>
      <c r="H117" s="11">
        <f t="shared" si="1"/>
        <v>0</v>
      </c>
    </row>
    <row r="118" spans="1:8" x14ac:dyDescent="0.25">
      <c r="A118" t="s">
        <v>242</v>
      </c>
      <c r="B118" s="13"/>
      <c r="C118" s="13"/>
      <c r="D118" s="13"/>
      <c r="E118" s="13"/>
      <c r="F118" s="14"/>
      <c r="G118" s="14"/>
      <c r="H118" s="11">
        <f t="shared" si="1"/>
        <v>0</v>
      </c>
    </row>
    <row r="119" spans="1:8" x14ac:dyDescent="0.25">
      <c r="A119" t="s">
        <v>243</v>
      </c>
      <c r="B119" s="13"/>
      <c r="C119" s="13"/>
      <c r="D119" s="13"/>
      <c r="E119" s="13"/>
      <c r="F119" s="14"/>
      <c r="G119" s="14"/>
      <c r="H119" s="11">
        <f t="shared" si="1"/>
        <v>0</v>
      </c>
    </row>
    <row r="120" spans="1:8" x14ac:dyDescent="0.25">
      <c r="A120" t="s">
        <v>244</v>
      </c>
      <c r="B120" s="13"/>
      <c r="C120" s="13"/>
      <c r="D120" s="13"/>
      <c r="E120" s="13"/>
      <c r="F120" s="14"/>
      <c r="G120" s="14"/>
      <c r="H120" s="11">
        <f t="shared" si="1"/>
        <v>0</v>
      </c>
    </row>
    <row r="121" spans="1:8" x14ac:dyDescent="0.25">
      <c r="A121" t="s">
        <v>245</v>
      </c>
      <c r="B121" s="13"/>
      <c r="C121" s="13"/>
      <c r="D121" s="13"/>
      <c r="E121" s="13"/>
      <c r="F121" s="14"/>
      <c r="G121" s="14"/>
      <c r="H121" s="11">
        <f t="shared" si="1"/>
        <v>0</v>
      </c>
    </row>
    <row r="122" spans="1:8" x14ac:dyDescent="0.25">
      <c r="A122" t="s">
        <v>246</v>
      </c>
      <c r="B122" s="13"/>
      <c r="C122" s="13"/>
      <c r="D122" s="13"/>
      <c r="E122" s="13"/>
      <c r="F122" s="14"/>
      <c r="G122" s="14"/>
      <c r="H122" s="11">
        <f t="shared" si="1"/>
        <v>0</v>
      </c>
    </row>
    <row r="123" spans="1:8" x14ac:dyDescent="0.25">
      <c r="A123" t="s">
        <v>247</v>
      </c>
      <c r="B123" s="13"/>
      <c r="C123" s="13"/>
      <c r="D123" s="13"/>
      <c r="E123" s="13"/>
      <c r="F123" s="14"/>
      <c r="G123" s="14"/>
      <c r="H123" s="11">
        <f t="shared" si="1"/>
        <v>0</v>
      </c>
    </row>
    <row r="124" spans="1:8" x14ac:dyDescent="0.25">
      <c r="A124" t="s">
        <v>248</v>
      </c>
      <c r="B124" s="13"/>
      <c r="C124" s="13"/>
      <c r="D124" s="13"/>
      <c r="E124" s="13"/>
      <c r="F124" s="14"/>
      <c r="G124" s="14"/>
      <c r="H124" s="11">
        <f t="shared" si="1"/>
        <v>0</v>
      </c>
    </row>
    <row r="125" spans="1:8" x14ac:dyDescent="0.25">
      <c r="A125" t="s">
        <v>249</v>
      </c>
      <c r="B125" s="13"/>
      <c r="C125" s="13"/>
      <c r="D125" s="13"/>
      <c r="E125" s="13"/>
      <c r="F125" s="14"/>
      <c r="G125" s="14"/>
      <c r="H125" s="11">
        <f t="shared" si="1"/>
        <v>0</v>
      </c>
    </row>
    <row r="126" spans="1:8" x14ac:dyDescent="0.25">
      <c r="A126" t="s">
        <v>250</v>
      </c>
      <c r="B126" s="13"/>
      <c r="C126" s="13"/>
      <c r="D126" s="13"/>
      <c r="E126" s="13"/>
      <c r="F126" s="14"/>
      <c r="G126" s="14"/>
      <c r="H126" s="11">
        <f t="shared" si="1"/>
        <v>0</v>
      </c>
    </row>
    <row r="127" spans="1:8" x14ac:dyDescent="0.25">
      <c r="A127" t="s">
        <v>251</v>
      </c>
      <c r="B127" s="13"/>
      <c r="C127" s="13"/>
      <c r="D127" s="13"/>
      <c r="E127" s="13"/>
      <c r="F127" s="14"/>
      <c r="G127" s="14"/>
      <c r="H127" s="11">
        <f t="shared" si="1"/>
        <v>0</v>
      </c>
    </row>
    <row r="128" spans="1:8" x14ac:dyDescent="0.25">
      <c r="A128" t="s">
        <v>252</v>
      </c>
      <c r="B128" s="13"/>
      <c r="C128" s="13"/>
      <c r="D128" s="13"/>
      <c r="E128" s="13"/>
      <c r="F128" s="14"/>
      <c r="G128" s="14"/>
      <c r="H128" s="11">
        <f t="shared" si="1"/>
        <v>0</v>
      </c>
    </row>
    <row r="129" spans="1:8" x14ac:dyDescent="0.25">
      <c r="A129" t="s">
        <v>253</v>
      </c>
      <c r="B129" s="13"/>
      <c r="C129" s="13"/>
      <c r="D129" s="13"/>
      <c r="E129" s="13"/>
      <c r="F129" s="14"/>
      <c r="G129" s="14"/>
      <c r="H129" s="11">
        <f t="shared" si="1"/>
        <v>0</v>
      </c>
    </row>
    <row r="130" spans="1:8" x14ac:dyDescent="0.25">
      <c r="A130" t="s">
        <v>254</v>
      </c>
      <c r="B130" s="13"/>
      <c r="C130" s="13"/>
      <c r="D130" s="13"/>
      <c r="E130" s="13"/>
      <c r="F130" s="14"/>
      <c r="G130" s="14"/>
      <c r="H130" s="11">
        <f t="shared" si="1"/>
        <v>0</v>
      </c>
    </row>
    <row r="131" spans="1:8" x14ac:dyDescent="0.25">
      <c r="A131" t="s">
        <v>255</v>
      </c>
      <c r="B131" s="13"/>
      <c r="C131" s="13"/>
      <c r="D131" s="13"/>
      <c r="E131" s="13"/>
      <c r="F131" s="14"/>
      <c r="G131" s="14"/>
      <c r="H131" s="11">
        <f t="shared" si="1"/>
        <v>0</v>
      </c>
    </row>
    <row r="132" spans="1:8" x14ac:dyDescent="0.25">
      <c r="A132" t="s">
        <v>256</v>
      </c>
      <c r="B132" s="13"/>
      <c r="C132" s="13"/>
      <c r="D132" s="13"/>
      <c r="E132" s="13"/>
      <c r="F132" s="14"/>
      <c r="G132" s="14"/>
      <c r="H132" s="11">
        <f t="shared" ref="H132:H195" si="2">H131+F132-G132</f>
        <v>0</v>
      </c>
    </row>
    <row r="133" spans="1:8" x14ac:dyDescent="0.25">
      <c r="A133" t="s">
        <v>257</v>
      </c>
      <c r="B133" s="13"/>
      <c r="C133" s="13"/>
      <c r="D133" s="13"/>
      <c r="E133" s="13"/>
      <c r="F133" s="14"/>
      <c r="G133" s="14"/>
      <c r="H133" s="11">
        <f t="shared" si="2"/>
        <v>0</v>
      </c>
    </row>
    <row r="134" spans="1:8" x14ac:dyDescent="0.25">
      <c r="A134" t="s">
        <v>258</v>
      </c>
      <c r="B134" s="13"/>
      <c r="C134" s="13"/>
      <c r="D134" s="13"/>
      <c r="E134" s="13"/>
      <c r="F134" s="14"/>
      <c r="G134" s="14"/>
      <c r="H134" s="11">
        <f t="shared" si="2"/>
        <v>0</v>
      </c>
    </row>
    <row r="135" spans="1:8" x14ac:dyDescent="0.25">
      <c r="A135" t="s">
        <v>259</v>
      </c>
      <c r="B135" s="13"/>
      <c r="C135" s="13"/>
      <c r="D135" s="13"/>
      <c r="E135" s="13"/>
      <c r="F135" s="14"/>
      <c r="G135" s="14"/>
      <c r="H135" s="11">
        <f t="shared" si="2"/>
        <v>0</v>
      </c>
    </row>
    <row r="136" spans="1:8" x14ac:dyDescent="0.25">
      <c r="A136" t="s">
        <v>260</v>
      </c>
      <c r="B136" s="13"/>
      <c r="C136" s="13"/>
      <c r="D136" s="13"/>
      <c r="E136" s="13"/>
      <c r="F136" s="14"/>
      <c r="G136" s="14"/>
      <c r="H136" s="11">
        <f t="shared" si="2"/>
        <v>0</v>
      </c>
    </row>
    <row r="137" spans="1:8" x14ac:dyDescent="0.25">
      <c r="A137" t="s">
        <v>261</v>
      </c>
      <c r="B137" s="13"/>
      <c r="C137" s="13"/>
      <c r="D137" s="13"/>
      <c r="E137" s="13"/>
      <c r="F137" s="14"/>
      <c r="G137" s="14"/>
      <c r="H137" s="11">
        <f t="shared" si="2"/>
        <v>0</v>
      </c>
    </row>
    <row r="138" spans="1:8" x14ac:dyDescent="0.25">
      <c r="A138" t="s">
        <v>262</v>
      </c>
      <c r="B138" s="13"/>
      <c r="C138" s="13"/>
      <c r="D138" s="13"/>
      <c r="E138" s="13"/>
      <c r="F138" s="14"/>
      <c r="G138" s="14"/>
      <c r="H138" s="11">
        <f t="shared" si="2"/>
        <v>0</v>
      </c>
    </row>
    <row r="139" spans="1:8" x14ac:dyDescent="0.25">
      <c r="A139" t="s">
        <v>263</v>
      </c>
      <c r="B139" s="13"/>
      <c r="C139" s="13"/>
      <c r="D139" s="13"/>
      <c r="E139" s="13"/>
      <c r="F139" s="14"/>
      <c r="G139" s="14"/>
      <c r="H139" s="11">
        <f t="shared" si="2"/>
        <v>0</v>
      </c>
    </row>
    <row r="140" spans="1:8" x14ac:dyDescent="0.25">
      <c r="A140" t="s">
        <v>264</v>
      </c>
      <c r="B140" s="13"/>
      <c r="C140" s="13"/>
      <c r="D140" s="13"/>
      <c r="E140" s="13"/>
      <c r="F140" s="14"/>
      <c r="G140" s="14"/>
      <c r="H140" s="11">
        <f t="shared" si="2"/>
        <v>0</v>
      </c>
    </row>
    <row r="141" spans="1:8" x14ac:dyDescent="0.25">
      <c r="A141" t="s">
        <v>265</v>
      </c>
      <c r="B141" s="13"/>
      <c r="C141" s="13"/>
      <c r="D141" s="13"/>
      <c r="E141" s="13"/>
      <c r="F141" s="14"/>
      <c r="G141" s="14"/>
      <c r="H141" s="11">
        <f t="shared" si="2"/>
        <v>0</v>
      </c>
    </row>
    <row r="142" spans="1:8" x14ac:dyDescent="0.25">
      <c r="A142" t="s">
        <v>266</v>
      </c>
      <c r="B142" s="13"/>
      <c r="C142" s="13"/>
      <c r="D142" s="13"/>
      <c r="E142" s="13"/>
      <c r="F142" s="14"/>
      <c r="G142" s="14"/>
      <c r="H142" s="11">
        <f t="shared" si="2"/>
        <v>0</v>
      </c>
    </row>
    <row r="143" spans="1:8" x14ac:dyDescent="0.25">
      <c r="A143" t="s">
        <v>267</v>
      </c>
      <c r="B143" s="13"/>
      <c r="C143" s="13"/>
      <c r="D143" s="13"/>
      <c r="E143" s="13"/>
      <c r="F143" s="14"/>
      <c r="G143" s="14"/>
      <c r="H143" s="11">
        <f t="shared" si="2"/>
        <v>0</v>
      </c>
    </row>
    <row r="144" spans="1:8" x14ac:dyDescent="0.25">
      <c r="A144" t="s">
        <v>268</v>
      </c>
      <c r="B144" s="13"/>
      <c r="C144" s="13"/>
      <c r="D144" s="13"/>
      <c r="E144" s="13"/>
      <c r="F144" s="14"/>
      <c r="G144" s="14"/>
      <c r="H144" s="11">
        <f t="shared" si="2"/>
        <v>0</v>
      </c>
    </row>
    <row r="145" spans="1:8" x14ac:dyDescent="0.25">
      <c r="A145" t="s">
        <v>269</v>
      </c>
      <c r="B145" s="13"/>
      <c r="C145" s="13"/>
      <c r="D145" s="13"/>
      <c r="E145" s="13"/>
      <c r="F145" s="14"/>
      <c r="G145" s="14"/>
      <c r="H145" s="11">
        <f t="shared" si="2"/>
        <v>0</v>
      </c>
    </row>
    <row r="146" spans="1:8" x14ac:dyDescent="0.25">
      <c r="A146" t="s">
        <v>270</v>
      </c>
      <c r="B146" s="13"/>
      <c r="C146" s="13"/>
      <c r="D146" s="13"/>
      <c r="E146" s="13"/>
      <c r="F146" s="14"/>
      <c r="G146" s="14"/>
      <c r="H146" s="11">
        <f t="shared" si="2"/>
        <v>0</v>
      </c>
    </row>
    <row r="147" spans="1:8" x14ac:dyDescent="0.25">
      <c r="A147" t="s">
        <v>271</v>
      </c>
      <c r="B147" s="13"/>
      <c r="C147" s="13"/>
      <c r="D147" s="13"/>
      <c r="E147" s="13"/>
      <c r="F147" s="14"/>
      <c r="G147" s="14"/>
      <c r="H147" s="11">
        <f t="shared" si="2"/>
        <v>0</v>
      </c>
    </row>
    <row r="148" spans="1:8" x14ac:dyDescent="0.25">
      <c r="A148" t="s">
        <v>272</v>
      </c>
      <c r="B148" s="13"/>
      <c r="C148" s="13"/>
      <c r="D148" s="13"/>
      <c r="E148" s="13"/>
      <c r="F148" s="14"/>
      <c r="G148" s="14"/>
      <c r="H148" s="11">
        <f t="shared" si="2"/>
        <v>0</v>
      </c>
    </row>
    <row r="149" spans="1:8" x14ac:dyDescent="0.25">
      <c r="A149" t="s">
        <v>273</v>
      </c>
      <c r="B149" s="13"/>
      <c r="C149" s="13"/>
      <c r="D149" s="13"/>
      <c r="E149" s="13"/>
      <c r="F149" s="14"/>
      <c r="G149" s="14"/>
      <c r="H149" s="11">
        <f t="shared" si="2"/>
        <v>0</v>
      </c>
    </row>
    <row r="150" spans="1:8" x14ac:dyDescent="0.25">
      <c r="A150" t="s">
        <v>274</v>
      </c>
      <c r="B150" s="13"/>
      <c r="C150" s="13"/>
      <c r="D150" s="13"/>
      <c r="E150" s="13"/>
      <c r="F150" s="14"/>
      <c r="G150" s="14"/>
      <c r="H150" s="11">
        <f t="shared" si="2"/>
        <v>0</v>
      </c>
    </row>
    <row r="151" spans="1:8" x14ac:dyDescent="0.25">
      <c r="A151" t="s">
        <v>275</v>
      </c>
      <c r="B151" s="13"/>
      <c r="C151" s="13"/>
      <c r="D151" s="13"/>
      <c r="E151" s="13"/>
      <c r="F151" s="14"/>
      <c r="G151" s="14"/>
      <c r="H151" s="11">
        <f t="shared" si="2"/>
        <v>0</v>
      </c>
    </row>
    <row r="152" spans="1:8" x14ac:dyDescent="0.25">
      <c r="A152" t="s">
        <v>276</v>
      </c>
      <c r="B152" s="13"/>
      <c r="C152" s="13"/>
      <c r="D152" s="13"/>
      <c r="E152" s="13"/>
      <c r="F152" s="14"/>
      <c r="G152" s="14"/>
      <c r="H152" s="11">
        <f t="shared" si="2"/>
        <v>0</v>
      </c>
    </row>
    <row r="153" spans="1:8" x14ac:dyDescent="0.25">
      <c r="A153" t="s">
        <v>277</v>
      </c>
      <c r="B153" s="13"/>
      <c r="C153" s="13"/>
      <c r="D153" s="13"/>
      <c r="E153" s="13"/>
      <c r="F153" s="14"/>
      <c r="G153" s="14"/>
      <c r="H153" s="11">
        <f t="shared" si="2"/>
        <v>0</v>
      </c>
    </row>
    <row r="154" spans="1:8" x14ac:dyDescent="0.25">
      <c r="A154" t="s">
        <v>278</v>
      </c>
      <c r="B154" s="13"/>
      <c r="C154" s="13"/>
      <c r="D154" s="13"/>
      <c r="E154" s="13"/>
      <c r="F154" s="14"/>
      <c r="G154" s="14"/>
      <c r="H154" s="11">
        <f t="shared" si="2"/>
        <v>0</v>
      </c>
    </row>
    <row r="155" spans="1:8" x14ac:dyDescent="0.25">
      <c r="A155" t="s">
        <v>279</v>
      </c>
      <c r="B155" s="13"/>
      <c r="C155" s="13"/>
      <c r="D155" s="13"/>
      <c r="E155" s="13"/>
      <c r="F155" s="14"/>
      <c r="G155" s="14"/>
      <c r="H155" s="11">
        <f t="shared" si="2"/>
        <v>0</v>
      </c>
    </row>
    <row r="156" spans="1:8" x14ac:dyDescent="0.25">
      <c r="A156" t="s">
        <v>280</v>
      </c>
      <c r="B156" s="13"/>
      <c r="C156" s="13"/>
      <c r="D156" s="13"/>
      <c r="E156" s="13"/>
      <c r="F156" s="14"/>
      <c r="G156" s="14"/>
      <c r="H156" s="11">
        <f t="shared" si="2"/>
        <v>0</v>
      </c>
    </row>
    <row r="157" spans="1:8" x14ac:dyDescent="0.25">
      <c r="A157" t="s">
        <v>281</v>
      </c>
      <c r="B157" s="13"/>
      <c r="C157" s="13"/>
      <c r="D157" s="13"/>
      <c r="E157" s="13"/>
      <c r="F157" s="14"/>
      <c r="G157" s="14"/>
      <c r="H157" s="11">
        <f t="shared" si="2"/>
        <v>0</v>
      </c>
    </row>
    <row r="158" spans="1:8" x14ac:dyDescent="0.25">
      <c r="A158" t="s">
        <v>282</v>
      </c>
      <c r="B158" s="13"/>
      <c r="C158" s="13"/>
      <c r="D158" s="13"/>
      <c r="E158" s="13"/>
      <c r="F158" s="14"/>
      <c r="G158" s="14"/>
      <c r="H158" s="11">
        <f t="shared" si="2"/>
        <v>0</v>
      </c>
    </row>
    <row r="159" spans="1:8" x14ac:dyDescent="0.25">
      <c r="A159" t="s">
        <v>283</v>
      </c>
      <c r="B159" s="13"/>
      <c r="C159" s="13"/>
      <c r="D159" s="13"/>
      <c r="E159" s="13"/>
      <c r="F159" s="14"/>
      <c r="G159" s="14"/>
      <c r="H159" s="11">
        <f t="shared" si="2"/>
        <v>0</v>
      </c>
    </row>
    <row r="160" spans="1:8" x14ac:dyDescent="0.25">
      <c r="A160" t="s">
        <v>284</v>
      </c>
      <c r="B160" s="13"/>
      <c r="C160" s="13"/>
      <c r="D160" s="13"/>
      <c r="E160" s="13"/>
      <c r="F160" s="14"/>
      <c r="G160" s="14"/>
      <c r="H160" s="11">
        <f t="shared" si="2"/>
        <v>0</v>
      </c>
    </row>
    <row r="161" spans="1:8" x14ac:dyDescent="0.25">
      <c r="A161" t="s">
        <v>285</v>
      </c>
      <c r="B161" s="13"/>
      <c r="C161" s="13"/>
      <c r="D161" s="13"/>
      <c r="E161" s="13"/>
      <c r="F161" s="14"/>
      <c r="G161" s="14"/>
      <c r="H161" s="11">
        <f t="shared" si="2"/>
        <v>0</v>
      </c>
    </row>
    <row r="162" spans="1:8" x14ac:dyDescent="0.25">
      <c r="A162" t="s">
        <v>286</v>
      </c>
      <c r="B162" s="13"/>
      <c r="C162" s="13"/>
      <c r="D162" s="13"/>
      <c r="E162" s="13"/>
      <c r="F162" s="14"/>
      <c r="G162" s="14"/>
      <c r="H162" s="11">
        <f t="shared" si="2"/>
        <v>0</v>
      </c>
    </row>
    <row r="163" spans="1:8" x14ac:dyDescent="0.25">
      <c r="A163" t="s">
        <v>287</v>
      </c>
      <c r="B163" s="13"/>
      <c r="C163" s="13"/>
      <c r="D163" s="13"/>
      <c r="E163" s="13"/>
      <c r="F163" s="14"/>
      <c r="G163" s="14"/>
      <c r="H163" s="11">
        <f t="shared" si="2"/>
        <v>0</v>
      </c>
    </row>
    <row r="164" spans="1:8" x14ac:dyDescent="0.25">
      <c r="A164" t="s">
        <v>288</v>
      </c>
      <c r="B164" s="13"/>
      <c r="C164" s="13"/>
      <c r="D164" s="13"/>
      <c r="E164" s="13"/>
      <c r="F164" s="14"/>
      <c r="G164" s="14"/>
      <c r="H164" s="11">
        <f t="shared" si="2"/>
        <v>0</v>
      </c>
    </row>
    <row r="165" spans="1:8" x14ac:dyDescent="0.25">
      <c r="A165" t="s">
        <v>289</v>
      </c>
      <c r="B165" s="13"/>
      <c r="C165" s="13"/>
      <c r="D165" s="13"/>
      <c r="E165" s="13"/>
      <c r="F165" s="14"/>
      <c r="G165" s="14"/>
      <c r="H165" s="11">
        <f t="shared" si="2"/>
        <v>0</v>
      </c>
    </row>
    <row r="166" spans="1:8" x14ac:dyDescent="0.25">
      <c r="A166" t="s">
        <v>290</v>
      </c>
      <c r="B166" s="13"/>
      <c r="C166" s="13"/>
      <c r="D166" s="13"/>
      <c r="E166" s="13"/>
      <c r="F166" s="14"/>
      <c r="G166" s="14"/>
      <c r="H166" s="11">
        <f t="shared" si="2"/>
        <v>0</v>
      </c>
    </row>
    <row r="167" spans="1:8" x14ac:dyDescent="0.25">
      <c r="A167" t="s">
        <v>291</v>
      </c>
      <c r="B167" s="13"/>
      <c r="C167" s="13"/>
      <c r="D167" s="13"/>
      <c r="E167" s="13"/>
      <c r="F167" s="14"/>
      <c r="G167" s="14"/>
      <c r="H167" s="11">
        <f t="shared" si="2"/>
        <v>0</v>
      </c>
    </row>
    <row r="168" spans="1:8" x14ac:dyDescent="0.25">
      <c r="A168" t="s">
        <v>292</v>
      </c>
      <c r="B168" s="13"/>
      <c r="C168" s="13"/>
      <c r="D168" s="13"/>
      <c r="E168" s="13"/>
      <c r="F168" s="14"/>
      <c r="G168" s="14"/>
      <c r="H168" s="11">
        <f t="shared" si="2"/>
        <v>0</v>
      </c>
    </row>
    <row r="169" spans="1:8" x14ac:dyDescent="0.25">
      <c r="A169" t="s">
        <v>293</v>
      </c>
      <c r="B169" s="13"/>
      <c r="C169" s="13"/>
      <c r="D169" s="13"/>
      <c r="E169" s="13"/>
      <c r="F169" s="14"/>
      <c r="G169" s="14"/>
      <c r="H169" s="11">
        <f t="shared" si="2"/>
        <v>0</v>
      </c>
    </row>
    <row r="170" spans="1:8" x14ac:dyDescent="0.25">
      <c r="A170" t="s">
        <v>294</v>
      </c>
      <c r="B170" s="13"/>
      <c r="C170" s="13"/>
      <c r="D170" s="13"/>
      <c r="E170" s="13"/>
      <c r="F170" s="14"/>
      <c r="G170" s="14"/>
      <c r="H170" s="11">
        <f t="shared" si="2"/>
        <v>0</v>
      </c>
    </row>
    <row r="171" spans="1:8" x14ac:dyDescent="0.25">
      <c r="A171" t="s">
        <v>295</v>
      </c>
      <c r="B171" s="13"/>
      <c r="C171" s="13"/>
      <c r="D171" s="13"/>
      <c r="E171" s="13"/>
      <c r="F171" s="14"/>
      <c r="G171" s="14"/>
      <c r="H171" s="11">
        <f t="shared" si="2"/>
        <v>0</v>
      </c>
    </row>
    <row r="172" spans="1:8" x14ac:dyDescent="0.25">
      <c r="A172" t="s">
        <v>296</v>
      </c>
      <c r="B172" s="13"/>
      <c r="C172" s="13"/>
      <c r="D172" s="13"/>
      <c r="E172" s="13"/>
      <c r="F172" s="14"/>
      <c r="G172" s="14"/>
      <c r="H172" s="11">
        <f t="shared" si="2"/>
        <v>0</v>
      </c>
    </row>
    <row r="173" spans="1:8" x14ac:dyDescent="0.25">
      <c r="A173" t="s">
        <v>297</v>
      </c>
      <c r="B173" s="13"/>
      <c r="C173" s="13"/>
      <c r="D173" s="13"/>
      <c r="E173" s="13"/>
      <c r="F173" s="14"/>
      <c r="G173" s="14"/>
      <c r="H173" s="11">
        <f t="shared" si="2"/>
        <v>0</v>
      </c>
    </row>
    <row r="174" spans="1:8" x14ac:dyDescent="0.25">
      <c r="A174" t="s">
        <v>298</v>
      </c>
      <c r="B174" s="13"/>
      <c r="C174" s="13"/>
      <c r="D174" s="13"/>
      <c r="E174" s="13"/>
      <c r="F174" s="14"/>
      <c r="G174" s="14"/>
      <c r="H174" s="11">
        <f t="shared" si="2"/>
        <v>0</v>
      </c>
    </row>
    <row r="175" spans="1:8" x14ac:dyDescent="0.25">
      <c r="A175" t="s">
        <v>299</v>
      </c>
      <c r="B175" s="13"/>
      <c r="C175" s="13"/>
      <c r="D175" s="13"/>
      <c r="E175" s="13"/>
      <c r="F175" s="14"/>
      <c r="G175" s="14"/>
      <c r="H175" s="11">
        <f t="shared" si="2"/>
        <v>0</v>
      </c>
    </row>
    <row r="176" spans="1:8" x14ac:dyDescent="0.25">
      <c r="A176" t="s">
        <v>300</v>
      </c>
      <c r="B176" s="13"/>
      <c r="C176" s="13"/>
      <c r="D176" s="13"/>
      <c r="E176" s="13"/>
      <c r="F176" s="14"/>
      <c r="G176" s="14"/>
      <c r="H176" s="11">
        <f t="shared" si="2"/>
        <v>0</v>
      </c>
    </row>
    <row r="177" spans="1:8" x14ac:dyDescent="0.25">
      <c r="A177" t="s">
        <v>301</v>
      </c>
      <c r="B177" s="13"/>
      <c r="C177" s="13"/>
      <c r="D177" s="13"/>
      <c r="E177" s="13"/>
      <c r="F177" s="14"/>
      <c r="G177" s="14"/>
      <c r="H177" s="11">
        <f t="shared" si="2"/>
        <v>0</v>
      </c>
    </row>
    <row r="178" spans="1:8" x14ac:dyDescent="0.25">
      <c r="A178" t="s">
        <v>302</v>
      </c>
      <c r="B178" s="13"/>
      <c r="C178" s="13"/>
      <c r="D178" s="13"/>
      <c r="E178" s="13"/>
      <c r="F178" s="14"/>
      <c r="G178" s="14"/>
      <c r="H178" s="11">
        <f t="shared" si="2"/>
        <v>0</v>
      </c>
    </row>
    <row r="179" spans="1:8" x14ac:dyDescent="0.25">
      <c r="A179" t="s">
        <v>303</v>
      </c>
      <c r="B179" s="13"/>
      <c r="C179" s="13"/>
      <c r="D179" s="13"/>
      <c r="E179" s="13"/>
      <c r="F179" s="14"/>
      <c r="G179" s="14"/>
      <c r="H179" s="11">
        <f t="shared" si="2"/>
        <v>0</v>
      </c>
    </row>
    <row r="180" spans="1:8" x14ac:dyDescent="0.25">
      <c r="A180" t="s">
        <v>304</v>
      </c>
      <c r="B180" s="13"/>
      <c r="C180" s="13"/>
      <c r="D180" s="13"/>
      <c r="E180" s="13"/>
      <c r="F180" s="14"/>
      <c r="G180" s="14"/>
      <c r="H180" s="11">
        <f t="shared" si="2"/>
        <v>0</v>
      </c>
    </row>
    <row r="181" spans="1:8" x14ac:dyDescent="0.25">
      <c r="A181" t="s">
        <v>305</v>
      </c>
      <c r="B181" s="13"/>
      <c r="C181" s="13"/>
      <c r="D181" s="13"/>
      <c r="E181" s="13"/>
      <c r="F181" s="14"/>
      <c r="G181" s="14"/>
      <c r="H181" s="11">
        <f t="shared" si="2"/>
        <v>0</v>
      </c>
    </row>
    <row r="182" spans="1:8" x14ac:dyDescent="0.25">
      <c r="A182" t="s">
        <v>306</v>
      </c>
      <c r="B182" s="13"/>
      <c r="C182" s="13"/>
      <c r="D182" s="13"/>
      <c r="E182" s="13"/>
      <c r="F182" s="14"/>
      <c r="G182" s="14"/>
      <c r="H182" s="11">
        <f t="shared" si="2"/>
        <v>0</v>
      </c>
    </row>
    <row r="183" spans="1:8" x14ac:dyDescent="0.25">
      <c r="A183" t="s">
        <v>307</v>
      </c>
      <c r="B183" s="13"/>
      <c r="C183" s="13"/>
      <c r="D183" s="13"/>
      <c r="E183" s="13"/>
      <c r="F183" s="14"/>
      <c r="G183" s="14"/>
      <c r="H183" s="11">
        <f t="shared" si="2"/>
        <v>0</v>
      </c>
    </row>
    <row r="184" spans="1:8" x14ac:dyDescent="0.25">
      <c r="A184" t="s">
        <v>308</v>
      </c>
      <c r="B184" s="13"/>
      <c r="C184" s="13"/>
      <c r="D184" s="13"/>
      <c r="E184" s="13"/>
      <c r="F184" s="14"/>
      <c r="G184" s="14"/>
      <c r="H184" s="11">
        <f t="shared" si="2"/>
        <v>0</v>
      </c>
    </row>
    <row r="185" spans="1:8" x14ac:dyDescent="0.25">
      <c r="A185" t="s">
        <v>309</v>
      </c>
      <c r="B185" s="13"/>
      <c r="C185" s="13"/>
      <c r="D185" s="13"/>
      <c r="E185" s="13"/>
      <c r="F185" s="14"/>
      <c r="G185" s="14"/>
      <c r="H185" s="11">
        <f t="shared" si="2"/>
        <v>0</v>
      </c>
    </row>
    <row r="186" spans="1:8" x14ac:dyDescent="0.25">
      <c r="A186" t="s">
        <v>310</v>
      </c>
      <c r="B186" s="13"/>
      <c r="C186" s="13"/>
      <c r="D186" s="13"/>
      <c r="E186" s="13"/>
      <c r="F186" s="14"/>
      <c r="G186" s="14"/>
      <c r="H186" s="11">
        <f t="shared" si="2"/>
        <v>0</v>
      </c>
    </row>
    <row r="187" spans="1:8" x14ac:dyDescent="0.25">
      <c r="A187" t="s">
        <v>311</v>
      </c>
      <c r="B187" s="13"/>
      <c r="C187" s="13"/>
      <c r="D187" s="13"/>
      <c r="E187" s="13"/>
      <c r="F187" s="14"/>
      <c r="G187" s="14"/>
      <c r="H187" s="11">
        <f t="shared" si="2"/>
        <v>0</v>
      </c>
    </row>
    <row r="188" spans="1:8" x14ac:dyDescent="0.25">
      <c r="A188" t="s">
        <v>312</v>
      </c>
      <c r="B188" s="13"/>
      <c r="C188" s="13"/>
      <c r="D188" s="13"/>
      <c r="E188" s="13"/>
      <c r="F188" s="14"/>
      <c r="G188" s="14"/>
      <c r="H188" s="11">
        <f t="shared" si="2"/>
        <v>0</v>
      </c>
    </row>
    <row r="189" spans="1:8" x14ac:dyDescent="0.25">
      <c r="A189" t="s">
        <v>313</v>
      </c>
      <c r="B189" s="13"/>
      <c r="C189" s="13"/>
      <c r="D189" s="13"/>
      <c r="E189" s="13"/>
      <c r="F189" s="14"/>
      <c r="G189" s="14"/>
      <c r="H189" s="11">
        <f t="shared" si="2"/>
        <v>0</v>
      </c>
    </row>
    <row r="190" spans="1:8" x14ac:dyDescent="0.25">
      <c r="A190" t="s">
        <v>314</v>
      </c>
      <c r="B190" s="13"/>
      <c r="C190" s="13"/>
      <c r="D190" s="13"/>
      <c r="E190" s="13"/>
      <c r="F190" s="14"/>
      <c r="G190" s="14"/>
      <c r="H190" s="11">
        <f t="shared" si="2"/>
        <v>0</v>
      </c>
    </row>
    <row r="191" spans="1:8" x14ac:dyDescent="0.25">
      <c r="A191" t="s">
        <v>315</v>
      </c>
      <c r="B191" s="13"/>
      <c r="C191" s="13"/>
      <c r="D191" s="13"/>
      <c r="E191" s="13"/>
      <c r="F191" s="14"/>
      <c r="G191" s="14"/>
      <c r="H191" s="11">
        <f t="shared" si="2"/>
        <v>0</v>
      </c>
    </row>
    <row r="192" spans="1:8" x14ac:dyDescent="0.25">
      <c r="A192" t="s">
        <v>316</v>
      </c>
      <c r="B192" s="13"/>
      <c r="C192" s="13"/>
      <c r="D192" s="13"/>
      <c r="E192" s="13"/>
      <c r="F192" s="14"/>
      <c r="G192" s="14"/>
      <c r="H192" s="11">
        <f t="shared" si="2"/>
        <v>0</v>
      </c>
    </row>
    <row r="193" spans="1:8" x14ac:dyDescent="0.25">
      <c r="A193" t="s">
        <v>317</v>
      </c>
      <c r="B193" s="13"/>
      <c r="C193" s="13"/>
      <c r="D193" s="13"/>
      <c r="E193" s="13"/>
      <c r="F193" s="14"/>
      <c r="G193" s="14"/>
      <c r="H193" s="11">
        <f t="shared" si="2"/>
        <v>0</v>
      </c>
    </row>
    <row r="194" spans="1:8" x14ac:dyDescent="0.25">
      <c r="A194" t="s">
        <v>318</v>
      </c>
      <c r="B194" s="13"/>
      <c r="C194" s="13"/>
      <c r="D194" s="13"/>
      <c r="E194" s="13"/>
      <c r="F194" s="14"/>
      <c r="G194" s="14"/>
      <c r="H194" s="11">
        <f t="shared" si="2"/>
        <v>0</v>
      </c>
    </row>
    <row r="195" spans="1:8" x14ac:dyDescent="0.25">
      <c r="A195" t="s">
        <v>319</v>
      </c>
      <c r="B195" s="13"/>
      <c r="C195" s="13"/>
      <c r="D195" s="13"/>
      <c r="E195" s="13"/>
      <c r="F195" s="14"/>
      <c r="G195" s="14"/>
      <c r="H195" s="11">
        <f t="shared" si="2"/>
        <v>0</v>
      </c>
    </row>
    <row r="196" spans="1:8" x14ac:dyDescent="0.25">
      <c r="A196" t="s">
        <v>320</v>
      </c>
      <c r="B196" s="13"/>
      <c r="C196" s="13"/>
      <c r="D196" s="13"/>
      <c r="E196" s="13"/>
      <c r="F196" s="14"/>
      <c r="G196" s="14"/>
      <c r="H196" s="11">
        <f t="shared" ref="H196:H259" si="3">H195+F196-G196</f>
        <v>0</v>
      </c>
    </row>
    <row r="197" spans="1:8" x14ac:dyDescent="0.25">
      <c r="A197" t="s">
        <v>321</v>
      </c>
      <c r="B197" s="13"/>
      <c r="C197" s="13"/>
      <c r="D197" s="13"/>
      <c r="E197" s="13"/>
      <c r="F197" s="14"/>
      <c r="G197" s="14"/>
      <c r="H197" s="11">
        <f t="shared" si="3"/>
        <v>0</v>
      </c>
    </row>
    <row r="198" spans="1:8" x14ac:dyDescent="0.25">
      <c r="A198" t="s">
        <v>322</v>
      </c>
      <c r="B198" s="13"/>
      <c r="C198" s="13"/>
      <c r="D198" s="13"/>
      <c r="E198" s="13"/>
      <c r="F198" s="14"/>
      <c r="G198" s="14"/>
      <c r="H198" s="11">
        <f t="shared" si="3"/>
        <v>0</v>
      </c>
    </row>
    <row r="199" spans="1:8" x14ac:dyDescent="0.25">
      <c r="A199" t="s">
        <v>323</v>
      </c>
      <c r="B199" s="13"/>
      <c r="C199" s="13"/>
      <c r="D199" s="13"/>
      <c r="E199" s="13"/>
      <c r="F199" s="14"/>
      <c r="G199" s="14"/>
      <c r="H199" s="11">
        <f t="shared" si="3"/>
        <v>0</v>
      </c>
    </row>
    <row r="200" spans="1:8" x14ac:dyDescent="0.25">
      <c r="A200" t="s">
        <v>324</v>
      </c>
      <c r="B200" s="13"/>
      <c r="C200" s="13"/>
      <c r="D200" s="13"/>
      <c r="E200" s="13"/>
      <c r="F200" s="14"/>
      <c r="G200" s="14"/>
      <c r="H200" s="11">
        <f t="shared" si="3"/>
        <v>0</v>
      </c>
    </row>
    <row r="201" spans="1:8" x14ac:dyDescent="0.25">
      <c r="A201" t="s">
        <v>325</v>
      </c>
      <c r="B201" s="13"/>
      <c r="C201" s="13"/>
      <c r="D201" s="13"/>
      <c r="E201" s="13"/>
      <c r="F201" s="14"/>
      <c r="G201" s="14"/>
      <c r="H201" s="11">
        <f t="shared" si="3"/>
        <v>0</v>
      </c>
    </row>
    <row r="202" spans="1:8" x14ac:dyDescent="0.25">
      <c r="A202" t="s">
        <v>326</v>
      </c>
      <c r="B202" s="13"/>
      <c r="C202" s="13"/>
      <c r="D202" s="13"/>
      <c r="E202" s="13"/>
      <c r="F202" s="14"/>
      <c r="G202" s="14"/>
      <c r="H202" s="11">
        <f t="shared" si="3"/>
        <v>0</v>
      </c>
    </row>
    <row r="203" spans="1:8" x14ac:dyDescent="0.25">
      <c r="A203" t="s">
        <v>327</v>
      </c>
      <c r="B203" s="13"/>
      <c r="C203" s="13"/>
      <c r="D203" s="13"/>
      <c r="E203" s="13"/>
      <c r="F203" s="14"/>
      <c r="G203" s="14"/>
      <c r="H203" s="11">
        <f t="shared" si="3"/>
        <v>0</v>
      </c>
    </row>
    <row r="204" spans="1:8" x14ac:dyDescent="0.25">
      <c r="A204" t="s">
        <v>328</v>
      </c>
      <c r="B204" s="13"/>
      <c r="C204" s="13"/>
      <c r="D204" s="13"/>
      <c r="E204" s="13"/>
      <c r="F204" s="14"/>
      <c r="G204" s="14"/>
      <c r="H204" s="11">
        <f t="shared" si="3"/>
        <v>0</v>
      </c>
    </row>
    <row r="205" spans="1:8" x14ac:dyDescent="0.25">
      <c r="A205" t="s">
        <v>329</v>
      </c>
      <c r="B205" s="13"/>
      <c r="C205" s="13"/>
      <c r="D205" s="13"/>
      <c r="E205" s="13"/>
      <c r="F205" s="14"/>
      <c r="G205" s="14"/>
      <c r="H205" s="11">
        <f t="shared" si="3"/>
        <v>0</v>
      </c>
    </row>
    <row r="206" spans="1:8" x14ac:dyDescent="0.25">
      <c r="A206" t="s">
        <v>330</v>
      </c>
      <c r="B206" s="13"/>
      <c r="C206" s="13"/>
      <c r="D206" s="13"/>
      <c r="E206" s="13"/>
      <c r="F206" s="14"/>
      <c r="G206" s="14"/>
      <c r="H206" s="11">
        <f t="shared" si="3"/>
        <v>0</v>
      </c>
    </row>
    <row r="207" spans="1:8" x14ac:dyDescent="0.25">
      <c r="A207" t="s">
        <v>331</v>
      </c>
      <c r="B207" s="13"/>
      <c r="C207" s="13"/>
      <c r="D207" s="13"/>
      <c r="E207" s="13"/>
      <c r="F207" s="14"/>
      <c r="G207" s="14"/>
      <c r="H207" s="11">
        <f t="shared" si="3"/>
        <v>0</v>
      </c>
    </row>
    <row r="208" spans="1:8" x14ac:dyDescent="0.25">
      <c r="A208" t="s">
        <v>332</v>
      </c>
      <c r="B208" s="13"/>
      <c r="C208" s="13"/>
      <c r="D208" s="13"/>
      <c r="E208" s="13"/>
      <c r="F208" s="14"/>
      <c r="G208" s="14"/>
      <c r="H208" s="11">
        <f t="shared" si="3"/>
        <v>0</v>
      </c>
    </row>
    <row r="209" spans="1:8" x14ac:dyDescent="0.25">
      <c r="A209" t="s">
        <v>333</v>
      </c>
      <c r="B209" s="13"/>
      <c r="C209" s="13"/>
      <c r="D209" s="13"/>
      <c r="E209" s="13"/>
      <c r="F209" s="14"/>
      <c r="G209" s="14"/>
      <c r="H209" s="11">
        <f t="shared" si="3"/>
        <v>0</v>
      </c>
    </row>
    <row r="210" spans="1:8" x14ac:dyDescent="0.25">
      <c r="A210" t="s">
        <v>334</v>
      </c>
      <c r="B210" s="13"/>
      <c r="C210" s="13"/>
      <c r="D210" s="13"/>
      <c r="E210" s="13"/>
      <c r="F210" s="14"/>
      <c r="G210" s="14"/>
      <c r="H210" s="11">
        <f t="shared" si="3"/>
        <v>0</v>
      </c>
    </row>
    <row r="211" spans="1:8" x14ac:dyDescent="0.25">
      <c r="A211" t="s">
        <v>335</v>
      </c>
      <c r="B211" s="13"/>
      <c r="C211" s="13"/>
      <c r="D211" s="13"/>
      <c r="E211" s="13"/>
      <c r="F211" s="14"/>
      <c r="G211" s="14"/>
      <c r="H211" s="11">
        <f t="shared" si="3"/>
        <v>0</v>
      </c>
    </row>
    <row r="212" spans="1:8" x14ac:dyDescent="0.25">
      <c r="A212" t="s">
        <v>336</v>
      </c>
      <c r="B212" s="13"/>
      <c r="C212" s="13"/>
      <c r="D212" s="13"/>
      <c r="E212" s="13"/>
      <c r="F212" s="14"/>
      <c r="G212" s="14"/>
      <c r="H212" s="11">
        <f t="shared" si="3"/>
        <v>0</v>
      </c>
    </row>
    <row r="213" spans="1:8" x14ac:dyDescent="0.25">
      <c r="A213" t="s">
        <v>337</v>
      </c>
      <c r="B213" s="13"/>
      <c r="C213" s="13"/>
      <c r="D213" s="13"/>
      <c r="E213" s="13"/>
      <c r="F213" s="14"/>
      <c r="G213" s="14"/>
      <c r="H213" s="11">
        <f t="shared" si="3"/>
        <v>0</v>
      </c>
    </row>
    <row r="214" spans="1:8" x14ac:dyDescent="0.25">
      <c r="A214" t="s">
        <v>338</v>
      </c>
      <c r="B214" s="13"/>
      <c r="C214" s="13"/>
      <c r="D214" s="13"/>
      <c r="E214" s="13"/>
      <c r="F214" s="14"/>
      <c r="G214" s="14"/>
      <c r="H214" s="11">
        <f t="shared" si="3"/>
        <v>0</v>
      </c>
    </row>
    <row r="215" spans="1:8" x14ac:dyDescent="0.25">
      <c r="A215" t="s">
        <v>339</v>
      </c>
      <c r="B215" s="13"/>
      <c r="C215" s="13"/>
      <c r="D215" s="13"/>
      <c r="E215" s="13"/>
      <c r="F215" s="14"/>
      <c r="G215" s="14"/>
      <c r="H215" s="11">
        <f t="shared" si="3"/>
        <v>0</v>
      </c>
    </row>
    <row r="216" spans="1:8" x14ac:dyDescent="0.25">
      <c r="A216" t="s">
        <v>340</v>
      </c>
      <c r="B216" s="13"/>
      <c r="C216" s="13"/>
      <c r="D216" s="13"/>
      <c r="E216" s="13"/>
      <c r="F216" s="14"/>
      <c r="G216" s="14"/>
      <c r="H216" s="11">
        <f t="shared" si="3"/>
        <v>0</v>
      </c>
    </row>
    <row r="217" spans="1:8" x14ac:dyDescent="0.25">
      <c r="A217" t="s">
        <v>341</v>
      </c>
      <c r="B217" s="13"/>
      <c r="C217" s="13"/>
      <c r="D217" s="13"/>
      <c r="E217" s="13"/>
      <c r="F217" s="14"/>
      <c r="G217" s="14"/>
      <c r="H217" s="11">
        <f t="shared" si="3"/>
        <v>0</v>
      </c>
    </row>
    <row r="218" spans="1:8" x14ac:dyDescent="0.25">
      <c r="A218" t="s">
        <v>342</v>
      </c>
      <c r="B218" s="13"/>
      <c r="C218" s="13"/>
      <c r="D218" s="13"/>
      <c r="E218" s="13"/>
      <c r="F218" s="14"/>
      <c r="G218" s="14"/>
      <c r="H218" s="11">
        <f t="shared" si="3"/>
        <v>0</v>
      </c>
    </row>
    <row r="219" spans="1:8" x14ac:dyDescent="0.25">
      <c r="A219" t="s">
        <v>343</v>
      </c>
      <c r="B219" s="13"/>
      <c r="C219" s="13"/>
      <c r="D219" s="13"/>
      <c r="E219" s="13"/>
      <c r="F219" s="14"/>
      <c r="G219" s="14"/>
      <c r="H219" s="11">
        <f t="shared" si="3"/>
        <v>0</v>
      </c>
    </row>
    <row r="220" spans="1:8" x14ac:dyDescent="0.25">
      <c r="A220" t="s">
        <v>344</v>
      </c>
      <c r="B220" s="13"/>
      <c r="C220" s="13"/>
      <c r="D220" s="13"/>
      <c r="E220" s="13"/>
      <c r="F220" s="14"/>
      <c r="G220" s="14"/>
      <c r="H220" s="11">
        <f t="shared" si="3"/>
        <v>0</v>
      </c>
    </row>
    <row r="221" spans="1:8" x14ac:dyDescent="0.25">
      <c r="A221" t="s">
        <v>345</v>
      </c>
      <c r="B221" s="13"/>
      <c r="C221" s="13"/>
      <c r="D221" s="13"/>
      <c r="E221" s="13"/>
      <c r="F221" s="14"/>
      <c r="G221" s="14"/>
      <c r="H221" s="11">
        <f t="shared" si="3"/>
        <v>0</v>
      </c>
    </row>
    <row r="222" spans="1:8" x14ac:dyDescent="0.25">
      <c r="A222" t="s">
        <v>346</v>
      </c>
      <c r="B222" s="13"/>
      <c r="C222" s="13"/>
      <c r="D222" s="13"/>
      <c r="E222" s="13"/>
      <c r="F222" s="14"/>
      <c r="G222" s="14"/>
      <c r="H222" s="11">
        <f t="shared" si="3"/>
        <v>0</v>
      </c>
    </row>
    <row r="223" spans="1:8" x14ac:dyDescent="0.25">
      <c r="A223" t="s">
        <v>347</v>
      </c>
      <c r="B223" s="13"/>
      <c r="C223" s="13"/>
      <c r="D223" s="13"/>
      <c r="E223" s="13"/>
      <c r="F223" s="14"/>
      <c r="G223" s="14"/>
      <c r="H223" s="11">
        <f t="shared" si="3"/>
        <v>0</v>
      </c>
    </row>
    <row r="224" spans="1:8" x14ac:dyDescent="0.25">
      <c r="A224" t="s">
        <v>348</v>
      </c>
      <c r="B224" s="13"/>
      <c r="C224" s="13"/>
      <c r="D224" s="13"/>
      <c r="E224" s="13"/>
      <c r="F224" s="14"/>
      <c r="G224" s="14"/>
      <c r="H224" s="11">
        <f t="shared" si="3"/>
        <v>0</v>
      </c>
    </row>
    <row r="225" spans="1:8" x14ac:dyDescent="0.25">
      <c r="A225" t="s">
        <v>349</v>
      </c>
      <c r="B225" s="13"/>
      <c r="C225" s="13"/>
      <c r="D225" s="13"/>
      <c r="E225" s="13"/>
      <c r="F225" s="14"/>
      <c r="G225" s="14"/>
      <c r="H225" s="11">
        <f t="shared" si="3"/>
        <v>0</v>
      </c>
    </row>
    <row r="226" spans="1:8" x14ac:dyDescent="0.25">
      <c r="A226" t="s">
        <v>350</v>
      </c>
      <c r="B226" s="13"/>
      <c r="C226" s="13"/>
      <c r="D226" s="13"/>
      <c r="E226" s="13"/>
      <c r="F226" s="14"/>
      <c r="G226" s="14"/>
      <c r="H226" s="11">
        <f t="shared" si="3"/>
        <v>0</v>
      </c>
    </row>
    <row r="227" spans="1:8" x14ac:dyDescent="0.25">
      <c r="A227" t="s">
        <v>351</v>
      </c>
      <c r="B227" s="13"/>
      <c r="C227" s="13"/>
      <c r="D227" s="13"/>
      <c r="E227" s="13"/>
      <c r="F227" s="14"/>
      <c r="G227" s="14"/>
      <c r="H227" s="11">
        <f t="shared" si="3"/>
        <v>0</v>
      </c>
    </row>
    <row r="228" spans="1:8" x14ac:dyDescent="0.25">
      <c r="A228" t="s">
        <v>352</v>
      </c>
      <c r="B228" s="13"/>
      <c r="C228" s="13"/>
      <c r="D228" s="13"/>
      <c r="E228" s="13"/>
      <c r="F228" s="14"/>
      <c r="G228" s="14"/>
      <c r="H228" s="11">
        <f t="shared" si="3"/>
        <v>0</v>
      </c>
    </row>
    <row r="229" spans="1:8" x14ac:dyDescent="0.25">
      <c r="A229" t="s">
        <v>353</v>
      </c>
      <c r="B229" s="13"/>
      <c r="C229" s="13"/>
      <c r="D229" s="13"/>
      <c r="E229" s="13"/>
      <c r="F229" s="14"/>
      <c r="G229" s="14"/>
      <c r="H229" s="11">
        <f t="shared" si="3"/>
        <v>0</v>
      </c>
    </row>
    <row r="230" spans="1:8" x14ac:dyDescent="0.25">
      <c r="A230" t="s">
        <v>354</v>
      </c>
      <c r="B230" s="13"/>
      <c r="C230" s="13"/>
      <c r="D230" s="13"/>
      <c r="E230" s="13"/>
      <c r="F230" s="14"/>
      <c r="G230" s="14"/>
      <c r="H230" s="11">
        <f t="shared" si="3"/>
        <v>0</v>
      </c>
    </row>
    <row r="231" spans="1:8" x14ac:dyDescent="0.25">
      <c r="A231" t="s">
        <v>355</v>
      </c>
      <c r="B231" s="13"/>
      <c r="C231" s="13"/>
      <c r="D231" s="13"/>
      <c r="E231" s="13"/>
      <c r="F231" s="14"/>
      <c r="G231" s="14"/>
      <c r="H231" s="11">
        <f t="shared" si="3"/>
        <v>0</v>
      </c>
    </row>
    <row r="232" spans="1:8" x14ac:dyDescent="0.25">
      <c r="A232" t="s">
        <v>356</v>
      </c>
      <c r="B232" s="13"/>
      <c r="C232" s="13"/>
      <c r="D232" s="13"/>
      <c r="E232" s="13"/>
      <c r="F232" s="14"/>
      <c r="G232" s="14"/>
      <c r="H232" s="11">
        <f t="shared" si="3"/>
        <v>0</v>
      </c>
    </row>
    <row r="233" spans="1:8" x14ac:dyDescent="0.25">
      <c r="A233" t="s">
        <v>357</v>
      </c>
      <c r="B233" s="13"/>
      <c r="C233" s="13"/>
      <c r="D233" s="13"/>
      <c r="E233" s="13"/>
      <c r="F233" s="14"/>
      <c r="G233" s="14"/>
      <c r="H233" s="11">
        <f t="shared" si="3"/>
        <v>0</v>
      </c>
    </row>
    <row r="234" spans="1:8" x14ac:dyDescent="0.25">
      <c r="A234" t="s">
        <v>358</v>
      </c>
      <c r="B234" s="13"/>
      <c r="C234" s="13"/>
      <c r="D234" s="13"/>
      <c r="E234" s="13"/>
      <c r="F234" s="14"/>
      <c r="G234" s="14"/>
      <c r="H234" s="11">
        <f t="shared" si="3"/>
        <v>0</v>
      </c>
    </row>
    <row r="235" spans="1:8" x14ac:dyDescent="0.25">
      <c r="A235" t="s">
        <v>359</v>
      </c>
      <c r="B235" s="13"/>
      <c r="C235" s="13"/>
      <c r="D235" s="13"/>
      <c r="E235" s="13"/>
      <c r="F235" s="14"/>
      <c r="G235" s="14"/>
      <c r="H235" s="11">
        <f t="shared" si="3"/>
        <v>0</v>
      </c>
    </row>
    <row r="236" spans="1:8" x14ac:dyDescent="0.25">
      <c r="A236" t="s">
        <v>360</v>
      </c>
      <c r="B236" s="13"/>
      <c r="C236" s="13"/>
      <c r="D236" s="13"/>
      <c r="E236" s="13"/>
      <c r="F236" s="14"/>
      <c r="G236" s="14"/>
      <c r="H236" s="11">
        <f t="shared" si="3"/>
        <v>0</v>
      </c>
    </row>
    <row r="237" spans="1:8" x14ac:dyDescent="0.25">
      <c r="A237" t="s">
        <v>361</v>
      </c>
      <c r="B237" s="13"/>
      <c r="C237" s="13"/>
      <c r="D237" s="13"/>
      <c r="E237" s="13"/>
      <c r="F237" s="14"/>
      <c r="G237" s="14"/>
      <c r="H237" s="11">
        <f t="shared" si="3"/>
        <v>0</v>
      </c>
    </row>
    <row r="238" spans="1:8" x14ac:dyDescent="0.25">
      <c r="A238" t="s">
        <v>362</v>
      </c>
      <c r="B238" s="13"/>
      <c r="C238" s="13"/>
      <c r="D238" s="13"/>
      <c r="E238" s="13"/>
      <c r="F238" s="14"/>
      <c r="G238" s="14"/>
      <c r="H238" s="11">
        <f t="shared" si="3"/>
        <v>0</v>
      </c>
    </row>
    <row r="239" spans="1:8" x14ac:dyDescent="0.25">
      <c r="A239" t="s">
        <v>363</v>
      </c>
      <c r="B239" s="13"/>
      <c r="C239" s="13"/>
      <c r="D239" s="13"/>
      <c r="E239" s="13"/>
      <c r="F239" s="14"/>
      <c r="G239" s="14"/>
      <c r="H239" s="11">
        <f t="shared" si="3"/>
        <v>0</v>
      </c>
    </row>
    <row r="240" spans="1:8" x14ac:dyDescent="0.25">
      <c r="A240" t="s">
        <v>364</v>
      </c>
      <c r="B240" s="13"/>
      <c r="C240" s="13"/>
      <c r="D240" s="13"/>
      <c r="E240" s="13"/>
      <c r="F240" s="14"/>
      <c r="G240" s="14"/>
      <c r="H240" s="11">
        <f t="shared" si="3"/>
        <v>0</v>
      </c>
    </row>
    <row r="241" spans="1:8" x14ac:dyDescent="0.25">
      <c r="A241" t="s">
        <v>365</v>
      </c>
      <c r="B241" s="13"/>
      <c r="C241" s="13"/>
      <c r="D241" s="13"/>
      <c r="E241" s="13"/>
      <c r="F241" s="14"/>
      <c r="G241" s="14"/>
      <c r="H241" s="11">
        <f t="shared" si="3"/>
        <v>0</v>
      </c>
    </row>
    <row r="242" spans="1:8" x14ac:dyDescent="0.25">
      <c r="A242" t="s">
        <v>366</v>
      </c>
      <c r="B242" s="13"/>
      <c r="C242" s="13"/>
      <c r="D242" s="13"/>
      <c r="E242" s="13"/>
      <c r="F242" s="14"/>
      <c r="G242" s="14"/>
      <c r="H242" s="11">
        <f t="shared" si="3"/>
        <v>0</v>
      </c>
    </row>
    <row r="243" spans="1:8" x14ac:dyDescent="0.25">
      <c r="A243" t="s">
        <v>367</v>
      </c>
      <c r="B243" s="13"/>
      <c r="C243" s="13"/>
      <c r="D243" s="13"/>
      <c r="E243" s="13"/>
      <c r="F243" s="14"/>
      <c r="G243" s="14"/>
      <c r="H243" s="11">
        <f t="shared" si="3"/>
        <v>0</v>
      </c>
    </row>
    <row r="244" spans="1:8" x14ac:dyDescent="0.25">
      <c r="A244" t="s">
        <v>368</v>
      </c>
      <c r="B244" s="13"/>
      <c r="C244" s="13"/>
      <c r="D244" s="13"/>
      <c r="E244" s="13"/>
      <c r="F244" s="14"/>
      <c r="G244" s="14"/>
      <c r="H244" s="11">
        <f t="shared" si="3"/>
        <v>0</v>
      </c>
    </row>
    <row r="245" spans="1:8" x14ac:dyDescent="0.25">
      <c r="A245" t="s">
        <v>369</v>
      </c>
      <c r="B245" s="13"/>
      <c r="C245" s="13"/>
      <c r="D245" s="13"/>
      <c r="E245" s="13"/>
      <c r="F245" s="14"/>
      <c r="G245" s="14"/>
      <c r="H245" s="11">
        <f t="shared" si="3"/>
        <v>0</v>
      </c>
    </row>
    <row r="246" spans="1:8" x14ac:dyDescent="0.25">
      <c r="A246" t="s">
        <v>370</v>
      </c>
      <c r="B246" s="13"/>
      <c r="C246" s="13"/>
      <c r="D246" s="13"/>
      <c r="E246" s="13"/>
      <c r="F246" s="14"/>
      <c r="G246" s="14"/>
      <c r="H246" s="11">
        <f t="shared" si="3"/>
        <v>0</v>
      </c>
    </row>
    <row r="247" spans="1:8" x14ac:dyDescent="0.25">
      <c r="A247" t="s">
        <v>371</v>
      </c>
      <c r="B247" s="13"/>
      <c r="C247" s="13"/>
      <c r="D247" s="13"/>
      <c r="E247" s="13"/>
      <c r="F247" s="14"/>
      <c r="G247" s="14"/>
      <c r="H247" s="11">
        <f t="shared" si="3"/>
        <v>0</v>
      </c>
    </row>
    <row r="248" spans="1:8" x14ac:dyDescent="0.25">
      <c r="A248" t="s">
        <v>372</v>
      </c>
      <c r="B248" s="13"/>
      <c r="C248" s="13"/>
      <c r="D248" s="13"/>
      <c r="E248" s="13"/>
      <c r="F248" s="14"/>
      <c r="G248" s="14"/>
      <c r="H248" s="11">
        <f t="shared" si="3"/>
        <v>0</v>
      </c>
    </row>
    <row r="249" spans="1:8" x14ac:dyDescent="0.25">
      <c r="A249" t="s">
        <v>373</v>
      </c>
      <c r="B249" s="13"/>
      <c r="C249" s="13"/>
      <c r="D249" s="13"/>
      <c r="E249" s="13"/>
      <c r="F249" s="14"/>
      <c r="G249" s="14"/>
      <c r="H249" s="11">
        <f t="shared" si="3"/>
        <v>0</v>
      </c>
    </row>
    <row r="250" spans="1:8" x14ac:dyDescent="0.25">
      <c r="A250" t="s">
        <v>374</v>
      </c>
      <c r="B250" s="13"/>
      <c r="C250" s="13"/>
      <c r="D250" s="13"/>
      <c r="E250" s="13"/>
      <c r="F250" s="14"/>
      <c r="G250" s="14"/>
      <c r="H250" s="11">
        <f t="shared" si="3"/>
        <v>0</v>
      </c>
    </row>
    <row r="251" spans="1:8" x14ac:dyDescent="0.25">
      <c r="A251" t="s">
        <v>375</v>
      </c>
      <c r="B251" s="13"/>
      <c r="C251" s="13"/>
      <c r="D251" s="13"/>
      <c r="E251" s="13"/>
      <c r="F251" s="14"/>
      <c r="G251" s="14"/>
      <c r="H251" s="11">
        <f t="shared" si="3"/>
        <v>0</v>
      </c>
    </row>
    <row r="252" spans="1:8" x14ac:dyDescent="0.25">
      <c r="A252" t="s">
        <v>376</v>
      </c>
      <c r="B252" s="13"/>
      <c r="C252" s="13"/>
      <c r="D252" s="13"/>
      <c r="E252" s="13"/>
      <c r="F252" s="14"/>
      <c r="G252" s="14"/>
      <c r="H252" s="11">
        <f t="shared" si="3"/>
        <v>0</v>
      </c>
    </row>
    <row r="253" spans="1:8" x14ac:dyDescent="0.25">
      <c r="A253" t="s">
        <v>377</v>
      </c>
      <c r="B253" s="13"/>
      <c r="C253" s="13"/>
      <c r="D253" s="13"/>
      <c r="E253" s="13"/>
      <c r="F253" s="14"/>
      <c r="G253" s="14"/>
      <c r="H253" s="11">
        <f t="shared" si="3"/>
        <v>0</v>
      </c>
    </row>
    <row r="254" spans="1:8" x14ac:dyDescent="0.25">
      <c r="A254" t="s">
        <v>378</v>
      </c>
      <c r="B254" s="13"/>
      <c r="C254" s="13"/>
      <c r="D254" s="13"/>
      <c r="E254" s="13"/>
      <c r="F254" s="14"/>
      <c r="G254" s="14"/>
      <c r="H254" s="11">
        <f t="shared" si="3"/>
        <v>0</v>
      </c>
    </row>
    <row r="255" spans="1:8" x14ac:dyDescent="0.25">
      <c r="A255" t="s">
        <v>379</v>
      </c>
      <c r="B255" s="13"/>
      <c r="C255" s="13"/>
      <c r="D255" s="13"/>
      <c r="E255" s="13"/>
      <c r="F255" s="14"/>
      <c r="G255" s="14"/>
      <c r="H255" s="11">
        <f t="shared" si="3"/>
        <v>0</v>
      </c>
    </row>
    <row r="256" spans="1:8" x14ac:dyDescent="0.25">
      <c r="A256" t="s">
        <v>380</v>
      </c>
      <c r="B256" s="13"/>
      <c r="C256" s="13"/>
      <c r="D256" s="13"/>
      <c r="E256" s="13"/>
      <c r="F256" s="14"/>
      <c r="G256" s="14"/>
      <c r="H256" s="11">
        <f t="shared" si="3"/>
        <v>0</v>
      </c>
    </row>
    <row r="257" spans="1:8" x14ac:dyDescent="0.25">
      <c r="A257" t="s">
        <v>381</v>
      </c>
      <c r="B257" s="13"/>
      <c r="C257" s="13"/>
      <c r="D257" s="13"/>
      <c r="E257" s="13"/>
      <c r="F257" s="14"/>
      <c r="G257" s="14"/>
      <c r="H257" s="11">
        <f t="shared" si="3"/>
        <v>0</v>
      </c>
    </row>
    <row r="258" spans="1:8" x14ac:dyDescent="0.25">
      <c r="A258" t="s">
        <v>382</v>
      </c>
      <c r="B258" s="13"/>
      <c r="C258" s="13"/>
      <c r="D258" s="13"/>
      <c r="E258" s="13"/>
      <c r="F258" s="14"/>
      <c r="G258" s="14"/>
      <c r="H258" s="11">
        <f t="shared" si="3"/>
        <v>0</v>
      </c>
    </row>
    <row r="259" spans="1:8" x14ac:dyDescent="0.25">
      <c r="A259" t="s">
        <v>383</v>
      </c>
      <c r="B259" s="13"/>
      <c r="C259" s="13"/>
      <c r="D259" s="13"/>
      <c r="E259" s="13"/>
      <c r="F259" s="14"/>
      <c r="G259" s="14"/>
      <c r="H259" s="11">
        <f t="shared" si="3"/>
        <v>0</v>
      </c>
    </row>
    <row r="260" spans="1:8" x14ac:dyDescent="0.25">
      <c r="A260" t="s">
        <v>384</v>
      </c>
      <c r="B260" s="13"/>
      <c r="C260" s="13"/>
      <c r="D260" s="13"/>
      <c r="E260" s="13"/>
      <c r="F260" s="14"/>
      <c r="G260" s="14"/>
      <c r="H260" s="11">
        <f t="shared" ref="H260:H323" si="4">H259+F260-G260</f>
        <v>0</v>
      </c>
    </row>
    <row r="261" spans="1:8" x14ac:dyDescent="0.25">
      <c r="A261" t="s">
        <v>385</v>
      </c>
      <c r="B261" s="13"/>
      <c r="C261" s="13"/>
      <c r="D261" s="13"/>
      <c r="E261" s="13"/>
      <c r="F261" s="14"/>
      <c r="G261" s="14"/>
      <c r="H261" s="11">
        <f t="shared" si="4"/>
        <v>0</v>
      </c>
    </row>
    <row r="262" spans="1:8" x14ac:dyDescent="0.25">
      <c r="A262" t="s">
        <v>386</v>
      </c>
      <c r="B262" s="13"/>
      <c r="C262" s="13"/>
      <c r="D262" s="13"/>
      <c r="E262" s="13"/>
      <c r="F262" s="14"/>
      <c r="G262" s="14"/>
      <c r="H262" s="11">
        <f t="shared" si="4"/>
        <v>0</v>
      </c>
    </row>
    <row r="263" spans="1:8" x14ac:dyDescent="0.25">
      <c r="A263" t="s">
        <v>387</v>
      </c>
      <c r="B263" s="13"/>
      <c r="C263" s="13"/>
      <c r="D263" s="13"/>
      <c r="E263" s="13"/>
      <c r="F263" s="14"/>
      <c r="G263" s="14"/>
      <c r="H263" s="11">
        <f t="shared" si="4"/>
        <v>0</v>
      </c>
    </row>
    <row r="264" spans="1:8" x14ac:dyDescent="0.25">
      <c r="A264" t="s">
        <v>388</v>
      </c>
      <c r="B264" s="13"/>
      <c r="C264" s="13"/>
      <c r="D264" s="13"/>
      <c r="E264" s="13"/>
      <c r="F264" s="14"/>
      <c r="G264" s="14"/>
      <c r="H264" s="11">
        <f t="shared" si="4"/>
        <v>0</v>
      </c>
    </row>
    <row r="265" spans="1:8" x14ac:dyDescent="0.25">
      <c r="A265" t="s">
        <v>389</v>
      </c>
      <c r="B265" s="13"/>
      <c r="C265" s="13"/>
      <c r="D265" s="13"/>
      <c r="E265" s="13"/>
      <c r="F265" s="14"/>
      <c r="G265" s="14"/>
      <c r="H265" s="11">
        <f t="shared" si="4"/>
        <v>0</v>
      </c>
    </row>
    <row r="266" spans="1:8" x14ac:dyDescent="0.25">
      <c r="A266" t="s">
        <v>390</v>
      </c>
      <c r="B266" s="13"/>
      <c r="C266" s="13"/>
      <c r="D266" s="13"/>
      <c r="E266" s="13"/>
      <c r="F266" s="14"/>
      <c r="G266" s="14"/>
      <c r="H266" s="11">
        <f t="shared" si="4"/>
        <v>0</v>
      </c>
    </row>
    <row r="267" spans="1:8" x14ac:dyDescent="0.25">
      <c r="A267" t="s">
        <v>391</v>
      </c>
      <c r="B267" s="13"/>
      <c r="C267" s="13"/>
      <c r="D267" s="13"/>
      <c r="E267" s="13"/>
      <c r="F267" s="14"/>
      <c r="G267" s="14"/>
      <c r="H267" s="11">
        <f t="shared" si="4"/>
        <v>0</v>
      </c>
    </row>
    <row r="268" spans="1:8" x14ac:dyDescent="0.25">
      <c r="A268" t="s">
        <v>392</v>
      </c>
      <c r="B268" s="13"/>
      <c r="C268" s="13"/>
      <c r="D268" s="13"/>
      <c r="E268" s="13"/>
      <c r="F268" s="14"/>
      <c r="G268" s="14"/>
      <c r="H268" s="11">
        <f t="shared" si="4"/>
        <v>0</v>
      </c>
    </row>
    <row r="269" spans="1:8" x14ac:dyDescent="0.25">
      <c r="A269" t="s">
        <v>393</v>
      </c>
      <c r="B269" s="13"/>
      <c r="C269" s="13"/>
      <c r="D269" s="13"/>
      <c r="E269" s="13"/>
      <c r="F269" s="14"/>
      <c r="G269" s="14"/>
      <c r="H269" s="11">
        <f t="shared" si="4"/>
        <v>0</v>
      </c>
    </row>
    <row r="270" spans="1:8" x14ac:dyDescent="0.25">
      <c r="A270" t="s">
        <v>394</v>
      </c>
      <c r="B270" s="13"/>
      <c r="C270" s="13"/>
      <c r="D270" s="13"/>
      <c r="E270" s="13"/>
      <c r="F270" s="14"/>
      <c r="G270" s="14"/>
      <c r="H270" s="11">
        <f t="shared" si="4"/>
        <v>0</v>
      </c>
    </row>
    <row r="271" spans="1:8" x14ac:dyDescent="0.25">
      <c r="A271" t="s">
        <v>395</v>
      </c>
      <c r="B271" s="13"/>
      <c r="C271" s="13"/>
      <c r="D271" s="13"/>
      <c r="E271" s="13"/>
      <c r="F271" s="14"/>
      <c r="G271" s="14"/>
      <c r="H271" s="11">
        <f t="shared" si="4"/>
        <v>0</v>
      </c>
    </row>
    <row r="272" spans="1:8" x14ac:dyDescent="0.25">
      <c r="A272" t="s">
        <v>396</v>
      </c>
      <c r="B272" s="13"/>
      <c r="C272" s="13"/>
      <c r="D272" s="13"/>
      <c r="E272" s="13"/>
      <c r="F272" s="14"/>
      <c r="G272" s="14"/>
      <c r="H272" s="11">
        <f t="shared" si="4"/>
        <v>0</v>
      </c>
    </row>
    <row r="273" spans="1:8" x14ac:dyDescent="0.25">
      <c r="A273" t="s">
        <v>397</v>
      </c>
      <c r="B273" s="13"/>
      <c r="C273" s="13"/>
      <c r="D273" s="13"/>
      <c r="E273" s="13"/>
      <c r="F273" s="14"/>
      <c r="G273" s="14"/>
      <c r="H273" s="11">
        <f t="shared" si="4"/>
        <v>0</v>
      </c>
    </row>
    <row r="274" spans="1:8" x14ac:dyDescent="0.25">
      <c r="A274" t="s">
        <v>398</v>
      </c>
      <c r="B274" s="13"/>
      <c r="C274" s="13"/>
      <c r="D274" s="13"/>
      <c r="E274" s="13"/>
      <c r="F274" s="14"/>
      <c r="G274" s="14"/>
      <c r="H274" s="11">
        <f t="shared" si="4"/>
        <v>0</v>
      </c>
    </row>
    <row r="275" spans="1:8" x14ac:dyDescent="0.25">
      <c r="A275" t="s">
        <v>399</v>
      </c>
      <c r="B275" s="13"/>
      <c r="C275" s="13"/>
      <c r="D275" s="13"/>
      <c r="E275" s="13"/>
      <c r="F275" s="14"/>
      <c r="G275" s="14"/>
      <c r="H275" s="11">
        <f t="shared" si="4"/>
        <v>0</v>
      </c>
    </row>
    <row r="276" spans="1:8" x14ac:dyDescent="0.25">
      <c r="A276" t="s">
        <v>400</v>
      </c>
      <c r="B276" s="13"/>
      <c r="C276" s="13"/>
      <c r="D276" s="13"/>
      <c r="E276" s="13"/>
      <c r="F276" s="14"/>
      <c r="G276" s="14"/>
      <c r="H276" s="11">
        <f t="shared" si="4"/>
        <v>0</v>
      </c>
    </row>
    <row r="277" spans="1:8" x14ac:dyDescent="0.25">
      <c r="A277" t="s">
        <v>401</v>
      </c>
      <c r="B277" s="13"/>
      <c r="C277" s="13"/>
      <c r="D277" s="13"/>
      <c r="E277" s="13"/>
      <c r="F277" s="14"/>
      <c r="G277" s="14"/>
      <c r="H277" s="11">
        <f t="shared" si="4"/>
        <v>0</v>
      </c>
    </row>
    <row r="278" spans="1:8" x14ac:dyDescent="0.25">
      <c r="A278" t="s">
        <v>402</v>
      </c>
      <c r="B278" s="13"/>
      <c r="C278" s="13"/>
      <c r="D278" s="13"/>
      <c r="E278" s="13"/>
      <c r="F278" s="14"/>
      <c r="G278" s="14"/>
      <c r="H278" s="11">
        <f t="shared" si="4"/>
        <v>0</v>
      </c>
    </row>
    <row r="279" spans="1:8" x14ac:dyDescent="0.25">
      <c r="A279" t="s">
        <v>403</v>
      </c>
      <c r="B279" s="13"/>
      <c r="C279" s="13"/>
      <c r="D279" s="13"/>
      <c r="E279" s="13"/>
      <c r="F279" s="14"/>
      <c r="G279" s="14"/>
      <c r="H279" s="11">
        <f t="shared" si="4"/>
        <v>0</v>
      </c>
    </row>
    <row r="280" spans="1:8" x14ac:dyDescent="0.25">
      <c r="A280" t="s">
        <v>404</v>
      </c>
      <c r="B280" s="13"/>
      <c r="C280" s="13"/>
      <c r="D280" s="13"/>
      <c r="E280" s="13"/>
      <c r="F280" s="14"/>
      <c r="G280" s="14"/>
      <c r="H280" s="11">
        <f t="shared" si="4"/>
        <v>0</v>
      </c>
    </row>
    <row r="281" spans="1:8" x14ac:dyDescent="0.25">
      <c r="A281" t="s">
        <v>405</v>
      </c>
      <c r="B281" s="13"/>
      <c r="C281" s="13"/>
      <c r="D281" s="13"/>
      <c r="E281" s="13"/>
      <c r="F281" s="14"/>
      <c r="G281" s="14"/>
      <c r="H281" s="11">
        <f t="shared" si="4"/>
        <v>0</v>
      </c>
    </row>
    <row r="282" spans="1:8" x14ac:dyDescent="0.25">
      <c r="A282" t="s">
        <v>406</v>
      </c>
      <c r="B282" s="13"/>
      <c r="C282" s="13"/>
      <c r="D282" s="13"/>
      <c r="E282" s="13"/>
      <c r="F282" s="14"/>
      <c r="G282" s="14"/>
      <c r="H282" s="11">
        <f t="shared" si="4"/>
        <v>0</v>
      </c>
    </row>
    <row r="283" spans="1:8" x14ac:dyDescent="0.25">
      <c r="A283" t="s">
        <v>407</v>
      </c>
      <c r="B283" s="13"/>
      <c r="C283" s="13"/>
      <c r="D283" s="13"/>
      <c r="E283" s="13"/>
      <c r="F283" s="14"/>
      <c r="G283" s="14"/>
      <c r="H283" s="11">
        <f t="shared" si="4"/>
        <v>0</v>
      </c>
    </row>
    <row r="284" spans="1:8" x14ac:dyDescent="0.25">
      <c r="A284" t="s">
        <v>408</v>
      </c>
      <c r="B284" s="13"/>
      <c r="C284" s="13"/>
      <c r="D284" s="13"/>
      <c r="E284" s="13"/>
      <c r="F284" s="14"/>
      <c r="G284" s="14"/>
      <c r="H284" s="11">
        <f t="shared" si="4"/>
        <v>0</v>
      </c>
    </row>
    <row r="285" spans="1:8" x14ac:dyDescent="0.25">
      <c r="A285" t="s">
        <v>409</v>
      </c>
      <c r="B285" s="13"/>
      <c r="C285" s="13"/>
      <c r="D285" s="13"/>
      <c r="E285" s="13"/>
      <c r="F285" s="14"/>
      <c r="G285" s="14"/>
      <c r="H285" s="11">
        <f t="shared" si="4"/>
        <v>0</v>
      </c>
    </row>
    <row r="286" spans="1:8" x14ac:dyDescent="0.25">
      <c r="A286" t="s">
        <v>410</v>
      </c>
      <c r="B286" s="13"/>
      <c r="C286" s="13"/>
      <c r="D286" s="13"/>
      <c r="E286" s="13"/>
      <c r="F286" s="14"/>
      <c r="G286" s="14"/>
      <c r="H286" s="11">
        <f t="shared" si="4"/>
        <v>0</v>
      </c>
    </row>
    <row r="287" spans="1:8" x14ac:dyDescent="0.25">
      <c r="A287" t="s">
        <v>411</v>
      </c>
      <c r="B287" s="13"/>
      <c r="C287" s="13"/>
      <c r="D287" s="13"/>
      <c r="E287" s="13"/>
      <c r="F287" s="14"/>
      <c r="G287" s="14"/>
      <c r="H287" s="11">
        <f t="shared" si="4"/>
        <v>0</v>
      </c>
    </row>
    <row r="288" spans="1:8" x14ac:dyDescent="0.25">
      <c r="A288" t="s">
        <v>412</v>
      </c>
      <c r="B288" s="13"/>
      <c r="C288" s="13"/>
      <c r="D288" s="13"/>
      <c r="E288" s="13"/>
      <c r="F288" s="14"/>
      <c r="G288" s="14"/>
      <c r="H288" s="11">
        <f t="shared" si="4"/>
        <v>0</v>
      </c>
    </row>
    <row r="289" spans="1:8" x14ac:dyDescent="0.25">
      <c r="A289" t="s">
        <v>413</v>
      </c>
      <c r="B289" s="13"/>
      <c r="C289" s="13"/>
      <c r="D289" s="13"/>
      <c r="E289" s="13"/>
      <c r="F289" s="14"/>
      <c r="G289" s="14"/>
      <c r="H289" s="11">
        <f t="shared" si="4"/>
        <v>0</v>
      </c>
    </row>
    <row r="290" spans="1:8" x14ac:dyDescent="0.25">
      <c r="A290" t="s">
        <v>414</v>
      </c>
      <c r="B290" s="13"/>
      <c r="C290" s="13"/>
      <c r="D290" s="13"/>
      <c r="E290" s="13"/>
      <c r="F290" s="14"/>
      <c r="G290" s="14"/>
      <c r="H290" s="11">
        <f t="shared" si="4"/>
        <v>0</v>
      </c>
    </row>
    <row r="291" spans="1:8" x14ac:dyDescent="0.25">
      <c r="A291" t="s">
        <v>415</v>
      </c>
      <c r="B291" s="13"/>
      <c r="C291" s="13"/>
      <c r="D291" s="13"/>
      <c r="E291" s="13"/>
      <c r="F291" s="14"/>
      <c r="G291" s="14"/>
      <c r="H291" s="11">
        <f t="shared" si="4"/>
        <v>0</v>
      </c>
    </row>
    <row r="292" spans="1:8" x14ac:dyDescent="0.25">
      <c r="A292" t="s">
        <v>416</v>
      </c>
      <c r="B292" s="13"/>
      <c r="C292" s="13"/>
      <c r="D292" s="13"/>
      <c r="E292" s="13"/>
      <c r="F292" s="14"/>
      <c r="G292" s="14"/>
      <c r="H292" s="11">
        <f t="shared" si="4"/>
        <v>0</v>
      </c>
    </row>
    <row r="293" spans="1:8" x14ac:dyDescent="0.25">
      <c r="A293" t="s">
        <v>417</v>
      </c>
      <c r="B293" s="13"/>
      <c r="C293" s="13"/>
      <c r="D293" s="13"/>
      <c r="E293" s="13"/>
      <c r="F293" s="14"/>
      <c r="G293" s="14"/>
      <c r="H293" s="11">
        <f t="shared" si="4"/>
        <v>0</v>
      </c>
    </row>
    <row r="294" spans="1:8" x14ac:dyDescent="0.25">
      <c r="A294" t="s">
        <v>418</v>
      </c>
      <c r="B294" s="13"/>
      <c r="C294" s="13"/>
      <c r="D294" s="13"/>
      <c r="E294" s="13"/>
      <c r="F294" s="14"/>
      <c r="G294" s="14"/>
      <c r="H294" s="11">
        <f t="shared" si="4"/>
        <v>0</v>
      </c>
    </row>
    <row r="295" spans="1:8" x14ac:dyDescent="0.25">
      <c r="A295" t="s">
        <v>419</v>
      </c>
      <c r="B295" s="13"/>
      <c r="C295" s="13"/>
      <c r="D295" s="13"/>
      <c r="E295" s="13"/>
      <c r="F295" s="14"/>
      <c r="G295" s="14"/>
      <c r="H295" s="11">
        <f t="shared" si="4"/>
        <v>0</v>
      </c>
    </row>
    <row r="296" spans="1:8" x14ac:dyDescent="0.25">
      <c r="A296" t="s">
        <v>420</v>
      </c>
      <c r="B296" s="13"/>
      <c r="C296" s="13"/>
      <c r="D296" s="13"/>
      <c r="E296" s="13"/>
      <c r="F296" s="14"/>
      <c r="G296" s="14"/>
      <c r="H296" s="11">
        <f t="shared" si="4"/>
        <v>0</v>
      </c>
    </row>
    <row r="297" spans="1:8" x14ac:dyDescent="0.25">
      <c r="A297" t="s">
        <v>421</v>
      </c>
      <c r="B297" s="13"/>
      <c r="C297" s="13"/>
      <c r="D297" s="13"/>
      <c r="E297" s="13"/>
      <c r="F297" s="14"/>
      <c r="G297" s="14"/>
      <c r="H297" s="11">
        <f t="shared" si="4"/>
        <v>0</v>
      </c>
    </row>
    <row r="298" spans="1:8" x14ac:dyDescent="0.25">
      <c r="A298" t="s">
        <v>422</v>
      </c>
      <c r="B298" s="13"/>
      <c r="C298" s="13"/>
      <c r="D298" s="13"/>
      <c r="E298" s="13"/>
      <c r="F298" s="14"/>
      <c r="G298" s="14"/>
      <c r="H298" s="11">
        <f t="shared" si="4"/>
        <v>0</v>
      </c>
    </row>
    <row r="299" spans="1:8" x14ac:dyDescent="0.25">
      <c r="A299" t="s">
        <v>423</v>
      </c>
      <c r="B299" s="13"/>
      <c r="C299" s="13"/>
      <c r="D299" s="13"/>
      <c r="E299" s="13"/>
      <c r="F299" s="14"/>
      <c r="G299" s="14"/>
      <c r="H299" s="11">
        <f t="shared" si="4"/>
        <v>0</v>
      </c>
    </row>
    <row r="300" spans="1:8" x14ac:dyDescent="0.25">
      <c r="A300" t="s">
        <v>424</v>
      </c>
      <c r="B300" s="13"/>
      <c r="C300" s="13"/>
      <c r="D300" s="13"/>
      <c r="E300" s="13"/>
      <c r="F300" s="14"/>
      <c r="G300" s="14"/>
      <c r="H300" s="11">
        <f t="shared" si="4"/>
        <v>0</v>
      </c>
    </row>
    <row r="301" spans="1:8" x14ac:dyDescent="0.25">
      <c r="A301" t="s">
        <v>425</v>
      </c>
      <c r="B301" s="13"/>
      <c r="C301" s="13"/>
      <c r="D301" s="13"/>
      <c r="E301" s="13"/>
      <c r="F301" s="14"/>
      <c r="G301" s="14"/>
      <c r="H301" s="11">
        <f t="shared" si="4"/>
        <v>0</v>
      </c>
    </row>
    <row r="302" spans="1:8" x14ac:dyDescent="0.25">
      <c r="A302" t="s">
        <v>426</v>
      </c>
      <c r="B302" s="13"/>
      <c r="C302" s="13"/>
      <c r="D302" s="13"/>
      <c r="E302" s="13"/>
      <c r="F302" s="14"/>
      <c r="G302" s="14"/>
      <c r="H302" s="11">
        <f t="shared" si="4"/>
        <v>0</v>
      </c>
    </row>
    <row r="303" spans="1:8" x14ac:dyDescent="0.25">
      <c r="A303" t="s">
        <v>427</v>
      </c>
      <c r="B303" s="13"/>
      <c r="C303" s="13"/>
      <c r="D303" s="13"/>
      <c r="E303" s="13"/>
      <c r="F303" s="14"/>
      <c r="G303" s="14"/>
      <c r="H303" s="11">
        <f t="shared" si="4"/>
        <v>0</v>
      </c>
    </row>
    <row r="304" spans="1:8" x14ac:dyDescent="0.25">
      <c r="A304" t="s">
        <v>428</v>
      </c>
      <c r="B304" s="13"/>
      <c r="C304" s="13"/>
      <c r="D304" s="13"/>
      <c r="E304" s="13"/>
      <c r="F304" s="14"/>
      <c r="G304" s="14"/>
      <c r="H304" s="11">
        <f t="shared" si="4"/>
        <v>0</v>
      </c>
    </row>
    <row r="305" spans="1:8" x14ac:dyDescent="0.25">
      <c r="A305" t="s">
        <v>429</v>
      </c>
      <c r="B305" s="13"/>
      <c r="C305" s="13"/>
      <c r="D305" s="13"/>
      <c r="E305" s="13"/>
      <c r="F305" s="14"/>
      <c r="G305" s="14"/>
      <c r="H305" s="11">
        <f t="shared" si="4"/>
        <v>0</v>
      </c>
    </row>
    <row r="306" spans="1:8" x14ac:dyDescent="0.25">
      <c r="A306" t="s">
        <v>430</v>
      </c>
      <c r="B306" s="13"/>
      <c r="C306" s="13"/>
      <c r="D306" s="13"/>
      <c r="E306" s="13"/>
      <c r="F306" s="14"/>
      <c r="G306" s="14"/>
      <c r="H306" s="11">
        <f t="shared" si="4"/>
        <v>0</v>
      </c>
    </row>
    <row r="307" spans="1:8" x14ac:dyDescent="0.25">
      <c r="A307" t="s">
        <v>431</v>
      </c>
      <c r="B307" s="13"/>
      <c r="C307" s="13"/>
      <c r="D307" s="13"/>
      <c r="E307" s="13"/>
      <c r="F307" s="14"/>
      <c r="G307" s="14"/>
      <c r="H307" s="11">
        <f t="shared" si="4"/>
        <v>0</v>
      </c>
    </row>
    <row r="308" spans="1:8" x14ac:dyDescent="0.25">
      <c r="A308" t="s">
        <v>432</v>
      </c>
      <c r="B308" s="13"/>
      <c r="C308" s="13"/>
      <c r="D308" s="13"/>
      <c r="E308" s="13"/>
      <c r="F308" s="14"/>
      <c r="G308" s="14"/>
      <c r="H308" s="11">
        <f t="shared" si="4"/>
        <v>0</v>
      </c>
    </row>
    <row r="309" spans="1:8" x14ac:dyDescent="0.25">
      <c r="A309" t="s">
        <v>433</v>
      </c>
      <c r="B309" s="13"/>
      <c r="C309" s="13"/>
      <c r="D309" s="13"/>
      <c r="E309" s="13"/>
      <c r="F309" s="14"/>
      <c r="G309" s="14"/>
      <c r="H309" s="11">
        <f t="shared" si="4"/>
        <v>0</v>
      </c>
    </row>
    <row r="310" spans="1:8" x14ac:dyDescent="0.25">
      <c r="A310" t="s">
        <v>434</v>
      </c>
      <c r="B310" s="13"/>
      <c r="C310" s="13"/>
      <c r="D310" s="13"/>
      <c r="E310" s="13"/>
      <c r="F310" s="14"/>
      <c r="G310" s="14"/>
      <c r="H310" s="11">
        <f t="shared" si="4"/>
        <v>0</v>
      </c>
    </row>
    <row r="311" spans="1:8" x14ac:dyDescent="0.25">
      <c r="A311" t="s">
        <v>435</v>
      </c>
      <c r="B311" s="13"/>
      <c r="C311" s="13"/>
      <c r="D311" s="13"/>
      <c r="E311" s="13"/>
      <c r="F311" s="14"/>
      <c r="G311" s="14"/>
      <c r="H311" s="11">
        <f t="shared" si="4"/>
        <v>0</v>
      </c>
    </row>
    <row r="312" spans="1:8" x14ac:dyDescent="0.25">
      <c r="A312" t="s">
        <v>436</v>
      </c>
      <c r="B312" s="13"/>
      <c r="C312" s="13"/>
      <c r="D312" s="13"/>
      <c r="E312" s="13"/>
      <c r="F312" s="14"/>
      <c r="G312" s="14"/>
      <c r="H312" s="11">
        <f t="shared" si="4"/>
        <v>0</v>
      </c>
    </row>
    <row r="313" spans="1:8" x14ac:dyDescent="0.25">
      <c r="A313" t="s">
        <v>437</v>
      </c>
      <c r="B313" s="13"/>
      <c r="C313" s="13"/>
      <c r="D313" s="13"/>
      <c r="E313" s="13"/>
      <c r="F313" s="14"/>
      <c r="G313" s="14"/>
      <c r="H313" s="11">
        <f t="shared" si="4"/>
        <v>0</v>
      </c>
    </row>
    <row r="314" spans="1:8" x14ac:dyDescent="0.25">
      <c r="A314" t="s">
        <v>438</v>
      </c>
      <c r="B314" s="13"/>
      <c r="C314" s="13"/>
      <c r="D314" s="13"/>
      <c r="E314" s="13"/>
      <c r="F314" s="14"/>
      <c r="G314" s="14"/>
      <c r="H314" s="11">
        <f t="shared" si="4"/>
        <v>0</v>
      </c>
    </row>
    <row r="315" spans="1:8" x14ac:dyDescent="0.25">
      <c r="A315" t="s">
        <v>439</v>
      </c>
      <c r="B315" s="13"/>
      <c r="C315" s="13"/>
      <c r="D315" s="13"/>
      <c r="E315" s="13"/>
      <c r="F315" s="14"/>
      <c r="G315" s="14"/>
      <c r="H315" s="11">
        <f t="shared" si="4"/>
        <v>0</v>
      </c>
    </row>
    <row r="316" spans="1:8" x14ac:dyDescent="0.25">
      <c r="A316" t="s">
        <v>440</v>
      </c>
      <c r="B316" s="13"/>
      <c r="C316" s="13"/>
      <c r="D316" s="13"/>
      <c r="E316" s="13"/>
      <c r="F316" s="14"/>
      <c r="G316" s="14"/>
      <c r="H316" s="11">
        <f t="shared" si="4"/>
        <v>0</v>
      </c>
    </row>
    <row r="317" spans="1:8" x14ac:dyDescent="0.25">
      <c r="A317" t="s">
        <v>441</v>
      </c>
      <c r="B317" s="13"/>
      <c r="C317" s="13"/>
      <c r="D317" s="13"/>
      <c r="E317" s="13"/>
      <c r="F317" s="14"/>
      <c r="G317" s="14"/>
      <c r="H317" s="11">
        <f t="shared" si="4"/>
        <v>0</v>
      </c>
    </row>
    <row r="318" spans="1:8" x14ac:dyDescent="0.25">
      <c r="A318" t="s">
        <v>442</v>
      </c>
      <c r="B318" s="13"/>
      <c r="C318" s="13"/>
      <c r="D318" s="13"/>
      <c r="E318" s="13"/>
      <c r="F318" s="14"/>
      <c r="G318" s="14"/>
      <c r="H318" s="11">
        <f t="shared" si="4"/>
        <v>0</v>
      </c>
    </row>
    <row r="319" spans="1:8" x14ac:dyDescent="0.25">
      <c r="A319" t="s">
        <v>443</v>
      </c>
      <c r="B319" s="13"/>
      <c r="C319" s="13"/>
      <c r="D319" s="13"/>
      <c r="E319" s="13"/>
      <c r="F319" s="14"/>
      <c r="G319" s="14"/>
      <c r="H319" s="11">
        <f t="shared" si="4"/>
        <v>0</v>
      </c>
    </row>
    <row r="320" spans="1:8" x14ac:dyDescent="0.25">
      <c r="A320" t="s">
        <v>444</v>
      </c>
      <c r="B320" s="13"/>
      <c r="C320" s="13"/>
      <c r="D320" s="13"/>
      <c r="E320" s="13"/>
      <c r="F320" s="14"/>
      <c r="G320" s="14"/>
      <c r="H320" s="11">
        <f t="shared" si="4"/>
        <v>0</v>
      </c>
    </row>
    <row r="321" spans="1:8" x14ac:dyDescent="0.25">
      <c r="A321" t="s">
        <v>445</v>
      </c>
      <c r="B321" s="13"/>
      <c r="C321" s="13"/>
      <c r="D321" s="13"/>
      <c r="E321" s="13"/>
      <c r="F321" s="14"/>
      <c r="G321" s="14"/>
      <c r="H321" s="11">
        <f t="shared" si="4"/>
        <v>0</v>
      </c>
    </row>
    <row r="322" spans="1:8" x14ac:dyDescent="0.25">
      <c r="A322" t="s">
        <v>446</v>
      </c>
      <c r="B322" s="13"/>
      <c r="C322" s="13"/>
      <c r="D322" s="13"/>
      <c r="E322" s="13"/>
      <c r="F322" s="14"/>
      <c r="G322" s="14"/>
      <c r="H322" s="11">
        <f t="shared" si="4"/>
        <v>0</v>
      </c>
    </row>
    <row r="323" spans="1:8" x14ac:dyDescent="0.25">
      <c r="A323" t="s">
        <v>447</v>
      </c>
      <c r="B323" s="13"/>
      <c r="C323" s="13"/>
      <c r="D323" s="13"/>
      <c r="E323" s="13"/>
      <c r="F323" s="14"/>
      <c r="G323" s="14"/>
      <c r="H323" s="11">
        <f t="shared" si="4"/>
        <v>0</v>
      </c>
    </row>
    <row r="324" spans="1:8" x14ac:dyDescent="0.25">
      <c r="A324" t="s">
        <v>448</v>
      </c>
      <c r="B324" s="13"/>
      <c r="C324" s="13"/>
      <c r="D324" s="13"/>
      <c r="E324" s="13"/>
      <c r="F324" s="14"/>
      <c r="G324" s="14"/>
      <c r="H324" s="11">
        <f t="shared" ref="H324:H387" si="5">H323+F324-G324</f>
        <v>0</v>
      </c>
    </row>
    <row r="325" spans="1:8" x14ac:dyDescent="0.25">
      <c r="A325" t="s">
        <v>449</v>
      </c>
      <c r="B325" s="13"/>
      <c r="C325" s="13"/>
      <c r="D325" s="13"/>
      <c r="E325" s="13"/>
      <c r="F325" s="14"/>
      <c r="G325" s="14"/>
      <c r="H325" s="11">
        <f t="shared" si="5"/>
        <v>0</v>
      </c>
    </row>
    <row r="326" spans="1:8" x14ac:dyDescent="0.25">
      <c r="A326" t="s">
        <v>450</v>
      </c>
      <c r="B326" s="13"/>
      <c r="C326" s="13"/>
      <c r="D326" s="13"/>
      <c r="E326" s="13"/>
      <c r="F326" s="14"/>
      <c r="G326" s="14"/>
      <c r="H326" s="11">
        <f t="shared" si="5"/>
        <v>0</v>
      </c>
    </row>
    <row r="327" spans="1:8" x14ac:dyDescent="0.25">
      <c r="A327" t="s">
        <v>451</v>
      </c>
      <c r="B327" s="13"/>
      <c r="C327" s="13"/>
      <c r="D327" s="13"/>
      <c r="E327" s="13"/>
      <c r="F327" s="14"/>
      <c r="G327" s="14"/>
      <c r="H327" s="11">
        <f t="shared" si="5"/>
        <v>0</v>
      </c>
    </row>
    <row r="328" spans="1:8" x14ac:dyDescent="0.25">
      <c r="A328" t="s">
        <v>452</v>
      </c>
      <c r="B328" s="13"/>
      <c r="C328" s="13"/>
      <c r="D328" s="13"/>
      <c r="E328" s="13"/>
      <c r="F328" s="14"/>
      <c r="G328" s="14"/>
      <c r="H328" s="11">
        <f t="shared" si="5"/>
        <v>0</v>
      </c>
    </row>
    <row r="329" spans="1:8" x14ac:dyDescent="0.25">
      <c r="A329" t="s">
        <v>453</v>
      </c>
      <c r="B329" s="13"/>
      <c r="C329" s="13"/>
      <c r="D329" s="13"/>
      <c r="E329" s="13"/>
      <c r="F329" s="14"/>
      <c r="G329" s="14"/>
      <c r="H329" s="11">
        <f t="shared" si="5"/>
        <v>0</v>
      </c>
    </row>
    <row r="330" spans="1:8" x14ac:dyDescent="0.25">
      <c r="A330" t="s">
        <v>454</v>
      </c>
      <c r="B330" s="13"/>
      <c r="C330" s="13"/>
      <c r="D330" s="13"/>
      <c r="E330" s="13"/>
      <c r="F330" s="14"/>
      <c r="G330" s="14"/>
      <c r="H330" s="11">
        <f t="shared" si="5"/>
        <v>0</v>
      </c>
    </row>
    <row r="331" spans="1:8" x14ac:dyDescent="0.25">
      <c r="A331" t="s">
        <v>455</v>
      </c>
      <c r="B331" s="13"/>
      <c r="C331" s="13"/>
      <c r="D331" s="13"/>
      <c r="E331" s="13"/>
      <c r="F331" s="14"/>
      <c r="G331" s="14"/>
      <c r="H331" s="11">
        <f t="shared" si="5"/>
        <v>0</v>
      </c>
    </row>
    <row r="332" spans="1:8" x14ac:dyDescent="0.25">
      <c r="A332" t="s">
        <v>456</v>
      </c>
      <c r="B332" s="13"/>
      <c r="C332" s="13"/>
      <c r="D332" s="13"/>
      <c r="E332" s="13"/>
      <c r="F332" s="14"/>
      <c r="G332" s="14"/>
      <c r="H332" s="11">
        <f t="shared" si="5"/>
        <v>0</v>
      </c>
    </row>
    <row r="333" spans="1:8" x14ac:dyDescent="0.25">
      <c r="A333" t="s">
        <v>457</v>
      </c>
      <c r="B333" s="13"/>
      <c r="C333" s="13"/>
      <c r="D333" s="13"/>
      <c r="E333" s="13"/>
      <c r="F333" s="14"/>
      <c r="G333" s="14"/>
      <c r="H333" s="11">
        <f t="shared" si="5"/>
        <v>0</v>
      </c>
    </row>
    <row r="334" spans="1:8" x14ac:dyDescent="0.25">
      <c r="A334" t="s">
        <v>458</v>
      </c>
      <c r="B334" s="13"/>
      <c r="C334" s="13"/>
      <c r="D334" s="13"/>
      <c r="E334" s="13"/>
      <c r="F334" s="14"/>
      <c r="G334" s="14"/>
      <c r="H334" s="11">
        <f t="shared" si="5"/>
        <v>0</v>
      </c>
    </row>
    <row r="335" spans="1:8" x14ac:dyDescent="0.25">
      <c r="A335" t="s">
        <v>459</v>
      </c>
      <c r="B335" s="13"/>
      <c r="C335" s="13"/>
      <c r="D335" s="13"/>
      <c r="E335" s="13"/>
      <c r="F335" s="14"/>
      <c r="G335" s="14"/>
      <c r="H335" s="11">
        <f t="shared" si="5"/>
        <v>0</v>
      </c>
    </row>
    <row r="336" spans="1:8" x14ac:dyDescent="0.25">
      <c r="A336" t="s">
        <v>460</v>
      </c>
      <c r="B336" s="13"/>
      <c r="C336" s="13"/>
      <c r="D336" s="13"/>
      <c r="E336" s="13"/>
      <c r="F336" s="14"/>
      <c r="G336" s="14"/>
      <c r="H336" s="11">
        <f t="shared" si="5"/>
        <v>0</v>
      </c>
    </row>
    <row r="337" spans="1:8" x14ac:dyDescent="0.25">
      <c r="A337" t="s">
        <v>461</v>
      </c>
      <c r="B337" s="13"/>
      <c r="C337" s="13"/>
      <c r="D337" s="13"/>
      <c r="E337" s="13"/>
      <c r="F337" s="14"/>
      <c r="G337" s="14"/>
      <c r="H337" s="11">
        <f t="shared" si="5"/>
        <v>0</v>
      </c>
    </row>
    <row r="338" spans="1:8" x14ac:dyDescent="0.25">
      <c r="A338" t="s">
        <v>462</v>
      </c>
      <c r="B338" s="13"/>
      <c r="C338" s="13"/>
      <c r="D338" s="13"/>
      <c r="E338" s="13"/>
      <c r="F338" s="14"/>
      <c r="G338" s="14"/>
      <c r="H338" s="11">
        <f t="shared" si="5"/>
        <v>0</v>
      </c>
    </row>
    <row r="339" spans="1:8" x14ac:dyDescent="0.25">
      <c r="A339" t="s">
        <v>463</v>
      </c>
      <c r="B339" s="13"/>
      <c r="C339" s="13"/>
      <c r="D339" s="13"/>
      <c r="E339" s="13"/>
      <c r="F339" s="14"/>
      <c r="G339" s="14"/>
      <c r="H339" s="11">
        <f t="shared" si="5"/>
        <v>0</v>
      </c>
    </row>
    <row r="340" spans="1:8" x14ac:dyDescent="0.25">
      <c r="A340" t="s">
        <v>464</v>
      </c>
      <c r="B340" s="13"/>
      <c r="C340" s="13"/>
      <c r="D340" s="13"/>
      <c r="E340" s="13"/>
      <c r="F340" s="14"/>
      <c r="G340" s="14"/>
      <c r="H340" s="11">
        <f t="shared" si="5"/>
        <v>0</v>
      </c>
    </row>
    <row r="341" spans="1:8" x14ac:dyDescent="0.25">
      <c r="A341" t="s">
        <v>465</v>
      </c>
      <c r="B341" s="13"/>
      <c r="C341" s="13"/>
      <c r="D341" s="13"/>
      <c r="E341" s="13"/>
      <c r="F341" s="14"/>
      <c r="G341" s="14"/>
      <c r="H341" s="11">
        <f t="shared" si="5"/>
        <v>0</v>
      </c>
    </row>
    <row r="342" spans="1:8" x14ac:dyDescent="0.25">
      <c r="A342" t="s">
        <v>466</v>
      </c>
      <c r="B342" s="13"/>
      <c r="C342" s="13"/>
      <c r="D342" s="13"/>
      <c r="E342" s="13"/>
      <c r="F342" s="14"/>
      <c r="G342" s="14"/>
      <c r="H342" s="11">
        <f t="shared" si="5"/>
        <v>0</v>
      </c>
    </row>
    <row r="343" spans="1:8" x14ac:dyDescent="0.25">
      <c r="A343" t="s">
        <v>467</v>
      </c>
      <c r="B343" s="13"/>
      <c r="C343" s="13"/>
      <c r="D343" s="13"/>
      <c r="E343" s="13"/>
      <c r="F343" s="14"/>
      <c r="G343" s="14"/>
      <c r="H343" s="11">
        <f t="shared" si="5"/>
        <v>0</v>
      </c>
    </row>
    <row r="344" spans="1:8" x14ac:dyDescent="0.25">
      <c r="A344" t="s">
        <v>468</v>
      </c>
      <c r="B344" s="13"/>
      <c r="C344" s="13"/>
      <c r="D344" s="13"/>
      <c r="E344" s="13"/>
      <c r="F344" s="14"/>
      <c r="G344" s="14"/>
      <c r="H344" s="11">
        <f t="shared" si="5"/>
        <v>0</v>
      </c>
    </row>
    <row r="345" spans="1:8" x14ac:dyDescent="0.25">
      <c r="A345" t="s">
        <v>469</v>
      </c>
      <c r="B345" s="13"/>
      <c r="C345" s="13"/>
      <c r="D345" s="13"/>
      <c r="E345" s="13"/>
      <c r="F345" s="14"/>
      <c r="G345" s="14"/>
      <c r="H345" s="11">
        <f t="shared" si="5"/>
        <v>0</v>
      </c>
    </row>
    <row r="346" spans="1:8" x14ac:dyDescent="0.25">
      <c r="A346" t="s">
        <v>470</v>
      </c>
      <c r="B346" s="13"/>
      <c r="C346" s="13"/>
      <c r="D346" s="13"/>
      <c r="E346" s="13"/>
      <c r="F346" s="14"/>
      <c r="G346" s="14"/>
      <c r="H346" s="11">
        <f t="shared" si="5"/>
        <v>0</v>
      </c>
    </row>
    <row r="347" spans="1:8" x14ac:dyDescent="0.25">
      <c r="A347" t="s">
        <v>471</v>
      </c>
      <c r="B347" s="13"/>
      <c r="C347" s="13"/>
      <c r="D347" s="13"/>
      <c r="E347" s="13"/>
      <c r="F347" s="14"/>
      <c r="G347" s="14"/>
      <c r="H347" s="11">
        <f t="shared" si="5"/>
        <v>0</v>
      </c>
    </row>
    <row r="348" spans="1:8" x14ac:dyDescent="0.25">
      <c r="A348" t="s">
        <v>472</v>
      </c>
      <c r="B348" s="13"/>
      <c r="C348" s="13"/>
      <c r="D348" s="13"/>
      <c r="E348" s="13"/>
      <c r="F348" s="14"/>
      <c r="G348" s="14"/>
      <c r="H348" s="11">
        <f t="shared" si="5"/>
        <v>0</v>
      </c>
    </row>
    <row r="349" spans="1:8" x14ac:dyDescent="0.25">
      <c r="A349" t="s">
        <v>473</v>
      </c>
      <c r="B349" s="13"/>
      <c r="C349" s="13"/>
      <c r="D349" s="13"/>
      <c r="E349" s="13"/>
      <c r="F349" s="14"/>
      <c r="G349" s="14"/>
      <c r="H349" s="11">
        <f t="shared" si="5"/>
        <v>0</v>
      </c>
    </row>
    <row r="350" spans="1:8" x14ac:dyDescent="0.25">
      <c r="A350" t="s">
        <v>474</v>
      </c>
      <c r="B350" s="13"/>
      <c r="C350" s="13"/>
      <c r="D350" s="13"/>
      <c r="E350" s="13"/>
      <c r="F350" s="14"/>
      <c r="G350" s="14"/>
      <c r="H350" s="11">
        <f t="shared" si="5"/>
        <v>0</v>
      </c>
    </row>
    <row r="351" spans="1:8" x14ac:dyDescent="0.25">
      <c r="A351" t="s">
        <v>475</v>
      </c>
      <c r="B351" s="13"/>
      <c r="C351" s="13"/>
      <c r="D351" s="13"/>
      <c r="E351" s="13"/>
      <c r="F351" s="14"/>
      <c r="G351" s="14"/>
      <c r="H351" s="11">
        <f t="shared" si="5"/>
        <v>0</v>
      </c>
    </row>
    <row r="352" spans="1:8" x14ac:dyDescent="0.25">
      <c r="A352" t="s">
        <v>476</v>
      </c>
      <c r="B352" s="13"/>
      <c r="C352" s="13"/>
      <c r="D352" s="13"/>
      <c r="E352" s="13"/>
      <c r="F352" s="14"/>
      <c r="G352" s="14"/>
      <c r="H352" s="11">
        <f t="shared" si="5"/>
        <v>0</v>
      </c>
    </row>
    <row r="353" spans="1:8" x14ac:dyDescent="0.25">
      <c r="A353" t="s">
        <v>477</v>
      </c>
      <c r="B353" s="13"/>
      <c r="C353" s="13"/>
      <c r="D353" s="13"/>
      <c r="E353" s="13"/>
      <c r="F353" s="14"/>
      <c r="G353" s="14"/>
      <c r="H353" s="11">
        <f t="shared" si="5"/>
        <v>0</v>
      </c>
    </row>
    <row r="354" spans="1:8" x14ac:dyDescent="0.25">
      <c r="A354" t="s">
        <v>478</v>
      </c>
      <c r="B354" s="13"/>
      <c r="C354" s="13"/>
      <c r="D354" s="13"/>
      <c r="E354" s="13"/>
      <c r="F354" s="14"/>
      <c r="G354" s="14"/>
      <c r="H354" s="11">
        <f t="shared" si="5"/>
        <v>0</v>
      </c>
    </row>
    <row r="355" spans="1:8" x14ac:dyDescent="0.25">
      <c r="A355" t="s">
        <v>479</v>
      </c>
      <c r="B355" s="13"/>
      <c r="C355" s="13"/>
      <c r="D355" s="13"/>
      <c r="E355" s="13"/>
      <c r="F355" s="14"/>
      <c r="G355" s="14"/>
      <c r="H355" s="11">
        <f t="shared" si="5"/>
        <v>0</v>
      </c>
    </row>
    <row r="356" spans="1:8" x14ac:dyDescent="0.25">
      <c r="A356" t="s">
        <v>480</v>
      </c>
      <c r="B356" s="13"/>
      <c r="C356" s="13"/>
      <c r="D356" s="13"/>
      <c r="E356" s="13"/>
      <c r="F356" s="14"/>
      <c r="G356" s="14"/>
      <c r="H356" s="11">
        <f t="shared" si="5"/>
        <v>0</v>
      </c>
    </row>
    <row r="357" spans="1:8" x14ac:dyDescent="0.25">
      <c r="A357" t="s">
        <v>481</v>
      </c>
      <c r="B357" s="13"/>
      <c r="C357" s="13"/>
      <c r="D357" s="13"/>
      <c r="E357" s="13"/>
      <c r="F357" s="14"/>
      <c r="G357" s="14"/>
      <c r="H357" s="11">
        <f t="shared" si="5"/>
        <v>0</v>
      </c>
    </row>
    <row r="358" spans="1:8" x14ac:dyDescent="0.25">
      <c r="A358" t="s">
        <v>482</v>
      </c>
      <c r="B358" s="13"/>
      <c r="C358" s="13"/>
      <c r="D358" s="13"/>
      <c r="E358" s="13"/>
      <c r="F358" s="14"/>
      <c r="G358" s="14"/>
      <c r="H358" s="11">
        <f t="shared" si="5"/>
        <v>0</v>
      </c>
    </row>
    <row r="359" spans="1:8" x14ac:dyDescent="0.25">
      <c r="A359" t="s">
        <v>483</v>
      </c>
      <c r="B359" s="13"/>
      <c r="C359" s="13"/>
      <c r="D359" s="13"/>
      <c r="E359" s="13"/>
      <c r="F359" s="14"/>
      <c r="G359" s="14"/>
      <c r="H359" s="11">
        <f t="shared" si="5"/>
        <v>0</v>
      </c>
    </row>
    <row r="360" spans="1:8" x14ac:dyDescent="0.25">
      <c r="A360" t="s">
        <v>484</v>
      </c>
      <c r="B360" s="13"/>
      <c r="C360" s="13"/>
      <c r="D360" s="13"/>
      <c r="E360" s="13"/>
      <c r="F360" s="14"/>
      <c r="G360" s="14"/>
      <c r="H360" s="11">
        <f t="shared" si="5"/>
        <v>0</v>
      </c>
    </row>
    <row r="361" spans="1:8" x14ac:dyDescent="0.25">
      <c r="A361" t="s">
        <v>485</v>
      </c>
      <c r="B361" s="13"/>
      <c r="C361" s="13"/>
      <c r="D361" s="13"/>
      <c r="E361" s="13"/>
      <c r="F361" s="14"/>
      <c r="G361" s="14"/>
      <c r="H361" s="11">
        <f t="shared" si="5"/>
        <v>0</v>
      </c>
    </row>
    <row r="362" spans="1:8" x14ac:dyDescent="0.25">
      <c r="A362" t="s">
        <v>486</v>
      </c>
      <c r="B362" s="13"/>
      <c r="C362" s="13"/>
      <c r="D362" s="13"/>
      <c r="E362" s="13"/>
      <c r="F362" s="14"/>
      <c r="G362" s="14"/>
      <c r="H362" s="11">
        <f t="shared" si="5"/>
        <v>0</v>
      </c>
    </row>
    <row r="363" spans="1:8" x14ac:dyDescent="0.25">
      <c r="A363" t="s">
        <v>487</v>
      </c>
      <c r="B363" s="13"/>
      <c r="C363" s="13"/>
      <c r="D363" s="13"/>
      <c r="E363" s="13"/>
      <c r="F363" s="14"/>
      <c r="G363" s="14"/>
      <c r="H363" s="11">
        <f t="shared" si="5"/>
        <v>0</v>
      </c>
    </row>
    <row r="364" spans="1:8" x14ac:dyDescent="0.25">
      <c r="A364" t="s">
        <v>488</v>
      </c>
      <c r="B364" s="13"/>
      <c r="C364" s="13"/>
      <c r="D364" s="13"/>
      <c r="E364" s="13"/>
      <c r="F364" s="14"/>
      <c r="G364" s="14"/>
      <c r="H364" s="11">
        <f t="shared" si="5"/>
        <v>0</v>
      </c>
    </row>
    <row r="365" spans="1:8" x14ac:dyDescent="0.25">
      <c r="A365" t="s">
        <v>489</v>
      </c>
      <c r="B365" s="13"/>
      <c r="C365" s="13"/>
      <c r="D365" s="13"/>
      <c r="E365" s="13"/>
      <c r="F365" s="14"/>
      <c r="G365" s="14"/>
      <c r="H365" s="11">
        <f t="shared" si="5"/>
        <v>0</v>
      </c>
    </row>
    <row r="366" spans="1:8" x14ac:dyDescent="0.25">
      <c r="A366" t="s">
        <v>490</v>
      </c>
      <c r="B366" s="13"/>
      <c r="C366" s="13"/>
      <c r="D366" s="13"/>
      <c r="E366" s="13"/>
      <c r="F366" s="14"/>
      <c r="G366" s="14"/>
      <c r="H366" s="11">
        <f t="shared" si="5"/>
        <v>0</v>
      </c>
    </row>
    <row r="367" spans="1:8" x14ac:dyDescent="0.25">
      <c r="A367" t="s">
        <v>491</v>
      </c>
      <c r="B367" s="13"/>
      <c r="C367" s="13"/>
      <c r="D367" s="13"/>
      <c r="E367" s="13"/>
      <c r="F367" s="14"/>
      <c r="G367" s="14"/>
      <c r="H367" s="11">
        <f t="shared" si="5"/>
        <v>0</v>
      </c>
    </row>
    <row r="368" spans="1:8" x14ac:dyDescent="0.25">
      <c r="A368" t="s">
        <v>492</v>
      </c>
      <c r="B368" s="13"/>
      <c r="C368" s="13"/>
      <c r="D368" s="13"/>
      <c r="E368" s="13"/>
      <c r="F368" s="14"/>
      <c r="G368" s="14"/>
      <c r="H368" s="11">
        <f t="shared" si="5"/>
        <v>0</v>
      </c>
    </row>
    <row r="369" spans="1:8" x14ac:dyDescent="0.25">
      <c r="A369" t="s">
        <v>493</v>
      </c>
      <c r="B369" s="13"/>
      <c r="C369" s="13"/>
      <c r="D369" s="13"/>
      <c r="E369" s="13"/>
      <c r="F369" s="14"/>
      <c r="G369" s="14"/>
      <c r="H369" s="11">
        <f t="shared" si="5"/>
        <v>0</v>
      </c>
    </row>
    <row r="370" spans="1:8" x14ac:dyDescent="0.25">
      <c r="A370" t="s">
        <v>494</v>
      </c>
      <c r="B370" s="13"/>
      <c r="C370" s="13"/>
      <c r="D370" s="13"/>
      <c r="E370" s="13"/>
      <c r="F370" s="14"/>
      <c r="G370" s="14"/>
      <c r="H370" s="11">
        <f t="shared" si="5"/>
        <v>0</v>
      </c>
    </row>
    <row r="371" spans="1:8" x14ac:dyDescent="0.25">
      <c r="A371" t="s">
        <v>495</v>
      </c>
      <c r="B371" s="13"/>
      <c r="C371" s="13"/>
      <c r="D371" s="13"/>
      <c r="E371" s="13"/>
      <c r="F371" s="14"/>
      <c r="G371" s="14"/>
      <c r="H371" s="11">
        <f t="shared" si="5"/>
        <v>0</v>
      </c>
    </row>
    <row r="372" spans="1:8" x14ac:dyDescent="0.25">
      <c r="A372" t="s">
        <v>496</v>
      </c>
      <c r="B372" s="13"/>
      <c r="C372" s="13"/>
      <c r="D372" s="13"/>
      <c r="E372" s="13"/>
      <c r="F372" s="14"/>
      <c r="G372" s="14"/>
      <c r="H372" s="11">
        <f t="shared" si="5"/>
        <v>0</v>
      </c>
    </row>
    <row r="373" spans="1:8" x14ac:dyDescent="0.25">
      <c r="A373" t="s">
        <v>497</v>
      </c>
      <c r="B373" s="13"/>
      <c r="C373" s="13"/>
      <c r="D373" s="13"/>
      <c r="E373" s="13"/>
      <c r="F373" s="14"/>
      <c r="G373" s="14"/>
      <c r="H373" s="11">
        <f t="shared" si="5"/>
        <v>0</v>
      </c>
    </row>
    <row r="374" spans="1:8" x14ac:dyDescent="0.25">
      <c r="A374" t="s">
        <v>498</v>
      </c>
      <c r="B374" s="13"/>
      <c r="C374" s="13"/>
      <c r="D374" s="13"/>
      <c r="E374" s="13"/>
      <c r="F374" s="14"/>
      <c r="G374" s="14"/>
      <c r="H374" s="11">
        <f t="shared" si="5"/>
        <v>0</v>
      </c>
    </row>
    <row r="375" spans="1:8" x14ac:dyDescent="0.25">
      <c r="A375" t="s">
        <v>499</v>
      </c>
      <c r="B375" s="13"/>
      <c r="C375" s="13"/>
      <c r="D375" s="13"/>
      <c r="E375" s="13"/>
      <c r="F375" s="14"/>
      <c r="G375" s="14"/>
      <c r="H375" s="11">
        <f t="shared" si="5"/>
        <v>0</v>
      </c>
    </row>
    <row r="376" spans="1:8" x14ac:dyDescent="0.25">
      <c r="A376" t="s">
        <v>500</v>
      </c>
      <c r="B376" s="13"/>
      <c r="C376" s="13"/>
      <c r="D376" s="13"/>
      <c r="E376" s="13"/>
      <c r="F376" s="14"/>
      <c r="G376" s="14"/>
      <c r="H376" s="11">
        <f t="shared" si="5"/>
        <v>0</v>
      </c>
    </row>
    <row r="377" spans="1:8" x14ac:dyDescent="0.25">
      <c r="A377" t="s">
        <v>501</v>
      </c>
      <c r="B377" s="13"/>
      <c r="C377" s="13"/>
      <c r="D377" s="13"/>
      <c r="E377" s="13"/>
      <c r="F377" s="14"/>
      <c r="G377" s="14"/>
      <c r="H377" s="11">
        <f t="shared" si="5"/>
        <v>0</v>
      </c>
    </row>
    <row r="378" spans="1:8" x14ac:dyDescent="0.25">
      <c r="A378" t="s">
        <v>502</v>
      </c>
      <c r="B378" s="13"/>
      <c r="C378" s="13"/>
      <c r="D378" s="13"/>
      <c r="E378" s="13"/>
      <c r="F378" s="14"/>
      <c r="G378" s="14"/>
      <c r="H378" s="11">
        <f t="shared" si="5"/>
        <v>0</v>
      </c>
    </row>
    <row r="379" spans="1:8" x14ac:dyDescent="0.25">
      <c r="A379" t="s">
        <v>503</v>
      </c>
      <c r="B379" s="13"/>
      <c r="C379" s="13"/>
      <c r="D379" s="13"/>
      <c r="E379" s="13"/>
      <c r="F379" s="14"/>
      <c r="G379" s="14"/>
      <c r="H379" s="11">
        <f t="shared" si="5"/>
        <v>0</v>
      </c>
    </row>
    <row r="380" spans="1:8" x14ac:dyDescent="0.25">
      <c r="A380" t="s">
        <v>504</v>
      </c>
      <c r="B380" s="13"/>
      <c r="C380" s="13"/>
      <c r="D380" s="13"/>
      <c r="E380" s="13"/>
      <c r="F380" s="14"/>
      <c r="G380" s="14"/>
      <c r="H380" s="11">
        <f t="shared" si="5"/>
        <v>0</v>
      </c>
    </row>
    <row r="381" spans="1:8" x14ac:dyDescent="0.25">
      <c r="A381" t="s">
        <v>505</v>
      </c>
      <c r="B381" s="13"/>
      <c r="C381" s="13"/>
      <c r="D381" s="13"/>
      <c r="E381" s="13"/>
      <c r="F381" s="14"/>
      <c r="G381" s="14"/>
      <c r="H381" s="11">
        <f t="shared" si="5"/>
        <v>0</v>
      </c>
    </row>
    <row r="382" spans="1:8" x14ac:dyDescent="0.25">
      <c r="A382" t="s">
        <v>506</v>
      </c>
      <c r="B382" s="13"/>
      <c r="C382" s="13"/>
      <c r="D382" s="13"/>
      <c r="E382" s="13"/>
      <c r="F382" s="14"/>
      <c r="G382" s="14"/>
      <c r="H382" s="11">
        <f t="shared" si="5"/>
        <v>0</v>
      </c>
    </row>
    <row r="383" spans="1:8" x14ac:dyDescent="0.25">
      <c r="A383" t="s">
        <v>507</v>
      </c>
      <c r="B383" s="13"/>
      <c r="C383" s="13"/>
      <c r="D383" s="13"/>
      <c r="E383" s="13"/>
      <c r="F383" s="14"/>
      <c r="G383" s="14"/>
      <c r="H383" s="11">
        <f t="shared" si="5"/>
        <v>0</v>
      </c>
    </row>
    <row r="384" spans="1:8" x14ac:dyDescent="0.25">
      <c r="A384" t="s">
        <v>508</v>
      </c>
      <c r="B384" s="13"/>
      <c r="C384" s="13"/>
      <c r="D384" s="13"/>
      <c r="E384" s="13"/>
      <c r="F384" s="14"/>
      <c r="G384" s="14"/>
      <c r="H384" s="11">
        <f t="shared" si="5"/>
        <v>0</v>
      </c>
    </row>
    <row r="385" spans="1:8" x14ac:dyDescent="0.25">
      <c r="A385" t="s">
        <v>509</v>
      </c>
      <c r="B385" s="13"/>
      <c r="C385" s="13"/>
      <c r="D385" s="13"/>
      <c r="E385" s="13"/>
      <c r="F385" s="14"/>
      <c r="G385" s="14"/>
      <c r="H385" s="11">
        <f t="shared" si="5"/>
        <v>0</v>
      </c>
    </row>
    <row r="386" spans="1:8" x14ac:dyDescent="0.25">
      <c r="A386" t="s">
        <v>510</v>
      </c>
      <c r="B386" s="13"/>
      <c r="C386" s="13"/>
      <c r="D386" s="13"/>
      <c r="E386" s="13"/>
      <c r="F386" s="14"/>
      <c r="G386" s="14"/>
      <c r="H386" s="11">
        <f t="shared" si="5"/>
        <v>0</v>
      </c>
    </row>
    <row r="387" spans="1:8" x14ac:dyDescent="0.25">
      <c r="A387" t="s">
        <v>511</v>
      </c>
      <c r="B387" s="13"/>
      <c r="C387" s="13"/>
      <c r="D387" s="13"/>
      <c r="E387" s="13"/>
      <c r="F387" s="14"/>
      <c r="G387" s="14"/>
      <c r="H387" s="11">
        <f t="shared" si="5"/>
        <v>0</v>
      </c>
    </row>
    <row r="388" spans="1:8" x14ac:dyDescent="0.25">
      <c r="A388" t="s">
        <v>512</v>
      </c>
      <c r="B388" s="13"/>
      <c r="C388" s="13"/>
      <c r="D388" s="13"/>
      <c r="E388" s="13"/>
      <c r="F388" s="14"/>
      <c r="G388" s="14"/>
      <c r="H388" s="11">
        <f t="shared" ref="H388:H451" si="6">H387+F388-G388</f>
        <v>0</v>
      </c>
    </row>
    <row r="389" spans="1:8" x14ac:dyDescent="0.25">
      <c r="A389" t="s">
        <v>513</v>
      </c>
      <c r="B389" s="13"/>
      <c r="C389" s="13"/>
      <c r="D389" s="13"/>
      <c r="E389" s="13"/>
      <c r="F389" s="14"/>
      <c r="G389" s="14"/>
      <c r="H389" s="11">
        <f t="shared" si="6"/>
        <v>0</v>
      </c>
    </row>
    <row r="390" spans="1:8" x14ac:dyDescent="0.25">
      <c r="A390" t="s">
        <v>514</v>
      </c>
      <c r="B390" s="13"/>
      <c r="C390" s="13"/>
      <c r="D390" s="13"/>
      <c r="E390" s="13"/>
      <c r="F390" s="14"/>
      <c r="G390" s="14"/>
      <c r="H390" s="11">
        <f t="shared" si="6"/>
        <v>0</v>
      </c>
    </row>
    <row r="391" spans="1:8" x14ac:dyDescent="0.25">
      <c r="A391" t="s">
        <v>515</v>
      </c>
      <c r="B391" s="13"/>
      <c r="C391" s="13"/>
      <c r="D391" s="13"/>
      <c r="E391" s="13"/>
      <c r="F391" s="14"/>
      <c r="G391" s="14"/>
      <c r="H391" s="11">
        <f t="shared" si="6"/>
        <v>0</v>
      </c>
    </row>
    <row r="392" spans="1:8" x14ac:dyDescent="0.25">
      <c r="A392" t="s">
        <v>516</v>
      </c>
      <c r="B392" s="13"/>
      <c r="C392" s="13"/>
      <c r="D392" s="13"/>
      <c r="E392" s="13"/>
      <c r="F392" s="14"/>
      <c r="G392" s="14"/>
      <c r="H392" s="11">
        <f t="shared" si="6"/>
        <v>0</v>
      </c>
    </row>
    <row r="393" spans="1:8" x14ac:dyDescent="0.25">
      <c r="A393" t="s">
        <v>517</v>
      </c>
      <c r="B393" s="13"/>
      <c r="C393" s="13"/>
      <c r="D393" s="13"/>
      <c r="E393" s="13"/>
      <c r="F393" s="14"/>
      <c r="G393" s="14"/>
      <c r="H393" s="11">
        <f t="shared" si="6"/>
        <v>0</v>
      </c>
    </row>
    <row r="394" spans="1:8" x14ac:dyDescent="0.25">
      <c r="A394" t="s">
        <v>518</v>
      </c>
      <c r="B394" s="13"/>
      <c r="C394" s="13"/>
      <c r="D394" s="13"/>
      <c r="E394" s="13"/>
      <c r="F394" s="14"/>
      <c r="G394" s="14"/>
      <c r="H394" s="11">
        <f t="shared" si="6"/>
        <v>0</v>
      </c>
    </row>
    <row r="395" spans="1:8" x14ac:dyDescent="0.25">
      <c r="A395" t="s">
        <v>519</v>
      </c>
      <c r="B395" s="13"/>
      <c r="C395" s="13"/>
      <c r="D395" s="13"/>
      <c r="E395" s="13"/>
      <c r="F395" s="14"/>
      <c r="G395" s="14"/>
      <c r="H395" s="11">
        <f t="shared" si="6"/>
        <v>0</v>
      </c>
    </row>
    <row r="396" spans="1:8" x14ac:dyDescent="0.25">
      <c r="A396" t="s">
        <v>520</v>
      </c>
      <c r="B396" s="13"/>
      <c r="C396" s="13"/>
      <c r="D396" s="13"/>
      <c r="E396" s="13"/>
      <c r="F396" s="14"/>
      <c r="G396" s="14"/>
      <c r="H396" s="11">
        <f t="shared" si="6"/>
        <v>0</v>
      </c>
    </row>
    <row r="397" spans="1:8" x14ac:dyDescent="0.25">
      <c r="A397" t="s">
        <v>521</v>
      </c>
      <c r="B397" s="13"/>
      <c r="C397" s="13"/>
      <c r="D397" s="13"/>
      <c r="E397" s="13"/>
      <c r="F397" s="14"/>
      <c r="G397" s="14"/>
      <c r="H397" s="11">
        <f t="shared" si="6"/>
        <v>0</v>
      </c>
    </row>
    <row r="398" spans="1:8" x14ac:dyDescent="0.25">
      <c r="A398" t="s">
        <v>522</v>
      </c>
      <c r="B398" s="13"/>
      <c r="C398" s="13"/>
      <c r="D398" s="13"/>
      <c r="E398" s="13"/>
      <c r="F398" s="14"/>
      <c r="G398" s="14"/>
      <c r="H398" s="11">
        <f t="shared" si="6"/>
        <v>0</v>
      </c>
    </row>
    <row r="399" spans="1:8" x14ac:dyDescent="0.25">
      <c r="A399" t="s">
        <v>523</v>
      </c>
      <c r="B399" s="13"/>
      <c r="C399" s="13"/>
      <c r="D399" s="13"/>
      <c r="E399" s="13"/>
      <c r="F399" s="14"/>
      <c r="G399" s="14"/>
      <c r="H399" s="11">
        <f t="shared" si="6"/>
        <v>0</v>
      </c>
    </row>
    <row r="400" spans="1:8" x14ac:dyDescent="0.25">
      <c r="A400" t="s">
        <v>524</v>
      </c>
      <c r="B400" s="13"/>
      <c r="C400" s="13"/>
      <c r="D400" s="13"/>
      <c r="E400" s="13"/>
      <c r="F400" s="14"/>
      <c r="G400" s="14"/>
      <c r="H400" s="11">
        <f t="shared" si="6"/>
        <v>0</v>
      </c>
    </row>
    <row r="401" spans="1:8" x14ac:dyDescent="0.25">
      <c r="A401" t="s">
        <v>525</v>
      </c>
      <c r="B401" s="13"/>
      <c r="C401" s="13"/>
      <c r="D401" s="13"/>
      <c r="E401" s="13"/>
      <c r="F401" s="14"/>
      <c r="G401" s="14"/>
      <c r="H401" s="11">
        <f t="shared" si="6"/>
        <v>0</v>
      </c>
    </row>
    <row r="402" spans="1:8" x14ac:dyDescent="0.25">
      <c r="A402" t="s">
        <v>526</v>
      </c>
      <c r="B402" s="13"/>
      <c r="C402" s="13"/>
      <c r="D402" s="13"/>
      <c r="E402" s="13"/>
      <c r="F402" s="14"/>
      <c r="G402" s="14"/>
      <c r="H402" s="11">
        <f t="shared" si="6"/>
        <v>0</v>
      </c>
    </row>
    <row r="403" spans="1:8" x14ac:dyDescent="0.25">
      <c r="A403" t="s">
        <v>527</v>
      </c>
      <c r="B403" s="13"/>
      <c r="C403" s="13"/>
      <c r="D403" s="13"/>
      <c r="E403" s="13"/>
      <c r="F403" s="14"/>
      <c r="G403" s="14"/>
      <c r="H403" s="11">
        <f t="shared" si="6"/>
        <v>0</v>
      </c>
    </row>
    <row r="404" spans="1:8" x14ac:dyDescent="0.25">
      <c r="A404" t="s">
        <v>528</v>
      </c>
      <c r="B404" s="13"/>
      <c r="C404" s="13"/>
      <c r="D404" s="13"/>
      <c r="E404" s="13"/>
      <c r="F404" s="14"/>
      <c r="G404" s="14"/>
      <c r="H404" s="11">
        <f t="shared" si="6"/>
        <v>0</v>
      </c>
    </row>
    <row r="405" spans="1:8" x14ac:dyDescent="0.25">
      <c r="A405" t="s">
        <v>529</v>
      </c>
      <c r="B405" s="13"/>
      <c r="C405" s="13"/>
      <c r="D405" s="13"/>
      <c r="E405" s="13"/>
      <c r="F405" s="14"/>
      <c r="G405" s="14"/>
      <c r="H405" s="11">
        <f t="shared" si="6"/>
        <v>0</v>
      </c>
    </row>
    <row r="406" spans="1:8" x14ac:dyDescent="0.25">
      <c r="A406" t="s">
        <v>530</v>
      </c>
      <c r="B406" s="13"/>
      <c r="C406" s="13"/>
      <c r="D406" s="13"/>
      <c r="E406" s="13"/>
      <c r="F406" s="14"/>
      <c r="G406" s="14"/>
      <c r="H406" s="11">
        <f t="shared" si="6"/>
        <v>0</v>
      </c>
    </row>
    <row r="407" spans="1:8" x14ac:dyDescent="0.25">
      <c r="A407" t="s">
        <v>531</v>
      </c>
      <c r="B407" s="13"/>
      <c r="C407" s="13"/>
      <c r="D407" s="13"/>
      <c r="E407" s="13"/>
      <c r="F407" s="14"/>
      <c r="G407" s="14"/>
      <c r="H407" s="11">
        <f t="shared" si="6"/>
        <v>0</v>
      </c>
    </row>
    <row r="408" spans="1:8" x14ac:dyDescent="0.25">
      <c r="A408" t="s">
        <v>532</v>
      </c>
      <c r="B408" s="13"/>
      <c r="C408" s="13"/>
      <c r="D408" s="13"/>
      <c r="E408" s="13"/>
      <c r="F408" s="14"/>
      <c r="G408" s="14"/>
      <c r="H408" s="11">
        <f t="shared" si="6"/>
        <v>0</v>
      </c>
    </row>
    <row r="409" spans="1:8" x14ac:dyDescent="0.25">
      <c r="A409" t="s">
        <v>533</v>
      </c>
      <c r="B409" s="13"/>
      <c r="C409" s="13"/>
      <c r="D409" s="13"/>
      <c r="E409" s="13"/>
      <c r="F409" s="14"/>
      <c r="G409" s="14"/>
      <c r="H409" s="11">
        <f t="shared" si="6"/>
        <v>0</v>
      </c>
    </row>
    <row r="410" spans="1:8" x14ac:dyDescent="0.25">
      <c r="A410" t="s">
        <v>534</v>
      </c>
      <c r="B410" s="13"/>
      <c r="C410" s="13"/>
      <c r="D410" s="13"/>
      <c r="E410" s="13"/>
      <c r="F410" s="14"/>
      <c r="G410" s="14"/>
      <c r="H410" s="11">
        <f t="shared" si="6"/>
        <v>0</v>
      </c>
    </row>
    <row r="411" spans="1:8" x14ac:dyDescent="0.25">
      <c r="A411" t="s">
        <v>535</v>
      </c>
      <c r="B411" s="13"/>
      <c r="C411" s="13"/>
      <c r="D411" s="13"/>
      <c r="E411" s="13"/>
      <c r="F411" s="14"/>
      <c r="G411" s="14"/>
      <c r="H411" s="11">
        <f t="shared" si="6"/>
        <v>0</v>
      </c>
    </row>
    <row r="412" spans="1:8" x14ac:dyDescent="0.25">
      <c r="A412" t="s">
        <v>536</v>
      </c>
      <c r="B412" s="13"/>
      <c r="C412" s="13"/>
      <c r="D412" s="13"/>
      <c r="E412" s="13"/>
      <c r="F412" s="14"/>
      <c r="G412" s="14"/>
      <c r="H412" s="11">
        <f t="shared" si="6"/>
        <v>0</v>
      </c>
    </row>
    <row r="413" spans="1:8" x14ac:dyDescent="0.25">
      <c r="A413" t="s">
        <v>537</v>
      </c>
      <c r="B413" s="13"/>
      <c r="C413" s="13"/>
      <c r="D413" s="13"/>
      <c r="E413" s="13"/>
      <c r="F413" s="14"/>
      <c r="G413" s="14"/>
      <c r="H413" s="11">
        <f t="shared" si="6"/>
        <v>0</v>
      </c>
    </row>
    <row r="414" spans="1:8" x14ac:dyDescent="0.25">
      <c r="A414" t="s">
        <v>538</v>
      </c>
      <c r="B414" s="13"/>
      <c r="C414" s="13"/>
      <c r="D414" s="13"/>
      <c r="E414" s="13"/>
      <c r="F414" s="14"/>
      <c r="G414" s="14"/>
      <c r="H414" s="11">
        <f t="shared" si="6"/>
        <v>0</v>
      </c>
    </row>
    <row r="415" spans="1:8" x14ac:dyDescent="0.25">
      <c r="A415" t="s">
        <v>539</v>
      </c>
      <c r="B415" s="13"/>
      <c r="C415" s="13"/>
      <c r="D415" s="13"/>
      <c r="E415" s="13"/>
      <c r="F415" s="14"/>
      <c r="G415" s="14"/>
      <c r="H415" s="11">
        <f t="shared" si="6"/>
        <v>0</v>
      </c>
    </row>
    <row r="416" spans="1:8" x14ac:dyDescent="0.25">
      <c r="A416" t="s">
        <v>540</v>
      </c>
      <c r="B416" s="13"/>
      <c r="C416" s="13"/>
      <c r="D416" s="13"/>
      <c r="E416" s="13"/>
      <c r="F416" s="14"/>
      <c r="G416" s="14"/>
      <c r="H416" s="11">
        <f t="shared" si="6"/>
        <v>0</v>
      </c>
    </row>
    <row r="417" spans="1:8" x14ac:dyDescent="0.25">
      <c r="A417" t="s">
        <v>541</v>
      </c>
      <c r="B417" s="13"/>
      <c r="C417" s="13"/>
      <c r="D417" s="13"/>
      <c r="E417" s="13"/>
      <c r="F417" s="14"/>
      <c r="G417" s="14"/>
      <c r="H417" s="11">
        <f t="shared" si="6"/>
        <v>0</v>
      </c>
    </row>
    <row r="418" spans="1:8" x14ac:dyDescent="0.25">
      <c r="A418" t="s">
        <v>542</v>
      </c>
      <c r="B418" s="13"/>
      <c r="C418" s="13"/>
      <c r="D418" s="13"/>
      <c r="E418" s="13"/>
      <c r="F418" s="14"/>
      <c r="G418" s="14"/>
      <c r="H418" s="11">
        <f t="shared" si="6"/>
        <v>0</v>
      </c>
    </row>
    <row r="419" spans="1:8" x14ac:dyDescent="0.25">
      <c r="A419" t="s">
        <v>543</v>
      </c>
      <c r="B419" s="13"/>
      <c r="C419" s="13"/>
      <c r="D419" s="13"/>
      <c r="E419" s="13"/>
      <c r="F419" s="14"/>
      <c r="G419" s="14"/>
      <c r="H419" s="11">
        <f t="shared" si="6"/>
        <v>0</v>
      </c>
    </row>
    <row r="420" spans="1:8" x14ac:dyDescent="0.25">
      <c r="A420" t="s">
        <v>544</v>
      </c>
      <c r="B420" s="13"/>
      <c r="C420" s="13"/>
      <c r="D420" s="13"/>
      <c r="E420" s="13"/>
      <c r="F420" s="14"/>
      <c r="G420" s="14"/>
      <c r="H420" s="11">
        <f t="shared" si="6"/>
        <v>0</v>
      </c>
    </row>
    <row r="421" spans="1:8" x14ac:dyDescent="0.25">
      <c r="A421" t="s">
        <v>545</v>
      </c>
      <c r="B421" s="13"/>
      <c r="C421" s="13"/>
      <c r="D421" s="13"/>
      <c r="E421" s="13"/>
      <c r="F421" s="14"/>
      <c r="G421" s="14"/>
      <c r="H421" s="11">
        <f t="shared" si="6"/>
        <v>0</v>
      </c>
    </row>
    <row r="422" spans="1:8" x14ac:dyDescent="0.25">
      <c r="A422" t="s">
        <v>546</v>
      </c>
      <c r="B422" s="13"/>
      <c r="C422" s="13"/>
      <c r="D422" s="13"/>
      <c r="E422" s="13"/>
      <c r="F422" s="14"/>
      <c r="G422" s="14"/>
      <c r="H422" s="11">
        <f t="shared" si="6"/>
        <v>0</v>
      </c>
    </row>
    <row r="423" spans="1:8" x14ac:dyDescent="0.25">
      <c r="A423" t="s">
        <v>547</v>
      </c>
      <c r="B423" s="13"/>
      <c r="C423" s="13"/>
      <c r="D423" s="13"/>
      <c r="E423" s="13"/>
      <c r="F423" s="14"/>
      <c r="G423" s="14"/>
      <c r="H423" s="11">
        <f t="shared" si="6"/>
        <v>0</v>
      </c>
    </row>
    <row r="424" spans="1:8" x14ac:dyDescent="0.25">
      <c r="A424" t="s">
        <v>548</v>
      </c>
      <c r="B424" s="13"/>
      <c r="C424" s="13"/>
      <c r="D424" s="13"/>
      <c r="E424" s="13"/>
      <c r="F424" s="14"/>
      <c r="G424" s="14"/>
      <c r="H424" s="11">
        <f t="shared" si="6"/>
        <v>0</v>
      </c>
    </row>
    <row r="425" spans="1:8" x14ac:dyDescent="0.25">
      <c r="A425" t="s">
        <v>549</v>
      </c>
      <c r="B425" s="13"/>
      <c r="C425" s="13"/>
      <c r="D425" s="13"/>
      <c r="E425" s="13"/>
      <c r="F425" s="14"/>
      <c r="G425" s="14"/>
      <c r="H425" s="11">
        <f t="shared" si="6"/>
        <v>0</v>
      </c>
    </row>
    <row r="426" spans="1:8" x14ac:dyDescent="0.25">
      <c r="A426" t="s">
        <v>550</v>
      </c>
      <c r="B426" s="13"/>
      <c r="C426" s="13"/>
      <c r="D426" s="13"/>
      <c r="E426" s="13"/>
      <c r="F426" s="14"/>
      <c r="G426" s="14"/>
      <c r="H426" s="11">
        <f t="shared" si="6"/>
        <v>0</v>
      </c>
    </row>
    <row r="427" spans="1:8" x14ac:dyDescent="0.25">
      <c r="A427" t="s">
        <v>551</v>
      </c>
      <c r="B427" s="13"/>
      <c r="C427" s="13"/>
      <c r="D427" s="13"/>
      <c r="E427" s="13"/>
      <c r="F427" s="14"/>
      <c r="G427" s="14"/>
      <c r="H427" s="11">
        <f t="shared" si="6"/>
        <v>0</v>
      </c>
    </row>
    <row r="428" spans="1:8" x14ac:dyDescent="0.25">
      <c r="A428" t="s">
        <v>552</v>
      </c>
      <c r="B428" s="13"/>
      <c r="C428" s="13"/>
      <c r="D428" s="13"/>
      <c r="E428" s="13"/>
      <c r="F428" s="14"/>
      <c r="G428" s="14"/>
      <c r="H428" s="11">
        <f t="shared" si="6"/>
        <v>0</v>
      </c>
    </row>
    <row r="429" spans="1:8" x14ac:dyDescent="0.25">
      <c r="A429" t="s">
        <v>553</v>
      </c>
      <c r="B429" s="13"/>
      <c r="C429" s="13"/>
      <c r="D429" s="13"/>
      <c r="E429" s="13"/>
      <c r="F429" s="14"/>
      <c r="G429" s="14"/>
      <c r="H429" s="11">
        <f t="shared" si="6"/>
        <v>0</v>
      </c>
    </row>
    <row r="430" spans="1:8" x14ac:dyDescent="0.25">
      <c r="A430" t="s">
        <v>554</v>
      </c>
      <c r="B430" s="13"/>
      <c r="C430" s="13"/>
      <c r="D430" s="13"/>
      <c r="E430" s="13"/>
      <c r="F430" s="14"/>
      <c r="G430" s="14"/>
      <c r="H430" s="11">
        <f t="shared" si="6"/>
        <v>0</v>
      </c>
    </row>
    <row r="431" spans="1:8" x14ac:dyDescent="0.25">
      <c r="A431" t="s">
        <v>555</v>
      </c>
      <c r="B431" s="13"/>
      <c r="C431" s="13"/>
      <c r="D431" s="13"/>
      <c r="E431" s="13"/>
      <c r="F431" s="14"/>
      <c r="G431" s="14"/>
      <c r="H431" s="11">
        <f t="shared" si="6"/>
        <v>0</v>
      </c>
    </row>
    <row r="432" spans="1:8" x14ac:dyDescent="0.25">
      <c r="A432" t="s">
        <v>556</v>
      </c>
      <c r="B432" s="13"/>
      <c r="C432" s="13"/>
      <c r="D432" s="13"/>
      <c r="E432" s="13"/>
      <c r="F432" s="14"/>
      <c r="G432" s="14"/>
      <c r="H432" s="11">
        <f t="shared" si="6"/>
        <v>0</v>
      </c>
    </row>
    <row r="433" spans="1:8" x14ac:dyDescent="0.25">
      <c r="A433" t="s">
        <v>557</v>
      </c>
      <c r="B433" s="13"/>
      <c r="C433" s="13"/>
      <c r="D433" s="13"/>
      <c r="E433" s="13"/>
      <c r="F433" s="14"/>
      <c r="G433" s="14"/>
      <c r="H433" s="11">
        <f t="shared" si="6"/>
        <v>0</v>
      </c>
    </row>
    <row r="434" spans="1:8" x14ac:dyDescent="0.25">
      <c r="A434" t="s">
        <v>558</v>
      </c>
      <c r="B434" s="13"/>
      <c r="C434" s="13"/>
      <c r="D434" s="13"/>
      <c r="E434" s="13"/>
      <c r="F434" s="14"/>
      <c r="G434" s="14"/>
      <c r="H434" s="11">
        <f t="shared" si="6"/>
        <v>0</v>
      </c>
    </row>
    <row r="435" spans="1:8" x14ac:dyDescent="0.25">
      <c r="A435" t="s">
        <v>559</v>
      </c>
      <c r="B435" s="13"/>
      <c r="C435" s="13"/>
      <c r="D435" s="13"/>
      <c r="E435" s="13"/>
      <c r="F435" s="14"/>
      <c r="G435" s="14"/>
      <c r="H435" s="11">
        <f t="shared" si="6"/>
        <v>0</v>
      </c>
    </row>
    <row r="436" spans="1:8" x14ac:dyDescent="0.25">
      <c r="A436" t="s">
        <v>560</v>
      </c>
      <c r="B436" s="13"/>
      <c r="C436" s="13"/>
      <c r="D436" s="13"/>
      <c r="E436" s="13"/>
      <c r="F436" s="14"/>
      <c r="G436" s="14"/>
      <c r="H436" s="11">
        <f t="shared" si="6"/>
        <v>0</v>
      </c>
    </row>
    <row r="437" spans="1:8" x14ac:dyDescent="0.25">
      <c r="A437" t="s">
        <v>561</v>
      </c>
      <c r="B437" s="13"/>
      <c r="C437" s="13"/>
      <c r="D437" s="13"/>
      <c r="E437" s="13"/>
      <c r="F437" s="14"/>
      <c r="G437" s="14"/>
      <c r="H437" s="11">
        <f t="shared" si="6"/>
        <v>0</v>
      </c>
    </row>
    <row r="438" spans="1:8" x14ac:dyDescent="0.25">
      <c r="A438" t="s">
        <v>562</v>
      </c>
      <c r="B438" s="13"/>
      <c r="C438" s="13"/>
      <c r="D438" s="13"/>
      <c r="E438" s="13"/>
      <c r="F438" s="14"/>
      <c r="G438" s="14"/>
      <c r="H438" s="11">
        <f t="shared" si="6"/>
        <v>0</v>
      </c>
    </row>
    <row r="439" spans="1:8" x14ac:dyDescent="0.25">
      <c r="A439" t="s">
        <v>563</v>
      </c>
      <c r="B439" s="13"/>
      <c r="C439" s="13"/>
      <c r="D439" s="13"/>
      <c r="E439" s="13"/>
      <c r="F439" s="14"/>
      <c r="G439" s="14"/>
      <c r="H439" s="11">
        <f t="shared" si="6"/>
        <v>0</v>
      </c>
    </row>
    <row r="440" spans="1:8" x14ac:dyDescent="0.25">
      <c r="A440" t="s">
        <v>564</v>
      </c>
      <c r="B440" s="13"/>
      <c r="C440" s="13"/>
      <c r="D440" s="13"/>
      <c r="E440" s="13"/>
      <c r="F440" s="14"/>
      <c r="G440" s="14"/>
      <c r="H440" s="11">
        <f t="shared" si="6"/>
        <v>0</v>
      </c>
    </row>
    <row r="441" spans="1:8" x14ac:dyDescent="0.25">
      <c r="A441" t="s">
        <v>565</v>
      </c>
      <c r="B441" s="13"/>
      <c r="C441" s="13"/>
      <c r="D441" s="13"/>
      <c r="E441" s="13"/>
      <c r="F441" s="14"/>
      <c r="G441" s="14"/>
      <c r="H441" s="11">
        <f t="shared" si="6"/>
        <v>0</v>
      </c>
    </row>
    <row r="442" spans="1:8" x14ac:dyDescent="0.25">
      <c r="A442" t="s">
        <v>566</v>
      </c>
      <c r="B442" s="13"/>
      <c r="C442" s="13"/>
      <c r="D442" s="13"/>
      <c r="E442" s="13"/>
      <c r="F442" s="14"/>
      <c r="G442" s="14"/>
      <c r="H442" s="11">
        <f t="shared" si="6"/>
        <v>0</v>
      </c>
    </row>
    <row r="443" spans="1:8" x14ac:dyDescent="0.25">
      <c r="A443" t="s">
        <v>567</v>
      </c>
      <c r="B443" s="13"/>
      <c r="C443" s="13"/>
      <c r="D443" s="13"/>
      <c r="E443" s="13"/>
      <c r="F443" s="14"/>
      <c r="G443" s="14"/>
      <c r="H443" s="11">
        <f t="shared" si="6"/>
        <v>0</v>
      </c>
    </row>
    <row r="444" spans="1:8" x14ac:dyDescent="0.25">
      <c r="A444" t="s">
        <v>568</v>
      </c>
      <c r="B444" s="13"/>
      <c r="C444" s="13"/>
      <c r="D444" s="13"/>
      <c r="E444" s="13"/>
      <c r="F444" s="14"/>
      <c r="G444" s="14"/>
      <c r="H444" s="11">
        <f t="shared" si="6"/>
        <v>0</v>
      </c>
    </row>
    <row r="445" spans="1:8" x14ac:dyDescent="0.25">
      <c r="A445" t="s">
        <v>569</v>
      </c>
      <c r="B445" s="13"/>
      <c r="C445" s="13"/>
      <c r="D445" s="13"/>
      <c r="E445" s="13"/>
      <c r="F445" s="14"/>
      <c r="G445" s="14"/>
      <c r="H445" s="11">
        <f t="shared" si="6"/>
        <v>0</v>
      </c>
    </row>
    <row r="446" spans="1:8" x14ac:dyDescent="0.25">
      <c r="A446" t="s">
        <v>570</v>
      </c>
      <c r="B446" s="13"/>
      <c r="C446" s="13"/>
      <c r="D446" s="13"/>
      <c r="E446" s="13"/>
      <c r="F446" s="14"/>
      <c r="G446" s="14"/>
      <c r="H446" s="11">
        <f t="shared" si="6"/>
        <v>0</v>
      </c>
    </row>
    <row r="447" spans="1:8" x14ac:dyDescent="0.25">
      <c r="A447" t="s">
        <v>571</v>
      </c>
      <c r="B447" s="13"/>
      <c r="C447" s="13"/>
      <c r="D447" s="13"/>
      <c r="E447" s="13"/>
      <c r="F447" s="14"/>
      <c r="G447" s="14"/>
      <c r="H447" s="11">
        <f t="shared" si="6"/>
        <v>0</v>
      </c>
    </row>
    <row r="448" spans="1:8" x14ac:dyDescent="0.25">
      <c r="A448" t="s">
        <v>572</v>
      </c>
      <c r="B448" s="13"/>
      <c r="C448" s="13"/>
      <c r="D448" s="13"/>
      <c r="E448" s="13"/>
      <c r="F448" s="14"/>
      <c r="G448" s="14"/>
      <c r="H448" s="11">
        <f t="shared" si="6"/>
        <v>0</v>
      </c>
    </row>
    <row r="449" spans="1:8" x14ac:dyDescent="0.25">
      <c r="A449" t="s">
        <v>573</v>
      </c>
      <c r="B449" s="13"/>
      <c r="C449" s="13"/>
      <c r="D449" s="13"/>
      <c r="E449" s="13"/>
      <c r="F449" s="14"/>
      <c r="G449" s="14"/>
      <c r="H449" s="11">
        <f t="shared" si="6"/>
        <v>0</v>
      </c>
    </row>
    <row r="450" spans="1:8" x14ac:dyDescent="0.25">
      <c r="A450" t="s">
        <v>574</v>
      </c>
      <c r="B450" s="13"/>
      <c r="C450" s="13"/>
      <c r="D450" s="13"/>
      <c r="E450" s="13"/>
      <c r="F450" s="14"/>
      <c r="G450" s="14"/>
      <c r="H450" s="11">
        <f t="shared" si="6"/>
        <v>0</v>
      </c>
    </row>
    <row r="451" spans="1:8" x14ac:dyDescent="0.25">
      <c r="A451" t="s">
        <v>575</v>
      </c>
      <c r="B451" s="13"/>
      <c r="C451" s="13"/>
      <c r="D451" s="13"/>
      <c r="E451" s="13"/>
      <c r="F451" s="14"/>
      <c r="G451" s="14"/>
      <c r="H451" s="11">
        <f t="shared" si="6"/>
        <v>0</v>
      </c>
    </row>
    <row r="452" spans="1:8" x14ac:dyDescent="0.25">
      <c r="A452" t="s">
        <v>576</v>
      </c>
      <c r="B452" s="13"/>
      <c r="C452" s="13"/>
      <c r="D452" s="13"/>
      <c r="E452" s="13"/>
      <c r="F452" s="14"/>
      <c r="G452" s="14"/>
      <c r="H452" s="11">
        <f t="shared" ref="H452:H515" si="7">H451+F452-G452</f>
        <v>0</v>
      </c>
    </row>
    <row r="453" spans="1:8" x14ac:dyDescent="0.25">
      <c r="A453" t="s">
        <v>577</v>
      </c>
      <c r="B453" s="13"/>
      <c r="C453" s="13"/>
      <c r="D453" s="13"/>
      <c r="E453" s="13"/>
      <c r="F453" s="14"/>
      <c r="G453" s="14"/>
      <c r="H453" s="11">
        <f t="shared" si="7"/>
        <v>0</v>
      </c>
    </row>
    <row r="454" spans="1:8" x14ac:dyDescent="0.25">
      <c r="A454" t="s">
        <v>578</v>
      </c>
      <c r="B454" s="13"/>
      <c r="C454" s="13"/>
      <c r="D454" s="13"/>
      <c r="E454" s="13"/>
      <c r="F454" s="14"/>
      <c r="G454" s="14"/>
      <c r="H454" s="11">
        <f t="shared" si="7"/>
        <v>0</v>
      </c>
    </row>
    <row r="455" spans="1:8" x14ac:dyDescent="0.25">
      <c r="A455" t="s">
        <v>579</v>
      </c>
      <c r="B455" s="13"/>
      <c r="C455" s="13"/>
      <c r="D455" s="13"/>
      <c r="E455" s="13"/>
      <c r="F455" s="14"/>
      <c r="G455" s="14"/>
      <c r="H455" s="11">
        <f t="shared" si="7"/>
        <v>0</v>
      </c>
    </row>
    <row r="456" spans="1:8" x14ac:dyDescent="0.25">
      <c r="A456" t="s">
        <v>580</v>
      </c>
      <c r="B456" s="13"/>
      <c r="C456" s="13"/>
      <c r="D456" s="13"/>
      <c r="E456" s="13"/>
      <c r="F456" s="14"/>
      <c r="G456" s="14"/>
      <c r="H456" s="11">
        <f t="shared" si="7"/>
        <v>0</v>
      </c>
    </row>
    <row r="457" spans="1:8" x14ac:dyDescent="0.25">
      <c r="A457" t="s">
        <v>581</v>
      </c>
      <c r="B457" s="13"/>
      <c r="C457" s="13"/>
      <c r="D457" s="13"/>
      <c r="E457" s="13"/>
      <c r="F457" s="14"/>
      <c r="G457" s="14"/>
      <c r="H457" s="11">
        <f t="shared" si="7"/>
        <v>0</v>
      </c>
    </row>
    <row r="458" spans="1:8" x14ac:dyDescent="0.25">
      <c r="A458" t="s">
        <v>582</v>
      </c>
      <c r="B458" s="13"/>
      <c r="C458" s="13"/>
      <c r="D458" s="13"/>
      <c r="E458" s="13"/>
      <c r="F458" s="14"/>
      <c r="G458" s="14"/>
      <c r="H458" s="11">
        <f t="shared" si="7"/>
        <v>0</v>
      </c>
    </row>
    <row r="459" spans="1:8" x14ac:dyDescent="0.25">
      <c r="A459" t="s">
        <v>583</v>
      </c>
      <c r="B459" s="13"/>
      <c r="C459" s="13"/>
      <c r="D459" s="13"/>
      <c r="E459" s="13"/>
      <c r="F459" s="14"/>
      <c r="G459" s="14"/>
      <c r="H459" s="11">
        <f t="shared" si="7"/>
        <v>0</v>
      </c>
    </row>
    <row r="460" spans="1:8" x14ac:dyDescent="0.25">
      <c r="A460" t="s">
        <v>584</v>
      </c>
      <c r="B460" s="13"/>
      <c r="C460" s="13"/>
      <c r="D460" s="13"/>
      <c r="E460" s="13"/>
      <c r="F460" s="14"/>
      <c r="G460" s="14"/>
      <c r="H460" s="11">
        <f t="shared" si="7"/>
        <v>0</v>
      </c>
    </row>
    <row r="461" spans="1:8" x14ac:dyDescent="0.25">
      <c r="A461" t="s">
        <v>585</v>
      </c>
      <c r="B461" s="13"/>
      <c r="C461" s="13"/>
      <c r="D461" s="13"/>
      <c r="E461" s="13"/>
      <c r="F461" s="14"/>
      <c r="G461" s="14"/>
      <c r="H461" s="11">
        <f t="shared" si="7"/>
        <v>0</v>
      </c>
    </row>
    <row r="462" spans="1:8" x14ac:dyDescent="0.25">
      <c r="A462" t="s">
        <v>586</v>
      </c>
      <c r="B462" s="13"/>
      <c r="C462" s="13"/>
      <c r="D462" s="13"/>
      <c r="E462" s="13"/>
      <c r="F462" s="14"/>
      <c r="G462" s="14"/>
      <c r="H462" s="11">
        <f t="shared" si="7"/>
        <v>0</v>
      </c>
    </row>
    <row r="463" spans="1:8" x14ac:dyDescent="0.25">
      <c r="A463" t="s">
        <v>587</v>
      </c>
      <c r="B463" s="13"/>
      <c r="C463" s="13"/>
      <c r="D463" s="13"/>
      <c r="E463" s="13"/>
      <c r="F463" s="14"/>
      <c r="G463" s="14"/>
      <c r="H463" s="11">
        <f t="shared" si="7"/>
        <v>0</v>
      </c>
    </row>
    <row r="464" spans="1:8" x14ac:dyDescent="0.25">
      <c r="A464" t="s">
        <v>588</v>
      </c>
      <c r="B464" s="13"/>
      <c r="C464" s="13"/>
      <c r="D464" s="13"/>
      <c r="E464" s="13"/>
      <c r="F464" s="14"/>
      <c r="G464" s="14"/>
      <c r="H464" s="11">
        <f t="shared" si="7"/>
        <v>0</v>
      </c>
    </row>
    <row r="465" spans="1:8" x14ac:dyDescent="0.25">
      <c r="A465" t="s">
        <v>589</v>
      </c>
      <c r="B465" s="13"/>
      <c r="C465" s="13"/>
      <c r="D465" s="13"/>
      <c r="E465" s="13"/>
      <c r="F465" s="14"/>
      <c r="G465" s="14"/>
      <c r="H465" s="11">
        <f t="shared" si="7"/>
        <v>0</v>
      </c>
    </row>
    <row r="466" spans="1:8" x14ac:dyDescent="0.25">
      <c r="A466" t="s">
        <v>590</v>
      </c>
      <c r="B466" s="13"/>
      <c r="C466" s="13"/>
      <c r="D466" s="13"/>
      <c r="E466" s="13"/>
      <c r="F466" s="14"/>
      <c r="G466" s="14"/>
      <c r="H466" s="11">
        <f t="shared" si="7"/>
        <v>0</v>
      </c>
    </row>
    <row r="467" spans="1:8" x14ac:dyDescent="0.25">
      <c r="A467" t="s">
        <v>591</v>
      </c>
      <c r="B467" s="13"/>
      <c r="C467" s="13"/>
      <c r="D467" s="13"/>
      <c r="E467" s="13"/>
      <c r="F467" s="14"/>
      <c r="G467" s="14"/>
      <c r="H467" s="11">
        <f t="shared" si="7"/>
        <v>0</v>
      </c>
    </row>
    <row r="468" spans="1:8" x14ac:dyDescent="0.25">
      <c r="A468" t="s">
        <v>592</v>
      </c>
      <c r="B468" s="13"/>
      <c r="C468" s="13"/>
      <c r="D468" s="13"/>
      <c r="E468" s="13"/>
      <c r="F468" s="14"/>
      <c r="G468" s="14"/>
      <c r="H468" s="11">
        <f t="shared" si="7"/>
        <v>0</v>
      </c>
    </row>
    <row r="469" spans="1:8" x14ac:dyDescent="0.25">
      <c r="A469" t="s">
        <v>593</v>
      </c>
      <c r="B469" s="13"/>
      <c r="C469" s="13"/>
      <c r="D469" s="13"/>
      <c r="E469" s="13"/>
      <c r="F469" s="14"/>
      <c r="G469" s="14"/>
      <c r="H469" s="11">
        <f t="shared" si="7"/>
        <v>0</v>
      </c>
    </row>
    <row r="470" spans="1:8" x14ac:dyDescent="0.25">
      <c r="A470" t="s">
        <v>594</v>
      </c>
      <c r="B470" s="13"/>
      <c r="C470" s="13"/>
      <c r="D470" s="13"/>
      <c r="E470" s="13"/>
      <c r="F470" s="14"/>
      <c r="G470" s="14"/>
      <c r="H470" s="11">
        <f t="shared" si="7"/>
        <v>0</v>
      </c>
    </row>
    <row r="471" spans="1:8" x14ac:dyDescent="0.25">
      <c r="A471" t="s">
        <v>595</v>
      </c>
      <c r="B471" s="13"/>
      <c r="C471" s="13"/>
      <c r="D471" s="13"/>
      <c r="E471" s="13"/>
      <c r="F471" s="14"/>
      <c r="G471" s="14"/>
      <c r="H471" s="11">
        <f t="shared" si="7"/>
        <v>0</v>
      </c>
    </row>
    <row r="472" spans="1:8" x14ac:dyDescent="0.25">
      <c r="A472" t="s">
        <v>596</v>
      </c>
      <c r="B472" s="13"/>
      <c r="C472" s="13"/>
      <c r="D472" s="13"/>
      <c r="E472" s="13"/>
      <c r="F472" s="14"/>
      <c r="G472" s="14"/>
      <c r="H472" s="11">
        <f t="shared" si="7"/>
        <v>0</v>
      </c>
    </row>
    <row r="473" spans="1:8" x14ac:dyDescent="0.25">
      <c r="A473" t="s">
        <v>597</v>
      </c>
      <c r="B473" s="13"/>
      <c r="C473" s="13"/>
      <c r="D473" s="13"/>
      <c r="E473" s="13"/>
      <c r="F473" s="14"/>
      <c r="G473" s="14"/>
      <c r="H473" s="11">
        <f t="shared" si="7"/>
        <v>0</v>
      </c>
    </row>
    <row r="474" spans="1:8" x14ac:dyDescent="0.25">
      <c r="A474" t="s">
        <v>598</v>
      </c>
      <c r="B474" s="13"/>
      <c r="C474" s="13"/>
      <c r="D474" s="13"/>
      <c r="E474" s="13"/>
      <c r="F474" s="14"/>
      <c r="G474" s="14"/>
      <c r="H474" s="11">
        <f t="shared" si="7"/>
        <v>0</v>
      </c>
    </row>
    <row r="475" spans="1:8" x14ac:dyDescent="0.25">
      <c r="A475" t="s">
        <v>599</v>
      </c>
      <c r="B475" s="13"/>
      <c r="C475" s="13"/>
      <c r="D475" s="13"/>
      <c r="E475" s="13"/>
      <c r="F475" s="14"/>
      <c r="G475" s="14"/>
      <c r="H475" s="11">
        <f t="shared" si="7"/>
        <v>0</v>
      </c>
    </row>
    <row r="476" spans="1:8" x14ac:dyDescent="0.25">
      <c r="A476" t="s">
        <v>600</v>
      </c>
      <c r="B476" s="13"/>
      <c r="C476" s="13"/>
      <c r="D476" s="13"/>
      <c r="E476" s="13"/>
      <c r="F476" s="14"/>
      <c r="G476" s="14"/>
      <c r="H476" s="11">
        <f t="shared" si="7"/>
        <v>0</v>
      </c>
    </row>
    <row r="477" spans="1:8" x14ac:dyDescent="0.25">
      <c r="A477" t="s">
        <v>601</v>
      </c>
      <c r="B477" s="13"/>
      <c r="C477" s="13"/>
      <c r="D477" s="13"/>
      <c r="E477" s="13"/>
      <c r="F477" s="14"/>
      <c r="G477" s="14"/>
      <c r="H477" s="11">
        <f t="shared" si="7"/>
        <v>0</v>
      </c>
    </row>
    <row r="478" spans="1:8" x14ac:dyDescent="0.25">
      <c r="A478" t="s">
        <v>602</v>
      </c>
      <c r="B478" s="13"/>
      <c r="C478" s="13"/>
      <c r="D478" s="13"/>
      <c r="E478" s="13"/>
      <c r="F478" s="14"/>
      <c r="G478" s="14"/>
      <c r="H478" s="11">
        <f t="shared" si="7"/>
        <v>0</v>
      </c>
    </row>
    <row r="479" spans="1:8" x14ac:dyDescent="0.25">
      <c r="A479" t="s">
        <v>603</v>
      </c>
      <c r="B479" s="13"/>
      <c r="C479" s="13"/>
      <c r="D479" s="13"/>
      <c r="E479" s="13"/>
      <c r="F479" s="14"/>
      <c r="G479" s="14"/>
      <c r="H479" s="11">
        <f t="shared" si="7"/>
        <v>0</v>
      </c>
    </row>
    <row r="480" spans="1:8" x14ac:dyDescent="0.25">
      <c r="A480" t="s">
        <v>604</v>
      </c>
      <c r="B480" s="13"/>
      <c r="C480" s="13"/>
      <c r="D480" s="13"/>
      <c r="E480" s="13"/>
      <c r="F480" s="14"/>
      <c r="G480" s="14"/>
      <c r="H480" s="11">
        <f t="shared" si="7"/>
        <v>0</v>
      </c>
    </row>
    <row r="481" spans="1:8" x14ac:dyDescent="0.25">
      <c r="A481" t="s">
        <v>605</v>
      </c>
      <c r="B481" s="13"/>
      <c r="C481" s="13"/>
      <c r="D481" s="13"/>
      <c r="E481" s="13"/>
      <c r="F481" s="14"/>
      <c r="G481" s="14"/>
      <c r="H481" s="11">
        <f t="shared" si="7"/>
        <v>0</v>
      </c>
    </row>
    <row r="482" spans="1:8" x14ac:dyDescent="0.25">
      <c r="A482" t="s">
        <v>606</v>
      </c>
      <c r="B482" s="13"/>
      <c r="C482" s="13"/>
      <c r="D482" s="13"/>
      <c r="E482" s="13"/>
      <c r="F482" s="14"/>
      <c r="G482" s="14"/>
      <c r="H482" s="11">
        <f t="shared" si="7"/>
        <v>0</v>
      </c>
    </row>
    <row r="483" spans="1:8" x14ac:dyDescent="0.25">
      <c r="A483" t="s">
        <v>607</v>
      </c>
      <c r="B483" s="13"/>
      <c r="C483" s="13"/>
      <c r="D483" s="13"/>
      <c r="E483" s="13"/>
      <c r="F483" s="14"/>
      <c r="G483" s="14"/>
      <c r="H483" s="11">
        <f t="shared" si="7"/>
        <v>0</v>
      </c>
    </row>
    <row r="484" spans="1:8" x14ac:dyDescent="0.25">
      <c r="A484" t="s">
        <v>608</v>
      </c>
      <c r="B484" s="13"/>
      <c r="C484" s="13"/>
      <c r="D484" s="13"/>
      <c r="E484" s="13"/>
      <c r="F484" s="14"/>
      <c r="G484" s="14"/>
      <c r="H484" s="11">
        <f t="shared" si="7"/>
        <v>0</v>
      </c>
    </row>
    <row r="485" spans="1:8" x14ac:dyDescent="0.25">
      <c r="A485" t="s">
        <v>609</v>
      </c>
      <c r="B485" s="13"/>
      <c r="C485" s="13"/>
      <c r="D485" s="13"/>
      <c r="E485" s="13"/>
      <c r="F485" s="14"/>
      <c r="G485" s="14"/>
      <c r="H485" s="11">
        <f t="shared" si="7"/>
        <v>0</v>
      </c>
    </row>
    <row r="486" spans="1:8" x14ac:dyDescent="0.25">
      <c r="A486" t="s">
        <v>610</v>
      </c>
      <c r="B486" s="13"/>
      <c r="C486" s="13"/>
      <c r="D486" s="13"/>
      <c r="E486" s="13"/>
      <c r="F486" s="14"/>
      <c r="G486" s="14"/>
      <c r="H486" s="11">
        <f t="shared" si="7"/>
        <v>0</v>
      </c>
    </row>
    <row r="487" spans="1:8" x14ac:dyDescent="0.25">
      <c r="A487" t="s">
        <v>611</v>
      </c>
      <c r="B487" s="13"/>
      <c r="C487" s="13"/>
      <c r="D487" s="13"/>
      <c r="E487" s="13"/>
      <c r="F487" s="14"/>
      <c r="G487" s="14"/>
      <c r="H487" s="11">
        <f t="shared" si="7"/>
        <v>0</v>
      </c>
    </row>
    <row r="488" spans="1:8" x14ac:dyDescent="0.25">
      <c r="A488" t="s">
        <v>612</v>
      </c>
      <c r="B488" s="13"/>
      <c r="C488" s="13"/>
      <c r="D488" s="13"/>
      <c r="E488" s="13"/>
      <c r="F488" s="14"/>
      <c r="G488" s="14"/>
      <c r="H488" s="11">
        <f t="shared" si="7"/>
        <v>0</v>
      </c>
    </row>
    <row r="489" spans="1:8" x14ac:dyDescent="0.25">
      <c r="A489" t="s">
        <v>613</v>
      </c>
      <c r="B489" s="13"/>
      <c r="C489" s="13"/>
      <c r="D489" s="13"/>
      <c r="E489" s="13"/>
      <c r="F489" s="14"/>
      <c r="G489" s="14"/>
      <c r="H489" s="11">
        <f t="shared" si="7"/>
        <v>0</v>
      </c>
    </row>
    <row r="490" spans="1:8" x14ac:dyDescent="0.25">
      <c r="A490" t="s">
        <v>614</v>
      </c>
      <c r="B490" s="13"/>
      <c r="C490" s="13"/>
      <c r="D490" s="13"/>
      <c r="E490" s="13"/>
      <c r="F490" s="14"/>
      <c r="G490" s="14"/>
      <c r="H490" s="11">
        <f t="shared" si="7"/>
        <v>0</v>
      </c>
    </row>
    <row r="491" spans="1:8" x14ac:dyDescent="0.25">
      <c r="A491" t="s">
        <v>615</v>
      </c>
      <c r="B491" s="13"/>
      <c r="C491" s="13"/>
      <c r="D491" s="13"/>
      <c r="E491" s="13"/>
      <c r="F491" s="14"/>
      <c r="G491" s="14"/>
      <c r="H491" s="11">
        <f t="shared" si="7"/>
        <v>0</v>
      </c>
    </row>
    <row r="492" spans="1:8" x14ac:dyDescent="0.25">
      <c r="A492" t="s">
        <v>616</v>
      </c>
      <c r="B492" s="13"/>
      <c r="C492" s="13"/>
      <c r="D492" s="13"/>
      <c r="E492" s="13"/>
      <c r="F492" s="14"/>
      <c r="G492" s="14"/>
      <c r="H492" s="11">
        <f t="shared" si="7"/>
        <v>0</v>
      </c>
    </row>
    <row r="493" spans="1:8" x14ac:dyDescent="0.25">
      <c r="A493" t="s">
        <v>617</v>
      </c>
      <c r="B493" s="13"/>
      <c r="C493" s="13"/>
      <c r="D493" s="13"/>
      <c r="E493" s="13"/>
      <c r="F493" s="14"/>
      <c r="G493" s="14"/>
      <c r="H493" s="11">
        <f t="shared" si="7"/>
        <v>0</v>
      </c>
    </row>
    <row r="494" spans="1:8" x14ac:dyDescent="0.25">
      <c r="A494" t="s">
        <v>618</v>
      </c>
      <c r="B494" s="13"/>
      <c r="C494" s="13"/>
      <c r="D494" s="13"/>
      <c r="E494" s="13"/>
      <c r="F494" s="14"/>
      <c r="G494" s="14"/>
      <c r="H494" s="11">
        <f t="shared" si="7"/>
        <v>0</v>
      </c>
    </row>
    <row r="495" spans="1:8" x14ac:dyDescent="0.25">
      <c r="A495" t="s">
        <v>619</v>
      </c>
      <c r="B495" s="13"/>
      <c r="C495" s="13"/>
      <c r="D495" s="13"/>
      <c r="E495" s="13"/>
      <c r="F495" s="14"/>
      <c r="G495" s="14"/>
      <c r="H495" s="11">
        <f t="shared" si="7"/>
        <v>0</v>
      </c>
    </row>
    <row r="496" spans="1:8" x14ac:dyDescent="0.25">
      <c r="A496" t="s">
        <v>620</v>
      </c>
      <c r="B496" s="13"/>
      <c r="C496" s="13"/>
      <c r="D496" s="13"/>
      <c r="E496" s="13"/>
      <c r="F496" s="14"/>
      <c r="G496" s="14"/>
      <c r="H496" s="11">
        <f t="shared" si="7"/>
        <v>0</v>
      </c>
    </row>
    <row r="497" spans="1:8" x14ac:dyDescent="0.25">
      <c r="A497" t="s">
        <v>621</v>
      </c>
      <c r="B497" s="13"/>
      <c r="C497" s="13"/>
      <c r="D497" s="13"/>
      <c r="E497" s="13"/>
      <c r="F497" s="14"/>
      <c r="G497" s="14"/>
      <c r="H497" s="11">
        <f t="shared" si="7"/>
        <v>0</v>
      </c>
    </row>
    <row r="498" spans="1:8" x14ac:dyDescent="0.25">
      <c r="A498" t="s">
        <v>622</v>
      </c>
      <c r="B498" s="13"/>
      <c r="C498" s="13"/>
      <c r="D498" s="13"/>
      <c r="E498" s="13"/>
      <c r="F498" s="14"/>
      <c r="G498" s="14"/>
      <c r="H498" s="11">
        <f t="shared" si="7"/>
        <v>0</v>
      </c>
    </row>
    <row r="499" spans="1:8" x14ac:dyDescent="0.25">
      <c r="A499" t="s">
        <v>623</v>
      </c>
      <c r="B499" s="13"/>
      <c r="C499" s="13"/>
      <c r="D499" s="13"/>
      <c r="E499" s="13"/>
      <c r="F499" s="14"/>
      <c r="G499" s="14"/>
      <c r="H499" s="11">
        <f t="shared" si="7"/>
        <v>0</v>
      </c>
    </row>
    <row r="500" spans="1:8" x14ac:dyDescent="0.25">
      <c r="A500" t="s">
        <v>624</v>
      </c>
      <c r="B500" s="13"/>
      <c r="C500" s="13"/>
      <c r="D500" s="13"/>
      <c r="E500" s="13"/>
      <c r="F500" s="14"/>
      <c r="G500" s="14"/>
      <c r="H500" s="11">
        <f t="shared" si="7"/>
        <v>0</v>
      </c>
    </row>
    <row r="501" spans="1:8" x14ac:dyDescent="0.25">
      <c r="A501" t="s">
        <v>625</v>
      </c>
      <c r="B501" s="13"/>
      <c r="C501" s="13"/>
      <c r="D501" s="13"/>
      <c r="E501" s="13"/>
      <c r="F501" s="14"/>
      <c r="G501" s="14"/>
      <c r="H501" s="11">
        <f t="shared" si="7"/>
        <v>0</v>
      </c>
    </row>
    <row r="502" spans="1:8" x14ac:dyDescent="0.25">
      <c r="A502" t="s">
        <v>626</v>
      </c>
      <c r="B502" s="13"/>
      <c r="C502" s="13"/>
      <c r="D502" s="13"/>
      <c r="E502" s="13"/>
      <c r="F502" s="14"/>
      <c r="G502" s="14"/>
      <c r="H502" s="11">
        <f t="shared" si="7"/>
        <v>0</v>
      </c>
    </row>
    <row r="503" spans="1:8" x14ac:dyDescent="0.25">
      <c r="A503" t="s">
        <v>627</v>
      </c>
      <c r="B503" s="13"/>
      <c r="C503" s="13"/>
      <c r="D503" s="13"/>
      <c r="E503" s="13"/>
      <c r="F503" s="14"/>
      <c r="G503" s="14"/>
      <c r="H503" s="11">
        <f t="shared" si="7"/>
        <v>0</v>
      </c>
    </row>
    <row r="504" spans="1:8" x14ac:dyDescent="0.25">
      <c r="A504" t="s">
        <v>628</v>
      </c>
      <c r="B504" s="13"/>
      <c r="C504" s="13"/>
      <c r="D504" s="13"/>
      <c r="E504" s="13"/>
      <c r="F504" s="14"/>
      <c r="G504" s="14"/>
      <c r="H504" s="11">
        <f t="shared" si="7"/>
        <v>0</v>
      </c>
    </row>
    <row r="505" spans="1:8" x14ac:dyDescent="0.25">
      <c r="A505" t="s">
        <v>629</v>
      </c>
      <c r="B505" s="13"/>
      <c r="C505" s="13"/>
      <c r="D505" s="13"/>
      <c r="E505" s="13"/>
      <c r="F505" s="14"/>
      <c r="G505" s="14"/>
      <c r="H505" s="11">
        <f t="shared" si="7"/>
        <v>0</v>
      </c>
    </row>
    <row r="506" spans="1:8" x14ac:dyDescent="0.25">
      <c r="A506" t="s">
        <v>630</v>
      </c>
      <c r="B506" s="13"/>
      <c r="C506" s="13"/>
      <c r="D506" s="13"/>
      <c r="E506" s="13"/>
      <c r="F506" s="14"/>
      <c r="G506" s="14"/>
      <c r="H506" s="11">
        <f t="shared" si="7"/>
        <v>0</v>
      </c>
    </row>
    <row r="507" spans="1:8" x14ac:dyDescent="0.25">
      <c r="A507" t="s">
        <v>631</v>
      </c>
      <c r="B507" s="13"/>
      <c r="C507" s="13"/>
      <c r="D507" s="13"/>
      <c r="E507" s="13"/>
      <c r="F507" s="14"/>
      <c r="G507" s="14"/>
      <c r="H507" s="11">
        <f t="shared" si="7"/>
        <v>0</v>
      </c>
    </row>
    <row r="508" spans="1:8" x14ac:dyDescent="0.25">
      <c r="A508" t="s">
        <v>632</v>
      </c>
      <c r="B508" s="13"/>
      <c r="C508" s="13"/>
      <c r="D508" s="13"/>
      <c r="E508" s="13"/>
      <c r="F508" s="14"/>
      <c r="G508" s="14"/>
      <c r="H508" s="11">
        <f t="shared" si="7"/>
        <v>0</v>
      </c>
    </row>
    <row r="509" spans="1:8" x14ac:dyDescent="0.25">
      <c r="A509" t="s">
        <v>633</v>
      </c>
      <c r="B509" s="13"/>
      <c r="C509" s="13"/>
      <c r="D509" s="13"/>
      <c r="E509" s="13"/>
      <c r="F509" s="14"/>
      <c r="G509" s="14"/>
      <c r="H509" s="11">
        <f t="shared" si="7"/>
        <v>0</v>
      </c>
    </row>
    <row r="510" spans="1:8" x14ac:dyDescent="0.25">
      <c r="A510" t="s">
        <v>634</v>
      </c>
      <c r="B510" s="13"/>
      <c r="C510" s="13"/>
      <c r="D510" s="13"/>
      <c r="E510" s="13"/>
      <c r="F510" s="14"/>
      <c r="G510" s="14"/>
      <c r="H510" s="11">
        <f t="shared" si="7"/>
        <v>0</v>
      </c>
    </row>
    <row r="511" spans="1:8" x14ac:dyDescent="0.25">
      <c r="A511" t="s">
        <v>635</v>
      </c>
      <c r="B511" s="13"/>
      <c r="C511" s="13"/>
      <c r="D511" s="13"/>
      <c r="E511" s="13"/>
      <c r="F511" s="14"/>
      <c r="G511" s="14"/>
      <c r="H511" s="11">
        <f t="shared" si="7"/>
        <v>0</v>
      </c>
    </row>
    <row r="512" spans="1:8" x14ac:dyDescent="0.25">
      <c r="A512" t="s">
        <v>636</v>
      </c>
      <c r="B512" s="13"/>
      <c r="C512" s="13"/>
      <c r="D512" s="13"/>
      <c r="E512" s="13"/>
      <c r="F512" s="14"/>
      <c r="G512" s="14"/>
      <c r="H512" s="11">
        <f t="shared" si="7"/>
        <v>0</v>
      </c>
    </row>
    <row r="513" spans="1:8" x14ac:dyDescent="0.25">
      <c r="A513" t="s">
        <v>637</v>
      </c>
      <c r="B513" s="13"/>
      <c r="C513" s="13"/>
      <c r="D513" s="13"/>
      <c r="E513" s="13"/>
      <c r="F513" s="14"/>
      <c r="G513" s="14"/>
      <c r="H513" s="11">
        <f t="shared" si="7"/>
        <v>0</v>
      </c>
    </row>
    <row r="514" spans="1:8" x14ac:dyDescent="0.25">
      <c r="A514" t="s">
        <v>638</v>
      </c>
      <c r="B514" s="13"/>
      <c r="C514" s="13"/>
      <c r="D514" s="13"/>
      <c r="E514" s="13"/>
      <c r="F514" s="14"/>
      <c r="G514" s="14"/>
      <c r="H514" s="11">
        <f t="shared" si="7"/>
        <v>0</v>
      </c>
    </row>
    <row r="515" spans="1:8" x14ac:dyDescent="0.25">
      <c r="A515" t="s">
        <v>639</v>
      </c>
      <c r="B515" s="13"/>
      <c r="C515" s="13"/>
      <c r="D515" s="13"/>
      <c r="E515" s="13"/>
      <c r="F515" s="14"/>
      <c r="G515" s="14"/>
      <c r="H515" s="11">
        <f t="shared" si="7"/>
        <v>0</v>
      </c>
    </row>
    <row r="516" spans="1:8" x14ac:dyDescent="0.25">
      <c r="A516" t="s">
        <v>640</v>
      </c>
      <c r="B516" s="13"/>
      <c r="C516" s="13"/>
      <c r="D516" s="13"/>
      <c r="E516" s="13"/>
      <c r="F516" s="14"/>
      <c r="G516" s="14"/>
      <c r="H516" s="11">
        <f t="shared" ref="H516:H579" si="8">H515+F516-G516</f>
        <v>0</v>
      </c>
    </row>
    <row r="517" spans="1:8" x14ac:dyDescent="0.25">
      <c r="A517" t="s">
        <v>641</v>
      </c>
      <c r="B517" s="13"/>
      <c r="C517" s="13"/>
      <c r="D517" s="13"/>
      <c r="E517" s="13"/>
      <c r="F517" s="14"/>
      <c r="G517" s="14"/>
      <c r="H517" s="11">
        <f t="shared" si="8"/>
        <v>0</v>
      </c>
    </row>
    <row r="518" spans="1:8" x14ac:dyDescent="0.25">
      <c r="A518" t="s">
        <v>642</v>
      </c>
      <c r="B518" s="13"/>
      <c r="C518" s="13"/>
      <c r="D518" s="13"/>
      <c r="E518" s="13"/>
      <c r="F518" s="14"/>
      <c r="G518" s="14"/>
      <c r="H518" s="11">
        <f t="shared" si="8"/>
        <v>0</v>
      </c>
    </row>
    <row r="519" spans="1:8" x14ac:dyDescent="0.25">
      <c r="A519" t="s">
        <v>643</v>
      </c>
      <c r="B519" s="13"/>
      <c r="C519" s="13"/>
      <c r="D519" s="13"/>
      <c r="E519" s="13"/>
      <c r="F519" s="14"/>
      <c r="G519" s="14"/>
      <c r="H519" s="11">
        <f t="shared" si="8"/>
        <v>0</v>
      </c>
    </row>
    <row r="520" spans="1:8" x14ac:dyDescent="0.25">
      <c r="A520" t="s">
        <v>644</v>
      </c>
      <c r="B520" s="13"/>
      <c r="C520" s="13"/>
      <c r="D520" s="13"/>
      <c r="E520" s="13"/>
      <c r="F520" s="14"/>
      <c r="G520" s="14"/>
      <c r="H520" s="11">
        <f t="shared" si="8"/>
        <v>0</v>
      </c>
    </row>
    <row r="521" spans="1:8" x14ac:dyDescent="0.25">
      <c r="A521" t="s">
        <v>645</v>
      </c>
      <c r="B521" s="13"/>
      <c r="C521" s="13"/>
      <c r="D521" s="13"/>
      <c r="E521" s="13"/>
      <c r="F521" s="14"/>
      <c r="G521" s="14"/>
      <c r="H521" s="11">
        <f t="shared" si="8"/>
        <v>0</v>
      </c>
    </row>
    <row r="522" spans="1:8" x14ac:dyDescent="0.25">
      <c r="A522" t="s">
        <v>646</v>
      </c>
      <c r="B522" s="13"/>
      <c r="C522" s="13"/>
      <c r="D522" s="13"/>
      <c r="E522" s="13"/>
      <c r="F522" s="14"/>
      <c r="G522" s="14"/>
      <c r="H522" s="11">
        <f t="shared" si="8"/>
        <v>0</v>
      </c>
    </row>
    <row r="523" spans="1:8" x14ac:dyDescent="0.25">
      <c r="A523" t="s">
        <v>647</v>
      </c>
      <c r="B523" s="13"/>
      <c r="C523" s="13"/>
      <c r="D523" s="13"/>
      <c r="E523" s="13"/>
      <c r="F523" s="14"/>
      <c r="G523" s="14"/>
      <c r="H523" s="11">
        <f t="shared" si="8"/>
        <v>0</v>
      </c>
    </row>
    <row r="524" spans="1:8" x14ac:dyDescent="0.25">
      <c r="A524" t="s">
        <v>648</v>
      </c>
      <c r="B524" s="13"/>
      <c r="C524" s="13"/>
      <c r="D524" s="13"/>
      <c r="E524" s="13"/>
      <c r="F524" s="14"/>
      <c r="G524" s="14"/>
      <c r="H524" s="11">
        <f t="shared" si="8"/>
        <v>0</v>
      </c>
    </row>
    <row r="525" spans="1:8" x14ac:dyDescent="0.25">
      <c r="A525" t="s">
        <v>649</v>
      </c>
      <c r="B525" s="13"/>
      <c r="C525" s="13"/>
      <c r="D525" s="13"/>
      <c r="E525" s="13"/>
      <c r="F525" s="14"/>
      <c r="G525" s="14"/>
      <c r="H525" s="11">
        <f t="shared" si="8"/>
        <v>0</v>
      </c>
    </row>
    <row r="526" spans="1:8" x14ac:dyDescent="0.25">
      <c r="A526" t="s">
        <v>650</v>
      </c>
      <c r="B526" s="13"/>
      <c r="C526" s="13"/>
      <c r="D526" s="13"/>
      <c r="E526" s="13"/>
      <c r="F526" s="14"/>
      <c r="G526" s="14"/>
      <c r="H526" s="11">
        <f t="shared" si="8"/>
        <v>0</v>
      </c>
    </row>
    <row r="527" spans="1:8" x14ac:dyDescent="0.25">
      <c r="A527" t="s">
        <v>651</v>
      </c>
      <c r="B527" s="13"/>
      <c r="C527" s="13"/>
      <c r="D527" s="13"/>
      <c r="E527" s="13"/>
      <c r="F527" s="14"/>
      <c r="G527" s="14"/>
      <c r="H527" s="11">
        <f t="shared" si="8"/>
        <v>0</v>
      </c>
    </row>
    <row r="528" spans="1:8" x14ac:dyDescent="0.25">
      <c r="A528" t="s">
        <v>652</v>
      </c>
      <c r="B528" s="13"/>
      <c r="C528" s="13"/>
      <c r="D528" s="13"/>
      <c r="E528" s="13"/>
      <c r="F528" s="14"/>
      <c r="G528" s="14"/>
      <c r="H528" s="11">
        <f t="shared" si="8"/>
        <v>0</v>
      </c>
    </row>
    <row r="529" spans="1:8" x14ac:dyDescent="0.25">
      <c r="A529" t="s">
        <v>653</v>
      </c>
      <c r="B529" s="13"/>
      <c r="C529" s="13"/>
      <c r="D529" s="13"/>
      <c r="E529" s="13"/>
      <c r="F529" s="14"/>
      <c r="G529" s="14"/>
      <c r="H529" s="11">
        <f t="shared" si="8"/>
        <v>0</v>
      </c>
    </row>
    <row r="530" spans="1:8" x14ac:dyDescent="0.25">
      <c r="A530" t="s">
        <v>654</v>
      </c>
      <c r="B530" s="13"/>
      <c r="C530" s="13"/>
      <c r="D530" s="13"/>
      <c r="E530" s="13"/>
      <c r="F530" s="14"/>
      <c r="G530" s="14"/>
      <c r="H530" s="11">
        <f t="shared" si="8"/>
        <v>0</v>
      </c>
    </row>
    <row r="531" spans="1:8" x14ac:dyDescent="0.25">
      <c r="A531" t="s">
        <v>655</v>
      </c>
      <c r="B531" s="13"/>
      <c r="C531" s="13"/>
      <c r="D531" s="13"/>
      <c r="E531" s="13"/>
      <c r="F531" s="14"/>
      <c r="G531" s="14"/>
      <c r="H531" s="11">
        <f t="shared" si="8"/>
        <v>0</v>
      </c>
    </row>
    <row r="532" spans="1:8" x14ac:dyDescent="0.25">
      <c r="A532" t="s">
        <v>656</v>
      </c>
      <c r="B532" s="13"/>
      <c r="C532" s="13"/>
      <c r="D532" s="13"/>
      <c r="E532" s="13"/>
      <c r="F532" s="14"/>
      <c r="G532" s="14"/>
      <c r="H532" s="11">
        <f t="shared" si="8"/>
        <v>0</v>
      </c>
    </row>
    <row r="533" spans="1:8" x14ac:dyDescent="0.25">
      <c r="A533" t="s">
        <v>657</v>
      </c>
      <c r="B533" s="13"/>
      <c r="C533" s="13"/>
      <c r="D533" s="13"/>
      <c r="E533" s="13"/>
      <c r="F533" s="14"/>
      <c r="G533" s="14"/>
      <c r="H533" s="11">
        <f t="shared" si="8"/>
        <v>0</v>
      </c>
    </row>
    <row r="534" spans="1:8" x14ac:dyDescent="0.25">
      <c r="A534" t="s">
        <v>658</v>
      </c>
      <c r="B534" s="13"/>
      <c r="C534" s="13"/>
      <c r="D534" s="13"/>
      <c r="E534" s="13"/>
      <c r="F534" s="14"/>
      <c r="G534" s="14"/>
      <c r="H534" s="11">
        <f t="shared" si="8"/>
        <v>0</v>
      </c>
    </row>
    <row r="535" spans="1:8" x14ac:dyDescent="0.25">
      <c r="A535" t="s">
        <v>659</v>
      </c>
      <c r="B535" s="13"/>
      <c r="C535" s="13"/>
      <c r="D535" s="13"/>
      <c r="E535" s="13"/>
      <c r="F535" s="14"/>
      <c r="G535" s="14"/>
      <c r="H535" s="11">
        <f t="shared" si="8"/>
        <v>0</v>
      </c>
    </row>
    <row r="536" spans="1:8" x14ac:dyDescent="0.25">
      <c r="A536" t="s">
        <v>660</v>
      </c>
      <c r="B536" s="13"/>
      <c r="C536" s="13"/>
      <c r="D536" s="13"/>
      <c r="E536" s="13"/>
      <c r="F536" s="14"/>
      <c r="G536" s="14"/>
      <c r="H536" s="11">
        <f t="shared" si="8"/>
        <v>0</v>
      </c>
    </row>
    <row r="537" spans="1:8" x14ac:dyDescent="0.25">
      <c r="A537" t="s">
        <v>661</v>
      </c>
      <c r="B537" s="13"/>
      <c r="C537" s="13"/>
      <c r="D537" s="13"/>
      <c r="E537" s="13"/>
      <c r="F537" s="14"/>
      <c r="G537" s="14"/>
      <c r="H537" s="11">
        <f t="shared" si="8"/>
        <v>0</v>
      </c>
    </row>
    <row r="538" spans="1:8" x14ac:dyDescent="0.25">
      <c r="A538" t="s">
        <v>662</v>
      </c>
      <c r="B538" s="13"/>
      <c r="C538" s="13"/>
      <c r="D538" s="13"/>
      <c r="E538" s="13"/>
      <c r="F538" s="14"/>
      <c r="G538" s="14"/>
      <c r="H538" s="11">
        <f t="shared" si="8"/>
        <v>0</v>
      </c>
    </row>
    <row r="539" spans="1:8" x14ac:dyDescent="0.25">
      <c r="A539" t="s">
        <v>663</v>
      </c>
      <c r="B539" s="13"/>
      <c r="C539" s="13"/>
      <c r="D539" s="13"/>
      <c r="E539" s="13"/>
      <c r="F539" s="14"/>
      <c r="G539" s="14"/>
      <c r="H539" s="11">
        <f t="shared" si="8"/>
        <v>0</v>
      </c>
    </row>
    <row r="540" spans="1:8" x14ac:dyDescent="0.25">
      <c r="A540" t="s">
        <v>664</v>
      </c>
      <c r="B540" s="13"/>
      <c r="C540" s="13"/>
      <c r="D540" s="13"/>
      <c r="E540" s="13"/>
      <c r="F540" s="14"/>
      <c r="G540" s="14"/>
      <c r="H540" s="11">
        <f t="shared" si="8"/>
        <v>0</v>
      </c>
    </row>
    <row r="541" spans="1:8" x14ac:dyDescent="0.25">
      <c r="A541" t="s">
        <v>665</v>
      </c>
      <c r="B541" s="13"/>
      <c r="C541" s="13"/>
      <c r="D541" s="13"/>
      <c r="E541" s="13"/>
      <c r="F541" s="14"/>
      <c r="G541" s="14"/>
      <c r="H541" s="11">
        <f t="shared" si="8"/>
        <v>0</v>
      </c>
    </row>
    <row r="542" spans="1:8" x14ac:dyDescent="0.25">
      <c r="A542" t="s">
        <v>666</v>
      </c>
      <c r="B542" s="13"/>
      <c r="C542" s="13"/>
      <c r="D542" s="13"/>
      <c r="E542" s="13"/>
      <c r="F542" s="14"/>
      <c r="G542" s="14"/>
      <c r="H542" s="11">
        <f t="shared" si="8"/>
        <v>0</v>
      </c>
    </row>
    <row r="543" spans="1:8" x14ac:dyDescent="0.25">
      <c r="A543" t="s">
        <v>667</v>
      </c>
      <c r="B543" s="13"/>
      <c r="C543" s="13"/>
      <c r="D543" s="13"/>
      <c r="E543" s="13"/>
      <c r="F543" s="14"/>
      <c r="G543" s="14"/>
      <c r="H543" s="11">
        <f t="shared" si="8"/>
        <v>0</v>
      </c>
    </row>
    <row r="544" spans="1:8" x14ac:dyDescent="0.25">
      <c r="A544" t="s">
        <v>668</v>
      </c>
      <c r="B544" s="13"/>
      <c r="C544" s="13"/>
      <c r="D544" s="13"/>
      <c r="E544" s="13"/>
      <c r="F544" s="14"/>
      <c r="G544" s="14"/>
      <c r="H544" s="11">
        <f t="shared" si="8"/>
        <v>0</v>
      </c>
    </row>
    <row r="545" spans="1:8" x14ac:dyDescent="0.25">
      <c r="A545" t="s">
        <v>669</v>
      </c>
      <c r="B545" s="13"/>
      <c r="C545" s="13"/>
      <c r="D545" s="13"/>
      <c r="E545" s="13"/>
      <c r="F545" s="14"/>
      <c r="G545" s="14"/>
      <c r="H545" s="11">
        <f t="shared" si="8"/>
        <v>0</v>
      </c>
    </row>
    <row r="546" spans="1:8" x14ac:dyDescent="0.25">
      <c r="A546" t="s">
        <v>670</v>
      </c>
      <c r="B546" s="13"/>
      <c r="C546" s="13"/>
      <c r="D546" s="13"/>
      <c r="E546" s="13"/>
      <c r="F546" s="14"/>
      <c r="G546" s="14"/>
      <c r="H546" s="11">
        <f t="shared" si="8"/>
        <v>0</v>
      </c>
    </row>
    <row r="547" spans="1:8" x14ac:dyDescent="0.25">
      <c r="A547" t="s">
        <v>671</v>
      </c>
      <c r="B547" s="13"/>
      <c r="C547" s="13"/>
      <c r="D547" s="13"/>
      <c r="E547" s="13"/>
      <c r="F547" s="14"/>
      <c r="G547" s="14"/>
      <c r="H547" s="11">
        <f t="shared" si="8"/>
        <v>0</v>
      </c>
    </row>
    <row r="548" spans="1:8" x14ac:dyDescent="0.25">
      <c r="A548" t="s">
        <v>672</v>
      </c>
      <c r="B548" s="13"/>
      <c r="C548" s="13"/>
      <c r="D548" s="13"/>
      <c r="E548" s="13"/>
      <c r="F548" s="14"/>
      <c r="G548" s="14"/>
      <c r="H548" s="11">
        <f t="shared" si="8"/>
        <v>0</v>
      </c>
    </row>
    <row r="549" spans="1:8" x14ac:dyDescent="0.25">
      <c r="A549" t="s">
        <v>673</v>
      </c>
      <c r="B549" s="13"/>
      <c r="C549" s="13"/>
      <c r="D549" s="13"/>
      <c r="E549" s="13"/>
      <c r="F549" s="14"/>
      <c r="G549" s="14"/>
      <c r="H549" s="11">
        <f t="shared" si="8"/>
        <v>0</v>
      </c>
    </row>
    <row r="550" spans="1:8" x14ac:dyDescent="0.25">
      <c r="A550" t="s">
        <v>674</v>
      </c>
      <c r="B550" s="13"/>
      <c r="C550" s="13"/>
      <c r="D550" s="13"/>
      <c r="E550" s="13"/>
      <c r="F550" s="14"/>
      <c r="G550" s="14"/>
      <c r="H550" s="11">
        <f t="shared" si="8"/>
        <v>0</v>
      </c>
    </row>
    <row r="551" spans="1:8" x14ac:dyDescent="0.25">
      <c r="A551" t="s">
        <v>675</v>
      </c>
      <c r="B551" s="13"/>
      <c r="C551" s="13"/>
      <c r="D551" s="13"/>
      <c r="E551" s="13"/>
      <c r="F551" s="14"/>
      <c r="G551" s="14"/>
      <c r="H551" s="11">
        <f t="shared" si="8"/>
        <v>0</v>
      </c>
    </row>
    <row r="552" spans="1:8" x14ac:dyDescent="0.25">
      <c r="A552" t="s">
        <v>676</v>
      </c>
      <c r="B552" s="13"/>
      <c r="C552" s="13"/>
      <c r="D552" s="13"/>
      <c r="E552" s="13"/>
      <c r="F552" s="14"/>
      <c r="G552" s="14"/>
      <c r="H552" s="11">
        <f t="shared" si="8"/>
        <v>0</v>
      </c>
    </row>
    <row r="553" spans="1:8" x14ac:dyDescent="0.25">
      <c r="A553" t="s">
        <v>677</v>
      </c>
      <c r="B553" s="13"/>
      <c r="C553" s="13"/>
      <c r="D553" s="13"/>
      <c r="E553" s="13"/>
      <c r="F553" s="14"/>
      <c r="G553" s="14"/>
      <c r="H553" s="11">
        <f t="shared" si="8"/>
        <v>0</v>
      </c>
    </row>
    <row r="554" spans="1:8" x14ac:dyDescent="0.25">
      <c r="A554" t="s">
        <v>678</v>
      </c>
      <c r="B554" s="13"/>
      <c r="C554" s="13"/>
      <c r="D554" s="13"/>
      <c r="E554" s="13"/>
      <c r="F554" s="14"/>
      <c r="G554" s="14"/>
      <c r="H554" s="11">
        <f t="shared" si="8"/>
        <v>0</v>
      </c>
    </row>
    <row r="555" spans="1:8" x14ac:dyDescent="0.25">
      <c r="A555" t="s">
        <v>679</v>
      </c>
      <c r="B555" s="13"/>
      <c r="C555" s="13"/>
      <c r="D555" s="13"/>
      <c r="E555" s="13"/>
      <c r="F555" s="14"/>
      <c r="G555" s="14"/>
      <c r="H555" s="11">
        <f t="shared" si="8"/>
        <v>0</v>
      </c>
    </row>
    <row r="556" spans="1:8" x14ac:dyDescent="0.25">
      <c r="A556" t="s">
        <v>680</v>
      </c>
      <c r="B556" s="13"/>
      <c r="C556" s="13"/>
      <c r="D556" s="13"/>
      <c r="E556" s="13"/>
      <c r="F556" s="14"/>
      <c r="G556" s="14"/>
      <c r="H556" s="11">
        <f t="shared" si="8"/>
        <v>0</v>
      </c>
    </row>
    <row r="557" spans="1:8" x14ac:dyDescent="0.25">
      <c r="A557" t="s">
        <v>681</v>
      </c>
      <c r="B557" s="13"/>
      <c r="C557" s="13"/>
      <c r="D557" s="13"/>
      <c r="E557" s="13"/>
      <c r="F557" s="14"/>
      <c r="G557" s="14"/>
      <c r="H557" s="11">
        <f t="shared" si="8"/>
        <v>0</v>
      </c>
    </row>
    <row r="558" spans="1:8" x14ac:dyDescent="0.25">
      <c r="A558" t="s">
        <v>682</v>
      </c>
      <c r="B558" s="13"/>
      <c r="C558" s="13"/>
      <c r="D558" s="13"/>
      <c r="E558" s="13"/>
      <c r="F558" s="14"/>
      <c r="G558" s="14"/>
      <c r="H558" s="11">
        <f t="shared" si="8"/>
        <v>0</v>
      </c>
    </row>
    <row r="559" spans="1:8" x14ac:dyDescent="0.25">
      <c r="A559" t="s">
        <v>683</v>
      </c>
      <c r="B559" s="13"/>
      <c r="C559" s="13"/>
      <c r="D559" s="13"/>
      <c r="E559" s="13"/>
      <c r="F559" s="14"/>
      <c r="G559" s="14"/>
      <c r="H559" s="11">
        <f t="shared" si="8"/>
        <v>0</v>
      </c>
    </row>
    <row r="560" spans="1:8" x14ac:dyDescent="0.25">
      <c r="A560" t="s">
        <v>684</v>
      </c>
      <c r="B560" s="13"/>
      <c r="C560" s="13"/>
      <c r="D560" s="13"/>
      <c r="E560" s="13"/>
      <c r="F560" s="14"/>
      <c r="G560" s="14"/>
      <c r="H560" s="11">
        <f t="shared" si="8"/>
        <v>0</v>
      </c>
    </row>
    <row r="561" spans="1:8" x14ac:dyDescent="0.25">
      <c r="A561" t="s">
        <v>685</v>
      </c>
      <c r="B561" s="13"/>
      <c r="C561" s="13"/>
      <c r="D561" s="13"/>
      <c r="E561" s="13"/>
      <c r="F561" s="14"/>
      <c r="G561" s="14"/>
      <c r="H561" s="11">
        <f t="shared" si="8"/>
        <v>0</v>
      </c>
    </row>
    <row r="562" spans="1:8" x14ac:dyDescent="0.25">
      <c r="A562" t="s">
        <v>686</v>
      </c>
      <c r="B562" s="13"/>
      <c r="C562" s="13"/>
      <c r="D562" s="13"/>
      <c r="E562" s="13"/>
      <c r="F562" s="14"/>
      <c r="G562" s="14"/>
      <c r="H562" s="11">
        <f t="shared" si="8"/>
        <v>0</v>
      </c>
    </row>
    <row r="563" spans="1:8" x14ac:dyDescent="0.25">
      <c r="A563" t="s">
        <v>687</v>
      </c>
      <c r="B563" s="13"/>
      <c r="C563" s="13"/>
      <c r="D563" s="13"/>
      <c r="E563" s="13"/>
      <c r="F563" s="14"/>
      <c r="G563" s="14"/>
      <c r="H563" s="11">
        <f t="shared" si="8"/>
        <v>0</v>
      </c>
    </row>
    <row r="564" spans="1:8" x14ac:dyDescent="0.25">
      <c r="A564" t="s">
        <v>688</v>
      </c>
      <c r="B564" s="13"/>
      <c r="C564" s="13"/>
      <c r="D564" s="13"/>
      <c r="E564" s="13"/>
      <c r="F564" s="14"/>
      <c r="G564" s="14"/>
      <c r="H564" s="11">
        <f t="shared" si="8"/>
        <v>0</v>
      </c>
    </row>
    <row r="565" spans="1:8" x14ac:dyDescent="0.25">
      <c r="A565" t="s">
        <v>689</v>
      </c>
      <c r="B565" s="13"/>
      <c r="C565" s="13"/>
      <c r="D565" s="13"/>
      <c r="E565" s="13"/>
      <c r="F565" s="14"/>
      <c r="G565" s="14"/>
      <c r="H565" s="11">
        <f t="shared" si="8"/>
        <v>0</v>
      </c>
    </row>
    <row r="566" spans="1:8" x14ac:dyDescent="0.25">
      <c r="A566" t="s">
        <v>690</v>
      </c>
      <c r="B566" s="13"/>
      <c r="C566" s="13"/>
      <c r="D566" s="13"/>
      <c r="E566" s="13"/>
      <c r="F566" s="14"/>
      <c r="G566" s="14"/>
      <c r="H566" s="11">
        <f t="shared" si="8"/>
        <v>0</v>
      </c>
    </row>
    <row r="567" spans="1:8" x14ac:dyDescent="0.25">
      <c r="A567" t="s">
        <v>691</v>
      </c>
      <c r="B567" s="13"/>
      <c r="C567" s="13"/>
      <c r="D567" s="13"/>
      <c r="E567" s="13"/>
      <c r="F567" s="14"/>
      <c r="G567" s="14"/>
      <c r="H567" s="11">
        <f t="shared" si="8"/>
        <v>0</v>
      </c>
    </row>
    <row r="568" spans="1:8" x14ac:dyDescent="0.25">
      <c r="A568" t="s">
        <v>692</v>
      </c>
      <c r="B568" s="13"/>
      <c r="C568" s="13"/>
      <c r="D568" s="13"/>
      <c r="E568" s="13"/>
      <c r="F568" s="14"/>
      <c r="G568" s="14"/>
      <c r="H568" s="11">
        <f t="shared" si="8"/>
        <v>0</v>
      </c>
    </row>
    <row r="569" spans="1:8" x14ac:dyDescent="0.25">
      <c r="A569" t="s">
        <v>693</v>
      </c>
      <c r="B569" s="13"/>
      <c r="C569" s="13"/>
      <c r="D569" s="13"/>
      <c r="E569" s="13"/>
      <c r="F569" s="14"/>
      <c r="G569" s="14"/>
      <c r="H569" s="11">
        <f t="shared" si="8"/>
        <v>0</v>
      </c>
    </row>
    <row r="570" spans="1:8" x14ac:dyDescent="0.25">
      <c r="A570" t="s">
        <v>694</v>
      </c>
      <c r="B570" s="13"/>
      <c r="C570" s="13"/>
      <c r="D570" s="13"/>
      <c r="E570" s="13"/>
      <c r="F570" s="14"/>
      <c r="G570" s="14"/>
      <c r="H570" s="11">
        <f t="shared" si="8"/>
        <v>0</v>
      </c>
    </row>
    <row r="571" spans="1:8" x14ac:dyDescent="0.25">
      <c r="A571" t="s">
        <v>695</v>
      </c>
      <c r="B571" s="13"/>
      <c r="C571" s="13"/>
      <c r="D571" s="13"/>
      <c r="E571" s="13"/>
      <c r="F571" s="14"/>
      <c r="G571" s="14"/>
      <c r="H571" s="11">
        <f t="shared" si="8"/>
        <v>0</v>
      </c>
    </row>
    <row r="572" spans="1:8" x14ac:dyDescent="0.25">
      <c r="A572" t="s">
        <v>696</v>
      </c>
      <c r="B572" s="13"/>
      <c r="C572" s="13"/>
      <c r="D572" s="13"/>
      <c r="E572" s="13"/>
      <c r="F572" s="14"/>
      <c r="G572" s="14"/>
      <c r="H572" s="11">
        <f t="shared" si="8"/>
        <v>0</v>
      </c>
    </row>
    <row r="573" spans="1:8" x14ac:dyDescent="0.25">
      <c r="A573" t="s">
        <v>697</v>
      </c>
      <c r="B573" s="13"/>
      <c r="C573" s="13"/>
      <c r="D573" s="13"/>
      <c r="E573" s="13"/>
      <c r="F573" s="14"/>
      <c r="G573" s="14"/>
      <c r="H573" s="11">
        <f t="shared" si="8"/>
        <v>0</v>
      </c>
    </row>
    <row r="574" spans="1:8" x14ac:dyDescent="0.25">
      <c r="A574" t="s">
        <v>698</v>
      </c>
      <c r="B574" s="13"/>
      <c r="C574" s="13"/>
      <c r="D574" s="13"/>
      <c r="E574" s="13"/>
      <c r="F574" s="14"/>
      <c r="G574" s="14"/>
      <c r="H574" s="11">
        <f t="shared" si="8"/>
        <v>0</v>
      </c>
    </row>
    <row r="575" spans="1:8" x14ac:dyDescent="0.25">
      <c r="A575" t="s">
        <v>699</v>
      </c>
      <c r="B575" s="13"/>
      <c r="C575" s="13"/>
      <c r="D575" s="13"/>
      <c r="E575" s="13"/>
      <c r="F575" s="14"/>
      <c r="G575" s="14"/>
      <c r="H575" s="11">
        <f t="shared" si="8"/>
        <v>0</v>
      </c>
    </row>
    <row r="576" spans="1:8" x14ac:dyDescent="0.25">
      <c r="A576" t="s">
        <v>700</v>
      </c>
      <c r="B576" s="13"/>
      <c r="C576" s="13"/>
      <c r="D576" s="13"/>
      <c r="E576" s="13"/>
      <c r="F576" s="14"/>
      <c r="G576" s="14"/>
      <c r="H576" s="11">
        <f t="shared" si="8"/>
        <v>0</v>
      </c>
    </row>
    <row r="577" spans="1:8" x14ac:dyDescent="0.25">
      <c r="A577" t="s">
        <v>701</v>
      </c>
      <c r="B577" s="13"/>
      <c r="C577" s="13"/>
      <c r="D577" s="13"/>
      <c r="E577" s="13"/>
      <c r="F577" s="14"/>
      <c r="G577" s="14"/>
      <c r="H577" s="11">
        <f t="shared" si="8"/>
        <v>0</v>
      </c>
    </row>
    <row r="578" spans="1:8" x14ac:dyDescent="0.25">
      <c r="A578" t="s">
        <v>702</v>
      </c>
      <c r="B578" s="13"/>
      <c r="C578" s="13"/>
      <c r="D578" s="13"/>
      <c r="E578" s="13"/>
      <c r="F578" s="14"/>
      <c r="G578" s="14"/>
      <c r="H578" s="11">
        <f t="shared" si="8"/>
        <v>0</v>
      </c>
    </row>
    <row r="579" spans="1:8" x14ac:dyDescent="0.25">
      <c r="A579" t="s">
        <v>703</v>
      </c>
      <c r="B579" s="13"/>
      <c r="C579" s="13"/>
      <c r="D579" s="13"/>
      <c r="E579" s="13"/>
      <c r="F579" s="14"/>
      <c r="G579" s="14"/>
      <c r="H579" s="11">
        <f t="shared" si="8"/>
        <v>0</v>
      </c>
    </row>
    <row r="580" spans="1:8" x14ac:dyDescent="0.25">
      <c r="A580" t="s">
        <v>704</v>
      </c>
      <c r="B580" s="13"/>
      <c r="C580" s="13"/>
      <c r="D580" s="13"/>
      <c r="E580" s="13"/>
      <c r="F580" s="14"/>
      <c r="G580" s="14"/>
      <c r="H580" s="11">
        <f t="shared" ref="H580:H643" si="9">H579+F580-G580</f>
        <v>0</v>
      </c>
    </row>
    <row r="581" spans="1:8" x14ac:dyDescent="0.25">
      <c r="A581" t="s">
        <v>705</v>
      </c>
      <c r="B581" s="13"/>
      <c r="C581" s="13"/>
      <c r="D581" s="13"/>
      <c r="E581" s="13"/>
      <c r="F581" s="14"/>
      <c r="G581" s="14"/>
      <c r="H581" s="11">
        <f t="shared" si="9"/>
        <v>0</v>
      </c>
    </row>
    <row r="582" spans="1:8" x14ac:dyDescent="0.25">
      <c r="A582" t="s">
        <v>706</v>
      </c>
      <c r="B582" s="13"/>
      <c r="C582" s="13"/>
      <c r="D582" s="13"/>
      <c r="E582" s="13"/>
      <c r="F582" s="14"/>
      <c r="G582" s="14"/>
      <c r="H582" s="11">
        <f t="shared" si="9"/>
        <v>0</v>
      </c>
    </row>
    <row r="583" spans="1:8" x14ac:dyDescent="0.25">
      <c r="A583" t="s">
        <v>707</v>
      </c>
      <c r="B583" s="13"/>
      <c r="C583" s="13"/>
      <c r="D583" s="13"/>
      <c r="E583" s="13"/>
      <c r="F583" s="14"/>
      <c r="G583" s="14"/>
      <c r="H583" s="11">
        <f t="shared" si="9"/>
        <v>0</v>
      </c>
    </row>
    <row r="584" spans="1:8" x14ac:dyDescent="0.25">
      <c r="A584" t="s">
        <v>708</v>
      </c>
      <c r="B584" s="13"/>
      <c r="C584" s="13"/>
      <c r="D584" s="13"/>
      <c r="E584" s="13"/>
      <c r="F584" s="14"/>
      <c r="G584" s="14"/>
      <c r="H584" s="11">
        <f t="shared" si="9"/>
        <v>0</v>
      </c>
    </row>
    <row r="585" spans="1:8" x14ac:dyDescent="0.25">
      <c r="A585" t="s">
        <v>709</v>
      </c>
      <c r="B585" s="13"/>
      <c r="C585" s="13"/>
      <c r="D585" s="13"/>
      <c r="E585" s="13"/>
      <c r="F585" s="14"/>
      <c r="G585" s="14"/>
      <c r="H585" s="11">
        <f t="shared" si="9"/>
        <v>0</v>
      </c>
    </row>
    <row r="586" spans="1:8" x14ac:dyDescent="0.25">
      <c r="A586" t="s">
        <v>710</v>
      </c>
      <c r="B586" s="13"/>
      <c r="C586" s="13"/>
      <c r="D586" s="13"/>
      <c r="E586" s="13"/>
      <c r="F586" s="14"/>
      <c r="G586" s="14"/>
      <c r="H586" s="11">
        <f t="shared" si="9"/>
        <v>0</v>
      </c>
    </row>
    <row r="587" spans="1:8" x14ac:dyDescent="0.25">
      <c r="A587" t="s">
        <v>711</v>
      </c>
      <c r="B587" s="13"/>
      <c r="C587" s="13"/>
      <c r="D587" s="13"/>
      <c r="E587" s="13"/>
      <c r="F587" s="14"/>
      <c r="G587" s="14"/>
      <c r="H587" s="11">
        <f t="shared" si="9"/>
        <v>0</v>
      </c>
    </row>
    <row r="588" spans="1:8" x14ac:dyDescent="0.25">
      <c r="A588" t="s">
        <v>712</v>
      </c>
      <c r="B588" s="13"/>
      <c r="C588" s="13"/>
      <c r="D588" s="13"/>
      <c r="E588" s="13"/>
      <c r="F588" s="14"/>
      <c r="G588" s="14"/>
      <c r="H588" s="11">
        <f t="shared" si="9"/>
        <v>0</v>
      </c>
    </row>
    <row r="589" spans="1:8" x14ac:dyDescent="0.25">
      <c r="A589" t="s">
        <v>713</v>
      </c>
      <c r="B589" s="13"/>
      <c r="C589" s="13"/>
      <c r="D589" s="13"/>
      <c r="E589" s="13"/>
      <c r="F589" s="14"/>
      <c r="G589" s="14"/>
      <c r="H589" s="11">
        <f t="shared" si="9"/>
        <v>0</v>
      </c>
    </row>
    <row r="590" spans="1:8" x14ac:dyDescent="0.25">
      <c r="A590" t="s">
        <v>714</v>
      </c>
      <c r="B590" s="13"/>
      <c r="C590" s="13"/>
      <c r="D590" s="13"/>
      <c r="E590" s="13"/>
      <c r="F590" s="14"/>
      <c r="G590" s="14"/>
      <c r="H590" s="11">
        <f t="shared" si="9"/>
        <v>0</v>
      </c>
    </row>
    <row r="591" spans="1:8" x14ac:dyDescent="0.25">
      <c r="A591" t="s">
        <v>715</v>
      </c>
      <c r="B591" s="13"/>
      <c r="C591" s="13"/>
      <c r="D591" s="13"/>
      <c r="E591" s="13"/>
      <c r="F591" s="14"/>
      <c r="G591" s="14"/>
      <c r="H591" s="11">
        <f t="shared" si="9"/>
        <v>0</v>
      </c>
    </row>
    <row r="592" spans="1:8" x14ac:dyDescent="0.25">
      <c r="A592" t="s">
        <v>716</v>
      </c>
      <c r="B592" s="13"/>
      <c r="C592" s="13"/>
      <c r="D592" s="13"/>
      <c r="E592" s="13"/>
      <c r="F592" s="14"/>
      <c r="G592" s="14"/>
      <c r="H592" s="11">
        <f t="shared" si="9"/>
        <v>0</v>
      </c>
    </row>
    <row r="593" spans="1:8" x14ac:dyDescent="0.25">
      <c r="A593" t="s">
        <v>717</v>
      </c>
      <c r="B593" s="13"/>
      <c r="C593" s="13"/>
      <c r="D593" s="13"/>
      <c r="E593" s="13"/>
      <c r="F593" s="14"/>
      <c r="G593" s="14"/>
      <c r="H593" s="11">
        <f t="shared" si="9"/>
        <v>0</v>
      </c>
    </row>
    <row r="594" spans="1:8" x14ac:dyDescent="0.25">
      <c r="A594" t="s">
        <v>718</v>
      </c>
      <c r="B594" s="13"/>
      <c r="C594" s="13"/>
      <c r="D594" s="13"/>
      <c r="E594" s="13"/>
      <c r="F594" s="14"/>
      <c r="G594" s="14"/>
      <c r="H594" s="11">
        <f t="shared" si="9"/>
        <v>0</v>
      </c>
    </row>
    <row r="595" spans="1:8" x14ac:dyDescent="0.25">
      <c r="A595" t="s">
        <v>719</v>
      </c>
      <c r="B595" s="13"/>
      <c r="C595" s="13"/>
      <c r="D595" s="13"/>
      <c r="E595" s="13"/>
      <c r="F595" s="14"/>
      <c r="G595" s="14"/>
      <c r="H595" s="11">
        <f t="shared" si="9"/>
        <v>0</v>
      </c>
    </row>
    <row r="596" spans="1:8" x14ac:dyDescent="0.25">
      <c r="A596" t="s">
        <v>720</v>
      </c>
      <c r="B596" s="13"/>
      <c r="C596" s="13"/>
      <c r="D596" s="13"/>
      <c r="E596" s="13"/>
      <c r="F596" s="14"/>
      <c r="G596" s="14"/>
      <c r="H596" s="11">
        <f t="shared" si="9"/>
        <v>0</v>
      </c>
    </row>
    <row r="597" spans="1:8" x14ac:dyDescent="0.25">
      <c r="A597" t="s">
        <v>721</v>
      </c>
      <c r="B597" s="13"/>
      <c r="C597" s="13"/>
      <c r="D597" s="13"/>
      <c r="E597" s="13"/>
      <c r="F597" s="14"/>
      <c r="G597" s="14"/>
      <c r="H597" s="11">
        <f t="shared" si="9"/>
        <v>0</v>
      </c>
    </row>
    <row r="598" spans="1:8" x14ac:dyDescent="0.25">
      <c r="A598" t="s">
        <v>722</v>
      </c>
      <c r="B598" s="13"/>
      <c r="C598" s="13"/>
      <c r="D598" s="13"/>
      <c r="E598" s="13"/>
      <c r="F598" s="14"/>
      <c r="G598" s="14"/>
      <c r="H598" s="11">
        <f t="shared" si="9"/>
        <v>0</v>
      </c>
    </row>
    <row r="599" spans="1:8" x14ac:dyDescent="0.25">
      <c r="A599" t="s">
        <v>723</v>
      </c>
      <c r="B599" s="13"/>
      <c r="C599" s="13"/>
      <c r="D599" s="13"/>
      <c r="E599" s="13"/>
      <c r="F599" s="14"/>
      <c r="G599" s="14"/>
      <c r="H599" s="11">
        <f t="shared" si="9"/>
        <v>0</v>
      </c>
    </row>
    <row r="600" spans="1:8" x14ac:dyDescent="0.25">
      <c r="A600" t="s">
        <v>724</v>
      </c>
      <c r="B600" s="13"/>
      <c r="C600" s="13"/>
      <c r="D600" s="13"/>
      <c r="E600" s="13"/>
      <c r="F600" s="14"/>
      <c r="G600" s="14"/>
      <c r="H600" s="11">
        <f t="shared" si="9"/>
        <v>0</v>
      </c>
    </row>
    <row r="601" spans="1:8" x14ac:dyDescent="0.25">
      <c r="A601" t="s">
        <v>725</v>
      </c>
      <c r="B601" s="13"/>
      <c r="C601" s="13"/>
      <c r="D601" s="13"/>
      <c r="E601" s="13"/>
      <c r="F601" s="14"/>
      <c r="G601" s="14"/>
      <c r="H601" s="11">
        <f t="shared" si="9"/>
        <v>0</v>
      </c>
    </row>
    <row r="602" spans="1:8" x14ac:dyDescent="0.25">
      <c r="A602" t="s">
        <v>726</v>
      </c>
      <c r="B602" s="13"/>
      <c r="C602" s="13"/>
      <c r="D602" s="13"/>
      <c r="E602" s="13"/>
      <c r="F602" s="14"/>
      <c r="G602" s="14"/>
      <c r="H602" s="11">
        <f t="shared" si="9"/>
        <v>0</v>
      </c>
    </row>
    <row r="603" spans="1:8" x14ac:dyDescent="0.25">
      <c r="A603" t="s">
        <v>727</v>
      </c>
      <c r="B603" s="13"/>
      <c r="C603" s="13"/>
      <c r="D603" s="13"/>
      <c r="E603" s="13"/>
      <c r="F603" s="14"/>
      <c r="G603" s="14"/>
      <c r="H603" s="11">
        <f t="shared" si="9"/>
        <v>0</v>
      </c>
    </row>
    <row r="604" spans="1:8" x14ac:dyDescent="0.25">
      <c r="A604" t="s">
        <v>728</v>
      </c>
      <c r="B604" s="13"/>
      <c r="C604" s="13"/>
      <c r="D604" s="13"/>
      <c r="E604" s="13"/>
      <c r="F604" s="14"/>
      <c r="G604" s="14"/>
      <c r="H604" s="11">
        <f t="shared" si="9"/>
        <v>0</v>
      </c>
    </row>
    <row r="605" spans="1:8" x14ac:dyDescent="0.25">
      <c r="A605" t="s">
        <v>729</v>
      </c>
      <c r="B605" s="13"/>
      <c r="C605" s="13"/>
      <c r="D605" s="13"/>
      <c r="E605" s="13"/>
      <c r="F605" s="14"/>
      <c r="G605" s="14"/>
      <c r="H605" s="11">
        <f t="shared" si="9"/>
        <v>0</v>
      </c>
    </row>
    <row r="606" spans="1:8" x14ac:dyDescent="0.25">
      <c r="A606" t="s">
        <v>730</v>
      </c>
      <c r="B606" s="13"/>
      <c r="C606" s="13"/>
      <c r="D606" s="13"/>
      <c r="E606" s="13"/>
      <c r="F606" s="14"/>
      <c r="G606" s="14"/>
      <c r="H606" s="11">
        <f t="shared" si="9"/>
        <v>0</v>
      </c>
    </row>
    <row r="607" spans="1:8" x14ac:dyDescent="0.25">
      <c r="A607" t="s">
        <v>731</v>
      </c>
      <c r="B607" s="13"/>
      <c r="C607" s="13"/>
      <c r="D607" s="13"/>
      <c r="E607" s="13"/>
      <c r="F607" s="14"/>
      <c r="G607" s="14"/>
      <c r="H607" s="11">
        <f t="shared" si="9"/>
        <v>0</v>
      </c>
    </row>
    <row r="608" spans="1:8" x14ac:dyDescent="0.25">
      <c r="A608" t="s">
        <v>732</v>
      </c>
      <c r="B608" s="13"/>
      <c r="C608" s="13"/>
      <c r="D608" s="13"/>
      <c r="E608" s="13"/>
      <c r="F608" s="14"/>
      <c r="G608" s="14"/>
      <c r="H608" s="11">
        <f t="shared" si="9"/>
        <v>0</v>
      </c>
    </row>
    <row r="609" spans="1:8" x14ac:dyDescent="0.25">
      <c r="A609" t="s">
        <v>733</v>
      </c>
      <c r="B609" s="13"/>
      <c r="C609" s="13"/>
      <c r="D609" s="13"/>
      <c r="E609" s="13"/>
      <c r="F609" s="14"/>
      <c r="G609" s="14"/>
      <c r="H609" s="11">
        <f t="shared" si="9"/>
        <v>0</v>
      </c>
    </row>
    <row r="610" spans="1:8" x14ac:dyDescent="0.25">
      <c r="A610" t="s">
        <v>734</v>
      </c>
      <c r="B610" s="13"/>
      <c r="C610" s="13"/>
      <c r="D610" s="13"/>
      <c r="E610" s="13"/>
      <c r="F610" s="14"/>
      <c r="G610" s="14"/>
      <c r="H610" s="11">
        <f t="shared" si="9"/>
        <v>0</v>
      </c>
    </row>
    <row r="611" spans="1:8" x14ac:dyDescent="0.25">
      <c r="A611" t="s">
        <v>735</v>
      </c>
      <c r="B611" s="13"/>
      <c r="C611" s="13"/>
      <c r="D611" s="13"/>
      <c r="E611" s="13"/>
      <c r="F611" s="14"/>
      <c r="G611" s="14"/>
      <c r="H611" s="11">
        <f t="shared" si="9"/>
        <v>0</v>
      </c>
    </row>
    <row r="612" spans="1:8" x14ac:dyDescent="0.25">
      <c r="A612" t="s">
        <v>736</v>
      </c>
      <c r="B612" s="13"/>
      <c r="C612" s="13"/>
      <c r="D612" s="13"/>
      <c r="E612" s="13"/>
      <c r="F612" s="14"/>
      <c r="G612" s="14"/>
      <c r="H612" s="11">
        <f t="shared" si="9"/>
        <v>0</v>
      </c>
    </row>
    <row r="613" spans="1:8" x14ac:dyDescent="0.25">
      <c r="A613" t="s">
        <v>737</v>
      </c>
      <c r="B613" s="13"/>
      <c r="C613" s="13"/>
      <c r="D613" s="13"/>
      <c r="E613" s="13"/>
      <c r="F613" s="14"/>
      <c r="G613" s="14"/>
      <c r="H613" s="11">
        <f t="shared" si="9"/>
        <v>0</v>
      </c>
    </row>
    <row r="614" spans="1:8" x14ac:dyDescent="0.25">
      <c r="A614" t="s">
        <v>738</v>
      </c>
      <c r="B614" s="13"/>
      <c r="C614" s="13"/>
      <c r="D614" s="13"/>
      <c r="E614" s="13"/>
      <c r="F614" s="14"/>
      <c r="G614" s="14"/>
      <c r="H614" s="11">
        <f t="shared" si="9"/>
        <v>0</v>
      </c>
    </row>
    <row r="615" spans="1:8" x14ac:dyDescent="0.25">
      <c r="A615" t="s">
        <v>739</v>
      </c>
      <c r="B615" s="13"/>
      <c r="C615" s="13"/>
      <c r="D615" s="13"/>
      <c r="E615" s="13"/>
      <c r="F615" s="14"/>
      <c r="G615" s="14"/>
      <c r="H615" s="11">
        <f t="shared" si="9"/>
        <v>0</v>
      </c>
    </row>
    <row r="616" spans="1:8" x14ac:dyDescent="0.25">
      <c r="A616" t="s">
        <v>740</v>
      </c>
      <c r="B616" s="13"/>
      <c r="C616" s="13"/>
      <c r="D616" s="13"/>
      <c r="E616" s="13"/>
      <c r="F616" s="14"/>
      <c r="G616" s="14"/>
      <c r="H616" s="11">
        <f t="shared" si="9"/>
        <v>0</v>
      </c>
    </row>
    <row r="617" spans="1:8" x14ac:dyDescent="0.25">
      <c r="A617" t="s">
        <v>741</v>
      </c>
      <c r="B617" s="13"/>
      <c r="C617" s="13"/>
      <c r="D617" s="13"/>
      <c r="E617" s="13"/>
      <c r="F617" s="14"/>
      <c r="G617" s="14"/>
      <c r="H617" s="11">
        <f t="shared" si="9"/>
        <v>0</v>
      </c>
    </row>
    <row r="618" spans="1:8" x14ac:dyDescent="0.25">
      <c r="A618" t="s">
        <v>742</v>
      </c>
      <c r="B618" s="13"/>
      <c r="C618" s="13"/>
      <c r="D618" s="13"/>
      <c r="E618" s="13"/>
      <c r="F618" s="14"/>
      <c r="G618" s="14"/>
      <c r="H618" s="11">
        <f t="shared" si="9"/>
        <v>0</v>
      </c>
    </row>
    <row r="619" spans="1:8" x14ac:dyDescent="0.25">
      <c r="A619" t="s">
        <v>743</v>
      </c>
      <c r="B619" s="13"/>
      <c r="C619" s="13"/>
      <c r="D619" s="13"/>
      <c r="E619" s="13"/>
      <c r="F619" s="14"/>
      <c r="G619" s="14"/>
      <c r="H619" s="11">
        <f t="shared" si="9"/>
        <v>0</v>
      </c>
    </row>
    <row r="620" spans="1:8" x14ac:dyDescent="0.25">
      <c r="A620" t="s">
        <v>744</v>
      </c>
      <c r="B620" s="13"/>
      <c r="C620" s="13"/>
      <c r="D620" s="13"/>
      <c r="E620" s="13"/>
      <c r="F620" s="14"/>
      <c r="G620" s="14"/>
      <c r="H620" s="11">
        <f t="shared" si="9"/>
        <v>0</v>
      </c>
    </row>
    <row r="621" spans="1:8" x14ac:dyDescent="0.25">
      <c r="A621" t="s">
        <v>745</v>
      </c>
      <c r="B621" s="13"/>
      <c r="C621" s="13"/>
      <c r="D621" s="13"/>
      <c r="E621" s="13"/>
      <c r="F621" s="14"/>
      <c r="G621" s="14"/>
      <c r="H621" s="11">
        <f t="shared" si="9"/>
        <v>0</v>
      </c>
    </row>
    <row r="622" spans="1:8" x14ac:dyDescent="0.25">
      <c r="A622" t="s">
        <v>746</v>
      </c>
      <c r="B622" s="13"/>
      <c r="C622" s="13"/>
      <c r="D622" s="13"/>
      <c r="E622" s="13"/>
      <c r="F622" s="14"/>
      <c r="G622" s="14"/>
      <c r="H622" s="11">
        <f t="shared" si="9"/>
        <v>0</v>
      </c>
    </row>
    <row r="623" spans="1:8" x14ac:dyDescent="0.25">
      <c r="A623" t="s">
        <v>747</v>
      </c>
      <c r="B623" s="13"/>
      <c r="C623" s="13"/>
      <c r="D623" s="13"/>
      <c r="E623" s="13"/>
      <c r="F623" s="14"/>
      <c r="G623" s="14"/>
      <c r="H623" s="11">
        <f t="shared" si="9"/>
        <v>0</v>
      </c>
    </row>
    <row r="624" spans="1:8" x14ac:dyDescent="0.25">
      <c r="A624" t="s">
        <v>748</v>
      </c>
      <c r="B624" s="13"/>
      <c r="C624" s="13"/>
      <c r="D624" s="13"/>
      <c r="E624" s="13"/>
      <c r="F624" s="14"/>
      <c r="G624" s="14"/>
      <c r="H624" s="11">
        <f t="shared" si="9"/>
        <v>0</v>
      </c>
    </row>
    <row r="625" spans="1:8" x14ac:dyDescent="0.25">
      <c r="A625" t="s">
        <v>749</v>
      </c>
      <c r="B625" s="13"/>
      <c r="C625" s="13"/>
      <c r="D625" s="13"/>
      <c r="E625" s="13"/>
      <c r="F625" s="14"/>
      <c r="G625" s="14"/>
      <c r="H625" s="11">
        <f t="shared" si="9"/>
        <v>0</v>
      </c>
    </row>
    <row r="626" spans="1:8" x14ac:dyDescent="0.25">
      <c r="A626" t="s">
        <v>750</v>
      </c>
      <c r="B626" s="13"/>
      <c r="C626" s="13"/>
      <c r="D626" s="13"/>
      <c r="E626" s="13"/>
      <c r="F626" s="14"/>
      <c r="G626" s="14"/>
      <c r="H626" s="11">
        <f t="shared" si="9"/>
        <v>0</v>
      </c>
    </row>
    <row r="627" spans="1:8" x14ac:dyDescent="0.25">
      <c r="A627" t="s">
        <v>751</v>
      </c>
      <c r="B627" s="13"/>
      <c r="C627" s="13"/>
      <c r="D627" s="13"/>
      <c r="E627" s="13"/>
      <c r="F627" s="14"/>
      <c r="G627" s="14"/>
      <c r="H627" s="11">
        <f t="shared" si="9"/>
        <v>0</v>
      </c>
    </row>
    <row r="628" spans="1:8" x14ac:dyDescent="0.25">
      <c r="A628" t="s">
        <v>752</v>
      </c>
      <c r="B628" s="13"/>
      <c r="C628" s="13"/>
      <c r="D628" s="13"/>
      <c r="E628" s="13"/>
      <c r="F628" s="14"/>
      <c r="G628" s="14"/>
      <c r="H628" s="11">
        <f t="shared" si="9"/>
        <v>0</v>
      </c>
    </row>
    <row r="629" spans="1:8" x14ac:dyDescent="0.25">
      <c r="A629" t="s">
        <v>753</v>
      </c>
      <c r="B629" s="13"/>
      <c r="C629" s="13"/>
      <c r="D629" s="13"/>
      <c r="E629" s="13"/>
      <c r="F629" s="14"/>
      <c r="G629" s="14"/>
      <c r="H629" s="11">
        <f t="shared" si="9"/>
        <v>0</v>
      </c>
    </row>
    <row r="630" spans="1:8" x14ac:dyDescent="0.25">
      <c r="A630" t="s">
        <v>754</v>
      </c>
      <c r="B630" s="13"/>
      <c r="C630" s="13"/>
      <c r="D630" s="13"/>
      <c r="E630" s="13"/>
      <c r="F630" s="14"/>
      <c r="G630" s="14"/>
      <c r="H630" s="11">
        <f t="shared" si="9"/>
        <v>0</v>
      </c>
    </row>
    <row r="631" spans="1:8" x14ac:dyDescent="0.25">
      <c r="A631" t="s">
        <v>755</v>
      </c>
      <c r="B631" s="13"/>
      <c r="C631" s="13"/>
      <c r="D631" s="13"/>
      <c r="E631" s="13"/>
      <c r="F631" s="14"/>
      <c r="G631" s="14"/>
      <c r="H631" s="11">
        <f t="shared" si="9"/>
        <v>0</v>
      </c>
    </row>
    <row r="632" spans="1:8" x14ac:dyDescent="0.25">
      <c r="A632" t="s">
        <v>756</v>
      </c>
      <c r="B632" s="13"/>
      <c r="C632" s="13"/>
      <c r="D632" s="13"/>
      <c r="E632" s="13"/>
      <c r="F632" s="14"/>
      <c r="G632" s="14"/>
      <c r="H632" s="11">
        <f t="shared" si="9"/>
        <v>0</v>
      </c>
    </row>
    <row r="633" spans="1:8" x14ac:dyDescent="0.25">
      <c r="A633" t="s">
        <v>757</v>
      </c>
      <c r="B633" s="13"/>
      <c r="C633" s="13"/>
      <c r="D633" s="13"/>
      <c r="E633" s="13"/>
      <c r="F633" s="14"/>
      <c r="G633" s="14"/>
      <c r="H633" s="11">
        <f t="shared" si="9"/>
        <v>0</v>
      </c>
    </row>
    <row r="634" spans="1:8" x14ac:dyDescent="0.25">
      <c r="A634" t="s">
        <v>758</v>
      </c>
      <c r="B634" s="13"/>
      <c r="C634" s="13"/>
      <c r="D634" s="13"/>
      <c r="E634" s="13"/>
      <c r="F634" s="14"/>
      <c r="G634" s="14"/>
      <c r="H634" s="11">
        <f t="shared" si="9"/>
        <v>0</v>
      </c>
    </row>
    <row r="635" spans="1:8" x14ac:dyDescent="0.25">
      <c r="A635" t="s">
        <v>759</v>
      </c>
      <c r="B635" s="13"/>
      <c r="C635" s="13"/>
      <c r="D635" s="13"/>
      <c r="E635" s="13"/>
      <c r="F635" s="14"/>
      <c r="G635" s="14"/>
      <c r="H635" s="11">
        <f t="shared" si="9"/>
        <v>0</v>
      </c>
    </row>
    <row r="636" spans="1:8" x14ac:dyDescent="0.25">
      <c r="A636" t="s">
        <v>760</v>
      </c>
      <c r="B636" s="13"/>
      <c r="C636" s="13"/>
      <c r="D636" s="13"/>
      <c r="E636" s="13"/>
      <c r="F636" s="14"/>
      <c r="G636" s="14"/>
      <c r="H636" s="11">
        <f t="shared" si="9"/>
        <v>0</v>
      </c>
    </row>
    <row r="637" spans="1:8" x14ac:dyDescent="0.25">
      <c r="A637" t="s">
        <v>761</v>
      </c>
      <c r="B637" s="13"/>
      <c r="C637" s="13"/>
      <c r="D637" s="13"/>
      <c r="E637" s="13"/>
      <c r="F637" s="14"/>
      <c r="G637" s="14"/>
      <c r="H637" s="11">
        <f t="shared" si="9"/>
        <v>0</v>
      </c>
    </row>
    <row r="638" spans="1:8" x14ac:dyDescent="0.25">
      <c r="A638" t="s">
        <v>762</v>
      </c>
      <c r="B638" s="13"/>
      <c r="C638" s="13"/>
      <c r="D638" s="13"/>
      <c r="E638" s="13"/>
      <c r="F638" s="14"/>
      <c r="G638" s="14"/>
      <c r="H638" s="11">
        <f t="shared" si="9"/>
        <v>0</v>
      </c>
    </row>
    <row r="639" spans="1:8" x14ac:dyDescent="0.25">
      <c r="A639" t="s">
        <v>763</v>
      </c>
      <c r="B639" s="13"/>
      <c r="C639" s="13"/>
      <c r="D639" s="13"/>
      <c r="E639" s="13"/>
      <c r="F639" s="14"/>
      <c r="G639" s="14"/>
      <c r="H639" s="11">
        <f t="shared" si="9"/>
        <v>0</v>
      </c>
    </row>
    <row r="640" spans="1:8" x14ac:dyDescent="0.25">
      <c r="A640" t="s">
        <v>764</v>
      </c>
      <c r="B640" s="13"/>
      <c r="C640" s="13"/>
      <c r="D640" s="13"/>
      <c r="E640" s="13"/>
      <c r="F640" s="14"/>
      <c r="G640" s="14"/>
      <c r="H640" s="11">
        <f t="shared" si="9"/>
        <v>0</v>
      </c>
    </row>
    <row r="641" spans="1:8" x14ac:dyDescent="0.25">
      <c r="A641" t="s">
        <v>765</v>
      </c>
      <c r="B641" s="13"/>
      <c r="C641" s="13"/>
      <c r="D641" s="13"/>
      <c r="E641" s="13"/>
      <c r="F641" s="14"/>
      <c r="G641" s="14"/>
      <c r="H641" s="11">
        <f t="shared" si="9"/>
        <v>0</v>
      </c>
    </row>
    <row r="642" spans="1:8" x14ac:dyDescent="0.25">
      <c r="A642" t="s">
        <v>766</v>
      </c>
      <c r="B642" s="13"/>
      <c r="C642" s="13"/>
      <c r="D642" s="13"/>
      <c r="E642" s="13"/>
      <c r="F642" s="14"/>
      <c r="G642" s="14"/>
      <c r="H642" s="11">
        <f t="shared" si="9"/>
        <v>0</v>
      </c>
    </row>
    <row r="643" spans="1:8" x14ac:dyDescent="0.25">
      <c r="A643" t="s">
        <v>767</v>
      </c>
      <c r="B643" s="13"/>
      <c r="C643" s="13"/>
      <c r="D643" s="13"/>
      <c r="E643" s="13"/>
      <c r="F643" s="14"/>
      <c r="G643" s="14"/>
      <c r="H643" s="11">
        <f t="shared" si="9"/>
        <v>0</v>
      </c>
    </row>
    <row r="644" spans="1:8" x14ac:dyDescent="0.25">
      <c r="A644" t="s">
        <v>768</v>
      </c>
      <c r="B644" s="13"/>
      <c r="C644" s="13"/>
      <c r="D644" s="13"/>
      <c r="E644" s="13"/>
      <c r="F644" s="14"/>
      <c r="G644" s="14"/>
      <c r="H644" s="11">
        <f t="shared" ref="H644:H707" si="10">H643+F644-G644</f>
        <v>0</v>
      </c>
    </row>
    <row r="645" spans="1:8" x14ac:dyDescent="0.25">
      <c r="A645" t="s">
        <v>769</v>
      </c>
      <c r="B645" s="13"/>
      <c r="C645" s="13"/>
      <c r="D645" s="13"/>
      <c r="E645" s="13"/>
      <c r="F645" s="14"/>
      <c r="G645" s="14"/>
      <c r="H645" s="11">
        <f t="shared" si="10"/>
        <v>0</v>
      </c>
    </row>
    <row r="646" spans="1:8" x14ac:dyDescent="0.25">
      <c r="A646" t="s">
        <v>770</v>
      </c>
      <c r="B646" s="13"/>
      <c r="C646" s="13"/>
      <c r="D646" s="13"/>
      <c r="E646" s="13"/>
      <c r="F646" s="14"/>
      <c r="G646" s="14"/>
      <c r="H646" s="11">
        <f t="shared" si="10"/>
        <v>0</v>
      </c>
    </row>
    <row r="647" spans="1:8" x14ac:dyDescent="0.25">
      <c r="A647" t="s">
        <v>771</v>
      </c>
      <c r="B647" s="13"/>
      <c r="C647" s="13"/>
      <c r="D647" s="13"/>
      <c r="E647" s="13"/>
      <c r="F647" s="14"/>
      <c r="G647" s="14"/>
      <c r="H647" s="11">
        <f t="shared" si="10"/>
        <v>0</v>
      </c>
    </row>
    <row r="648" spans="1:8" x14ac:dyDescent="0.25">
      <c r="A648" t="s">
        <v>772</v>
      </c>
      <c r="B648" s="13"/>
      <c r="C648" s="13"/>
      <c r="D648" s="13"/>
      <c r="E648" s="13"/>
      <c r="F648" s="14"/>
      <c r="G648" s="14"/>
      <c r="H648" s="11">
        <f t="shared" si="10"/>
        <v>0</v>
      </c>
    </row>
    <row r="649" spans="1:8" x14ac:dyDescent="0.25">
      <c r="A649" t="s">
        <v>773</v>
      </c>
      <c r="B649" s="13"/>
      <c r="C649" s="13"/>
      <c r="D649" s="13"/>
      <c r="E649" s="13"/>
      <c r="F649" s="14"/>
      <c r="G649" s="14"/>
      <c r="H649" s="11">
        <f t="shared" si="10"/>
        <v>0</v>
      </c>
    </row>
    <row r="650" spans="1:8" x14ac:dyDescent="0.25">
      <c r="A650" t="s">
        <v>774</v>
      </c>
      <c r="B650" s="13"/>
      <c r="C650" s="13"/>
      <c r="D650" s="13"/>
      <c r="E650" s="13"/>
      <c r="F650" s="14"/>
      <c r="G650" s="14"/>
      <c r="H650" s="11">
        <f t="shared" si="10"/>
        <v>0</v>
      </c>
    </row>
    <row r="651" spans="1:8" x14ac:dyDescent="0.25">
      <c r="A651" t="s">
        <v>775</v>
      </c>
      <c r="B651" s="13"/>
      <c r="C651" s="13"/>
      <c r="D651" s="13"/>
      <c r="E651" s="13"/>
      <c r="F651" s="14"/>
      <c r="G651" s="14"/>
      <c r="H651" s="11">
        <f t="shared" si="10"/>
        <v>0</v>
      </c>
    </row>
    <row r="652" spans="1:8" x14ac:dyDescent="0.25">
      <c r="A652" t="s">
        <v>776</v>
      </c>
      <c r="B652" s="13"/>
      <c r="C652" s="13"/>
      <c r="D652" s="13"/>
      <c r="E652" s="13"/>
      <c r="F652" s="14"/>
      <c r="G652" s="14"/>
      <c r="H652" s="11">
        <f t="shared" si="10"/>
        <v>0</v>
      </c>
    </row>
    <row r="653" spans="1:8" x14ac:dyDescent="0.25">
      <c r="A653" t="s">
        <v>777</v>
      </c>
      <c r="B653" s="13"/>
      <c r="C653" s="13"/>
      <c r="D653" s="13"/>
      <c r="E653" s="13"/>
      <c r="F653" s="14"/>
      <c r="G653" s="14"/>
      <c r="H653" s="11">
        <f t="shared" si="10"/>
        <v>0</v>
      </c>
    </row>
    <row r="654" spans="1:8" x14ac:dyDescent="0.25">
      <c r="A654" t="s">
        <v>778</v>
      </c>
      <c r="B654" s="13"/>
      <c r="C654" s="13"/>
      <c r="D654" s="13"/>
      <c r="E654" s="13"/>
      <c r="F654" s="14"/>
      <c r="G654" s="14"/>
      <c r="H654" s="11">
        <f t="shared" si="10"/>
        <v>0</v>
      </c>
    </row>
    <row r="655" spans="1:8" x14ac:dyDescent="0.25">
      <c r="A655" t="s">
        <v>779</v>
      </c>
      <c r="B655" s="13"/>
      <c r="C655" s="13"/>
      <c r="D655" s="13"/>
      <c r="E655" s="13"/>
      <c r="F655" s="14"/>
      <c r="G655" s="14"/>
      <c r="H655" s="11">
        <f t="shared" si="10"/>
        <v>0</v>
      </c>
    </row>
    <row r="656" spans="1:8" x14ac:dyDescent="0.25">
      <c r="A656" t="s">
        <v>780</v>
      </c>
      <c r="B656" s="13"/>
      <c r="C656" s="13"/>
      <c r="D656" s="13"/>
      <c r="E656" s="13"/>
      <c r="F656" s="14"/>
      <c r="G656" s="14"/>
      <c r="H656" s="11">
        <f t="shared" si="10"/>
        <v>0</v>
      </c>
    </row>
    <row r="657" spans="1:8" x14ac:dyDescent="0.25">
      <c r="A657" t="s">
        <v>781</v>
      </c>
      <c r="B657" s="13"/>
      <c r="C657" s="13"/>
      <c r="D657" s="13"/>
      <c r="E657" s="13"/>
      <c r="F657" s="14"/>
      <c r="G657" s="14"/>
      <c r="H657" s="11">
        <f t="shared" si="10"/>
        <v>0</v>
      </c>
    </row>
    <row r="658" spans="1:8" x14ac:dyDescent="0.25">
      <c r="A658" t="s">
        <v>782</v>
      </c>
      <c r="B658" s="13"/>
      <c r="C658" s="13"/>
      <c r="D658" s="13"/>
      <c r="E658" s="13"/>
      <c r="F658" s="14"/>
      <c r="G658" s="14"/>
      <c r="H658" s="11">
        <f t="shared" si="10"/>
        <v>0</v>
      </c>
    </row>
    <row r="659" spans="1:8" x14ac:dyDescent="0.25">
      <c r="A659" t="s">
        <v>783</v>
      </c>
      <c r="B659" s="13"/>
      <c r="C659" s="13"/>
      <c r="D659" s="13"/>
      <c r="E659" s="13"/>
      <c r="F659" s="14"/>
      <c r="G659" s="14"/>
      <c r="H659" s="11">
        <f t="shared" si="10"/>
        <v>0</v>
      </c>
    </row>
    <row r="660" spans="1:8" x14ac:dyDescent="0.25">
      <c r="A660" t="s">
        <v>784</v>
      </c>
      <c r="B660" s="13"/>
      <c r="C660" s="13"/>
      <c r="D660" s="13"/>
      <c r="E660" s="13"/>
      <c r="F660" s="14"/>
      <c r="G660" s="14"/>
      <c r="H660" s="11">
        <f t="shared" si="10"/>
        <v>0</v>
      </c>
    </row>
    <row r="661" spans="1:8" x14ac:dyDescent="0.25">
      <c r="A661" t="s">
        <v>785</v>
      </c>
      <c r="B661" s="13"/>
      <c r="C661" s="13"/>
      <c r="D661" s="13"/>
      <c r="E661" s="13"/>
      <c r="F661" s="14"/>
      <c r="G661" s="14"/>
      <c r="H661" s="11">
        <f t="shared" si="10"/>
        <v>0</v>
      </c>
    </row>
    <row r="662" spans="1:8" x14ac:dyDescent="0.25">
      <c r="A662" t="s">
        <v>786</v>
      </c>
      <c r="B662" s="13"/>
      <c r="C662" s="13"/>
      <c r="D662" s="13"/>
      <c r="E662" s="13"/>
      <c r="F662" s="14"/>
      <c r="G662" s="14"/>
      <c r="H662" s="11">
        <f t="shared" si="10"/>
        <v>0</v>
      </c>
    </row>
    <row r="663" spans="1:8" x14ac:dyDescent="0.25">
      <c r="A663" t="s">
        <v>787</v>
      </c>
      <c r="B663" s="13"/>
      <c r="C663" s="13"/>
      <c r="D663" s="13"/>
      <c r="E663" s="13"/>
      <c r="F663" s="14"/>
      <c r="G663" s="14"/>
      <c r="H663" s="11">
        <f t="shared" si="10"/>
        <v>0</v>
      </c>
    </row>
    <row r="664" spans="1:8" x14ac:dyDescent="0.25">
      <c r="A664" t="s">
        <v>788</v>
      </c>
      <c r="B664" s="13"/>
      <c r="C664" s="13"/>
      <c r="D664" s="13"/>
      <c r="E664" s="13"/>
      <c r="F664" s="14"/>
      <c r="G664" s="14"/>
      <c r="H664" s="11">
        <f t="shared" si="10"/>
        <v>0</v>
      </c>
    </row>
    <row r="665" spans="1:8" x14ac:dyDescent="0.25">
      <c r="A665" t="s">
        <v>789</v>
      </c>
      <c r="B665" s="13"/>
      <c r="C665" s="13"/>
      <c r="D665" s="13"/>
      <c r="E665" s="13"/>
      <c r="F665" s="14"/>
      <c r="G665" s="14"/>
      <c r="H665" s="11">
        <f t="shared" si="10"/>
        <v>0</v>
      </c>
    </row>
    <row r="666" spans="1:8" x14ac:dyDescent="0.25">
      <c r="A666" t="s">
        <v>790</v>
      </c>
      <c r="B666" s="13"/>
      <c r="C666" s="13"/>
      <c r="D666" s="13"/>
      <c r="E666" s="13"/>
      <c r="F666" s="14"/>
      <c r="G666" s="14"/>
      <c r="H666" s="11">
        <f t="shared" si="10"/>
        <v>0</v>
      </c>
    </row>
    <row r="667" spans="1:8" x14ac:dyDescent="0.25">
      <c r="A667" t="s">
        <v>791</v>
      </c>
      <c r="B667" s="13"/>
      <c r="C667" s="13"/>
      <c r="D667" s="13"/>
      <c r="E667" s="13"/>
      <c r="F667" s="14"/>
      <c r="G667" s="14"/>
      <c r="H667" s="11">
        <f t="shared" si="10"/>
        <v>0</v>
      </c>
    </row>
    <row r="668" spans="1:8" x14ac:dyDescent="0.25">
      <c r="A668" t="s">
        <v>792</v>
      </c>
      <c r="B668" s="13"/>
      <c r="C668" s="13"/>
      <c r="D668" s="13"/>
      <c r="E668" s="13"/>
      <c r="F668" s="14"/>
      <c r="G668" s="14"/>
      <c r="H668" s="11">
        <f t="shared" si="10"/>
        <v>0</v>
      </c>
    </row>
    <row r="669" spans="1:8" x14ac:dyDescent="0.25">
      <c r="A669" t="s">
        <v>793</v>
      </c>
      <c r="B669" s="13"/>
      <c r="C669" s="13"/>
      <c r="D669" s="13"/>
      <c r="E669" s="13"/>
      <c r="F669" s="14"/>
      <c r="G669" s="14"/>
      <c r="H669" s="11">
        <f t="shared" si="10"/>
        <v>0</v>
      </c>
    </row>
    <row r="670" spans="1:8" x14ac:dyDescent="0.25">
      <c r="A670" t="s">
        <v>794</v>
      </c>
      <c r="B670" s="13"/>
      <c r="C670" s="13"/>
      <c r="D670" s="13"/>
      <c r="E670" s="13"/>
      <c r="F670" s="14"/>
      <c r="G670" s="14"/>
      <c r="H670" s="11">
        <f t="shared" si="10"/>
        <v>0</v>
      </c>
    </row>
    <row r="671" spans="1:8" x14ac:dyDescent="0.25">
      <c r="A671" t="s">
        <v>795</v>
      </c>
      <c r="B671" s="13"/>
      <c r="C671" s="13"/>
      <c r="D671" s="13"/>
      <c r="E671" s="13"/>
      <c r="F671" s="14"/>
      <c r="G671" s="14"/>
      <c r="H671" s="11">
        <f t="shared" si="10"/>
        <v>0</v>
      </c>
    </row>
    <row r="672" spans="1:8" x14ac:dyDescent="0.25">
      <c r="A672" t="s">
        <v>796</v>
      </c>
      <c r="B672" s="13"/>
      <c r="C672" s="13"/>
      <c r="D672" s="13"/>
      <c r="E672" s="13"/>
      <c r="F672" s="14"/>
      <c r="G672" s="14"/>
      <c r="H672" s="11">
        <f t="shared" si="10"/>
        <v>0</v>
      </c>
    </row>
    <row r="673" spans="1:8" x14ac:dyDescent="0.25">
      <c r="A673" t="s">
        <v>797</v>
      </c>
      <c r="B673" s="13"/>
      <c r="C673" s="13"/>
      <c r="D673" s="13"/>
      <c r="E673" s="13"/>
      <c r="F673" s="14"/>
      <c r="G673" s="14"/>
      <c r="H673" s="11">
        <f t="shared" si="10"/>
        <v>0</v>
      </c>
    </row>
    <row r="674" spans="1:8" x14ac:dyDescent="0.25">
      <c r="A674" t="s">
        <v>798</v>
      </c>
      <c r="B674" s="13"/>
      <c r="C674" s="13"/>
      <c r="D674" s="13"/>
      <c r="E674" s="13"/>
      <c r="F674" s="14"/>
      <c r="G674" s="14"/>
      <c r="H674" s="11">
        <f t="shared" si="10"/>
        <v>0</v>
      </c>
    </row>
    <row r="675" spans="1:8" x14ac:dyDescent="0.25">
      <c r="A675" t="s">
        <v>799</v>
      </c>
      <c r="B675" s="13"/>
      <c r="C675" s="13"/>
      <c r="D675" s="13"/>
      <c r="E675" s="13"/>
      <c r="F675" s="14"/>
      <c r="G675" s="14"/>
      <c r="H675" s="11">
        <f t="shared" si="10"/>
        <v>0</v>
      </c>
    </row>
    <row r="676" spans="1:8" x14ac:dyDescent="0.25">
      <c r="A676" t="s">
        <v>800</v>
      </c>
      <c r="B676" s="13"/>
      <c r="C676" s="13"/>
      <c r="D676" s="13"/>
      <c r="E676" s="13"/>
      <c r="F676" s="14"/>
      <c r="G676" s="14"/>
      <c r="H676" s="11">
        <f t="shared" si="10"/>
        <v>0</v>
      </c>
    </row>
    <row r="677" spans="1:8" x14ac:dyDescent="0.25">
      <c r="A677" t="s">
        <v>801</v>
      </c>
      <c r="B677" s="13"/>
      <c r="C677" s="13"/>
      <c r="D677" s="13"/>
      <c r="E677" s="13"/>
      <c r="F677" s="14"/>
      <c r="G677" s="14"/>
      <c r="H677" s="11">
        <f t="shared" si="10"/>
        <v>0</v>
      </c>
    </row>
    <row r="678" spans="1:8" x14ac:dyDescent="0.25">
      <c r="A678" t="s">
        <v>802</v>
      </c>
      <c r="B678" s="13"/>
      <c r="C678" s="13"/>
      <c r="D678" s="13"/>
      <c r="E678" s="13"/>
      <c r="F678" s="14"/>
      <c r="G678" s="14"/>
      <c r="H678" s="11">
        <f t="shared" si="10"/>
        <v>0</v>
      </c>
    </row>
    <row r="679" spans="1:8" x14ac:dyDescent="0.25">
      <c r="A679" t="s">
        <v>803</v>
      </c>
      <c r="B679" s="13"/>
      <c r="C679" s="13"/>
      <c r="D679" s="13"/>
      <c r="E679" s="13"/>
      <c r="F679" s="14"/>
      <c r="G679" s="14"/>
      <c r="H679" s="11">
        <f t="shared" si="10"/>
        <v>0</v>
      </c>
    </row>
    <row r="680" spans="1:8" x14ac:dyDescent="0.25">
      <c r="A680" t="s">
        <v>804</v>
      </c>
      <c r="B680" s="13"/>
      <c r="C680" s="13"/>
      <c r="D680" s="13"/>
      <c r="E680" s="13"/>
      <c r="F680" s="14"/>
      <c r="G680" s="14"/>
      <c r="H680" s="11">
        <f t="shared" si="10"/>
        <v>0</v>
      </c>
    </row>
    <row r="681" spans="1:8" x14ac:dyDescent="0.25">
      <c r="A681" t="s">
        <v>805</v>
      </c>
      <c r="B681" s="13"/>
      <c r="C681" s="13"/>
      <c r="D681" s="13"/>
      <c r="E681" s="13"/>
      <c r="F681" s="14"/>
      <c r="G681" s="14"/>
      <c r="H681" s="11">
        <f t="shared" si="10"/>
        <v>0</v>
      </c>
    </row>
    <row r="682" spans="1:8" x14ac:dyDescent="0.25">
      <c r="A682" t="s">
        <v>806</v>
      </c>
      <c r="B682" s="13"/>
      <c r="C682" s="13"/>
      <c r="D682" s="13"/>
      <c r="E682" s="13"/>
      <c r="F682" s="14"/>
      <c r="G682" s="14"/>
      <c r="H682" s="11">
        <f t="shared" si="10"/>
        <v>0</v>
      </c>
    </row>
    <row r="683" spans="1:8" x14ac:dyDescent="0.25">
      <c r="A683" t="s">
        <v>807</v>
      </c>
      <c r="B683" s="13"/>
      <c r="C683" s="13"/>
      <c r="D683" s="13"/>
      <c r="E683" s="13"/>
      <c r="F683" s="14"/>
      <c r="G683" s="14"/>
      <c r="H683" s="11">
        <f t="shared" si="10"/>
        <v>0</v>
      </c>
    </row>
    <row r="684" spans="1:8" x14ac:dyDescent="0.25">
      <c r="A684" t="s">
        <v>808</v>
      </c>
      <c r="B684" s="13"/>
      <c r="C684" s="13"/>
      <c r="D684" s="13"/>
      <c r="E684" s="13"/>
      <c r="F684" s="14"/>
      <c r="G684" s="14"/>
      <c r="H684" s="11">
        <f t="shared" si="10"/>
        <v>0</v>
      </c>
    </row>
    <row r="685" spans="1:8" x14ac:dyDescent="0.25">
      <c r="A685" t="s">
        <v>809</v>
      </c>
      <c r="B685" s="13"/>
      <c r="C685" s="13"/>
      <c r="D685" s="13"/>
      <c r="E685" s="13"/>
      <c r="F685" s="14"/>
      <c r="G685" s="14"/>
      <c r="H685" s="11">
        <f t="shared" si="10"/>
        <v>0</v>
      </c>
    </row>
    <row r="686" spans="1:8" x14ac:dyDescent="0.25">
      <c r="A686" t="s">
        <v>810</v>
      </c>
      <c r="B686" s="13"/>
      <c r="C686" s="13"/>
      <c r="D686" s="13"/>
      <c r="E686" s="13"/>
      <c r="F686" s="14"/>
      <c r="G686" s="14"/>
      <c r="H686" s="11">
        <f t="shared" si="10"/>
        <v>0</v>
      </c>
    </row>
    <row r="687" spans="1:8" x14ac:dyDescent="0.25">
      <c r="A687" t="s">
        <v>811</v>
      </c>
      <c r="B687" s="13"/>
      <c r="C687" s="13"/>
      <c r="D687" s="13"/>
      <c r="E687" s="13"/>
      <c r="F687" s="14"/>
      <c r="G687" s="14"/>
      <c r="H687" s="11">
        <f t="shared" si="10"/>
        <v>0</v>
      </c>
    </row>
    <row r="688" spans="1:8" x14ac:dyDescent="0.25">
      <c r="A688" t="s">
        <v>812</v>
      </c>
      <c r="B688" s="13"/>
      <c r="C688" s="13"/>
      <c r="D688" s="13"/>
      <c r="E688" s="13"/>
      <c r="F688" s="14"/>
      <c r="G688" s="14"/>
      <c r="H688" s="11">
        <f t="shared" si="10"/>
        <v>0</v>
      </c>
    </row>
    <row r="689" spans="1:8" x14ac:dyDescent="0.25">
      <c r="A689" t="s">
        <v>813</v>
      </c>
      <c r="B689" s="13"/>
      <c r="C689" s="13"/>
      <c r="D689" s="13"/>
      <c r="E689" s="13"/>
      <c r="F689" s="14"/>
      <c r="G689" s="14"/>
      <c r="H689" s="11">
        <f t="shared" si="10"/>
        <v>0</v>
      </c>
    </row>
    <row r="690" spans="1:8" x14ac:dyDescent="0.25">
      <c r="A690" t="s">
        <v>814</v>
      </c>
      <c r="B690" s="13"/>
      <c r="C690" s="13"/>
      <c r="D690" s="13"/>
      <c r="E690" s="13"/>
      <c r="F690" s="14"/>
      <c r="G690" s="14"/>
      <c r="H690" s="11">
        <f t="shared" si="10"/>
        <v>0</v>
      </c>
    </row>
    <row r="691" spans="1:8" x14ac:dyDescent="0.25">
      <c r="A691" t="s">
        <v>815</v>
      </c>
      <c r="B691" s="13"/>
      <c r="C691" s="13"/>
      <c r="D691" s="13"/>
      <c r="E691" s="13"/>
      <c r="F691" s="14"/>
      <c r="G691" s="14"/>
      <c r="H691" s="11">
        <f t="shared" si="10"/>
        <v>0</v>
      </c>
    </row>
    <row r="692" spans="1:8" x14ac:dyDescent="0.25">
      <c r="A692" t="s">
        <v>816</v>
      </c>
      <c r="B692" s="13"/>
      <c r="C692" s="13"/>
      <c r="D692" s="13"/>
      <c r="E692" s="13"/>
      <c r="F692" s="14"/>
      <c r="G692" s="14"/>
      <c r="H692" s="11">
        <f t="shared" si="10"/>
        <v>0</v>
      </c>
    </row>
    <row r="693" spans="1:8" x14ac:dyDescent="0.25">
      <c r="A693" t="s">
        <v>817</v>
      </c>
      <c r="B693" s="13"/>
      <c r="C693" s="13"/>
      <c r="D693" s="13"/>
      <c r="E693" s="13"/>
      <c r="F693" s="14"/>
      <c r="G693" s="14"/>
      <c r="H693" s="11">
        <f t="shared" si="10"/>
        <v>0</v>
      </c>
    </row>
    <row r="694" spans="1:8" x14ac:dyDescent="0.25">
      <c r="A694" t="s">
        <v>818</v>
      </c>
      <c r="B694" s="13"/>
      <c r="C694" s="13"/>
      <c r="D694" s="13"/>
      <c r="E694" s="13"/>
      <c r="F694" s="14"/>
      <c r="G694" s="14"/>
      <c r="H694" s="11">
        <f t="shared" si="10"/>
        <v>0</v>
      </c>
    </row>
    <row r="695" spans="1:8" x14ac:dyDescent="0.25">
      <c r="A695" t="s">
        <v>819</v>
      </c>
      <c r="B695" s="13"/>
      <c r="C695" s="13"/>
      <c r="D695" s="13"/>
      <c r="E695" s="13"/>
      <c r="F695" s="14"/>
      <c r="G695" s="14"/>
      <c r="H695" s="11">
        <f t="shared" si="10"/>
        <v>0</v>
      </c>
    </row>
    <row r="696" spans="1:8" x14ac:dyDescent="0.25">
      <c r="A696" t="s">
        <v>820</v>
      </c>
      <c r="B696" s="13"/>
      <c r="C696" s="13"/>
      <c r="D696" s="13"/>
      <c r="E696" s="13"/>
      <c r="F696" s="14"/>
      <c r="G696" s="14"/>
      <c r="H696" s="11">
        <f t="shared" si="10"/>
        <v>0</v>
      </c>
    </row>
    <row r="697" spans="1:8" x14ac:dyDescent="0.25">
      <c r="A697" t="s">
        <v>821</v>
      </c>
      <c r="B697" s="13"/>
      <c r="C697" s="13"/>
      <c r="D697" s="13"/>
      <c r="E697" s="13"/>
      <c r="F697" s="14"/>
      <c r="G697" s="14"/>
      <c r="H697" s="11">
        <f t="shared" si="10"/>
        <v>0</v>
      </c>
    </row>
    <row r="698" spans="1:8" x14ac:dyDescent="0.25">
      <c r="A698" t="s">
        <v>822</v>
      </c>
      <c r="B698" s="13"/>
      <c r="C698" s="13"/>
      <c r="D698" s="13"/>
      <c r="E698" s="13"/>
      <c r="F698" s="14"/>
      <c r="G698" s="14"/>
      <c r="H698" s="11">
        <f t="shared" si="10"/>
        <v>0</v>
      </c>
    </row>
    <row r="699" spans="1:8" x14ac:dyDescent="0.25">
      <c r="A699" t="s">
        <v>823</v>
      </c>
      <c r="B699" s="13"/>
      <c r="C699" s="13"/>
      <c r="D699" s="13"/>
      <c r="E699" s="13"/>
      <c r="F699" s="14"/>
      <c r="G699" s="14"/>
      <c r="H699" s="11">
        <f t="shared" si="10"/>
        <v>0</v>
      </c>
    </row>
    <row r="700" spans="1:8" x14ac:dyDescent="0.25">
      <c r="A700" t="s">
        <v>824</v>
      </c>
      <c r="B700" s="13"/>
      <c r="C700" s="13"/>
      <c r="D700" s="13"/>
      <c r="E700" s="13"/>
      <c r="F700" s="14"/>
      <c r="G700" s="14"/>
      <c r="H700" s="11">
        <f t="shared" si="10"/>
        <v>0</v>
      </c>
    </row>
    <row r="701" spans="1:8" x14ac:dyDescent="0.25">
      <c r="A701" t="s">
        <v>825</v>
      </c>
      <c r="B701" s="13"/>
      <c r="C701" s="13"/>
      <c r="D701" s="13"/>
      <c r="E701" s="13"/>
      <c r="F701" s="14"/>
      <c r="G701" s="14"/>
      <c r="H701" s="11">
        <f t="shared" si="10"/>
        <v>0</v>
      </c>
    </row>
    <row r="702" spans="1:8" x14ac:dyDescent="0.25">
      <c r="A702" t="s">
        <v>826</v>
      </c>
      <c r="B702" s="13"/>
      <c r="C702" s="13"/>
      <c r="D702" s="13"/>
      <c r="E702" s="13"/>
      <c r="F702" s="14"/>
      <c r="G702" s="14"/>
      <c r="H702" s="11">
        <f t="shared" si="10"/>
        <v>0</v>
      </c>
    </row>
    <row r="703" spans="1:8" x14ac:dyDescent="0.25">
      <c r="A703" t="s">
        <v>827</v>
      </c>
      <c r="B703" s="13"/>
      <c r="C703" s="13"/>
      <c r="D703" s="13"/>
      <c r="E703" s="13"/>
      <c r="F703" s="14"/>
      <c r="G703" s="14"/>
      <c r="H703" s="11">
        <f t="shared" si="10"/>
        <v>0</v>
      </c>
    </row>
    <row r="704" spans="1:8" x14ac:dyDescent="0.25">
      <c r="A704" t="s">
        <v>828</v>
      </c>
      <c r="B704" s="13"/>
      <c r="C704" s="13"/>
      <c r="D704" s="13"/>
      <c r="E704" s="13"/>
      <c r="F704" s="14"/>
      <c r="G704" s="14"/>
      <c r="H704" s="11">
        <f t="shared" si="10"/>
        <v>0</v>
      </c>
    </row>
    <row r="705" spans="1:8" x14ac:dyDescent="0.25">
      <c r="A705" t="s">
        <v>829</v>
      </c>
      <c r="B705" s="13"/>
      <c r="C705" s="13"/>
      <c r="D705" s="13"/>
      <c r="E705" s="13"/>
      <c r="F705" s="14"/>
      <c r="G705" s="14"/>
      <c r="H705" s="11">
        <f t="shared" si="10"/>
        <v>0</v>
      </c>
    </row>
    <row r="706" spans="1:8" x14ac:dyDescent="0.25">
      <c r="A706" t="s">
        <v>830</v>
      </c>
      <c r="B706" s="13"/>
      <c r="C706" s="13"/>
      <c r="D706" s="13"/>
      <c r="E706" s="13"/>
      <c r="F706" s="14"/>
      <c r="G706" s="14"/>
      <c r="H706" s="11">
        <f t="shared" si="10"/>
        <v>0</v>
      </c>
    </row>
    <row r="707" spans="1:8" x14ac:dyDescent="0.25">
      <c r="A707" t="s">
        <v>831</v>
      </c>
      <c r="B707" s="13"/>
      <c r="C707" s="13"/>
      <c r="D707" s="13"/>
      <c r="E707" s="13"/>
      <c r="F707" s="14"/>
      <c r="G707" s="14"/>
      <c r="H707" s="11">
        <f t="shared" si="10"/>
        <v>0</v>
      </c>
    </row>
    <row r="708" spans="1:8" x14ac:dyDescent="0.25">
      <c r="A708" t="s">
        <v>832</v>
      </c>
      <c r="B708" s="13"/>
      <c r="C708" s="13"/>
      <c r="D708" s="13"/>
      <c r="E708" s="13"/>
      <c r="F708" s="14"/>
      <c r="G708" s="14"/>
      <c r="H708" s="11">
        <f t="shared" ref="H708:H771" si="11">H707+F708-G708</f>
        <v>0</v>
      </c>
    </row>
    <row r="709" spans="1:8" x14ac:dyDescent="0.25">
      <c r="A709" t="s">
        <v>833</v>
      </c>
      <c r="B709" s="13"/>
      <c r="C709" s="13"/>
      <c r="D709" s="13"/>
      <c r="E709" s="13"/>
      <c r="F709" s="14"/>
      <c r="G709" s="14"/>
      <c r="H709" s="11">
        <f t="shared" si="11"/>
        <v>0</v>
      </c>
    </row>
    <row r="710" spans="1:8" x14ac:dyDescent="0.25">
      <c r="A710" t="s">
        <v>834</v>
      </c>
      <c r="B710" s="13"/>
      <c r="C710" s="13"/>
      <c r="D710" s="13"/>
      <c r="E710" s="13"/>
      <c r="F710" s="14"/>
      <c r="G710" s="14"/>
      <c r="H710" s="11">
        <f t="shared" si="11"/>
        <v>0</v>
      </c>
    </row>
    <row r="711" spans="1:8" x14ac:dyDescent="0.25">
      <c r="A711" t="s">
        <v>835</v>
      </c>
      <c r="B711" s="13"/>
      <c r="C711" s="13"/>
      <c r="D711" s="13"/>
      <c r="E711" s="13"/>
      <c r="F711" s="14"/>
      <c r="G711" s="14"/>
      <c r="H711" s="11">
        <f t="shared" si="11"/>
        <v>0</v>
      </c>
    </row>
    <row r="712" spans="1:8" x14ac:dyDescent="0.25">
      <c r="A712" t="s">
        <v>836</v>
      </c>
      <c r="B712" s="13"/>
      <c r="C712" s="13"/>
      <c r="D712" s="13"/>
      <c r="E712" s="13"/>
      <c r="F712" s="14"/>
      <c r="G712" s="14"/>
      <c r="H712" s="11">
        <f t="shared" si="11"/>
        <v>0</v>
      </c>
    </row>
    <row r="713" spans="1:8" x14ac:dyDescent="0.25">
      <c r="A713" t="s">
        <v>837</v>
      </c>
      <c r="B713" s="13"/>
      <c r="C713" s="13"/>
      <c r="D713" s="13"/>
      <c r="E713" s="13"/>
      <c r="F713" s="14"/>
      <c r="G713" s="14"/>
      <c r="H713" s="11">
        <f t="shared" si="11"/>
        <v>0</v>
      </c>
    </row>
    <row r="714" spans="1:8" x14ac:dyDescent="0.25">
      <c r="A714" t="s">
        <v>838</v>
      </c>
      <c r="B714" s="13"/>
      <c r="C714" s="13"/>
      <c r="D714" s="13"/>
      <c r="E714" s="13"/>
      <c r="F714" s="14"/>
      <c r="G714" s="14"/>
      <c r="H714" s="11">
        <f t="shared" si="11"/>
        <v>0</v>
      </c>
    </row>
    <row r="715" spans="1:8" x14ac:dyDescent="0.25">
      <c r="A715" t="s">
        <v>839</v>
      </c>
      <c r="B715" s="13"/>
      <c r="C715" s="13"/>
      <c r="D715" s="13"/>
      <c r="E715" s="13"/>
      <c r="F715" s="14"/>
      <c r="G715" s="14"/>
      <c r="H715" s="11">
        <f t="shared" si="11"/>
        <v>0</v>
      </c>
    </row>
    <row r="716" spans="1:8" x14ac:dyDescent="0.25">
      <c r="A716" t="s">
        <v>840</v>
      </c>
      <c r="B716" s="13"/>
      <c r="C716" s="13"/>
      <c r="D716" s="13"/>
      <c r="E716" s="13"/>
      <c r="F716" s="14"/>
      <c r="G716" s="14"/>
      <c r="H716" s="11">
        <f t="shared" si="11"/>
        <v>0</v>
      </c>
    </row>
    <row r="717" spans="1:8" x14ac:dyDescent="0.25">
      <c r="A717" t="s">
        <v>841</v>
      </c>
      <c r="B717" s="13"/>
      <c r="C717" s="13"/>
      <c r="D717" s="13"/>
      <c r="E717" s="13"/>
      <c r="F717" s="14"/>
      <c r="G717" s="14"/>
      <c r="H717" s="11">
        <f t="shared" si="11"/>
        <v>0</v>
      </c>
    </row>
    <row r="718" spans="1:8" x14ac:dyDescent="0.25">
      <c r="A718" t="s">
        <v>842</v>
      </c>
      <c r="B718" s="13"/>
      <c r="C718" s="13"/>
      <c r="D718" s="13"/>
      <c r="E718" s="13"/>
      <c r="F718" s="14"/>
      <c r="G718" s="14"/>
      <c r="H718" s="11">
        <f t="shared" si="11"/>
        <v>0</v>
      </c>
    </row>
    <row r="719" spans="1:8" x14ac:dyDescent="0.25">
      <c r="A719" t="s">
        <v>843</v>
      </c>
      <c r="B719" s="13"/>
      <c r="C719" s="13"/>
      <c r="D719" s="13"/>
      <c r="E719" s="13"/>
      <c r="F719" s="14"/>
      <c r="G719" s="14"/>
      <c r="H719" s="11">
        <f t="shared" si="11"/>
        <v>0</v>
      </c>
    </row>
    <row r="720" spans="1:8" x14ac:dyDescent="0.25">
      <c r="A720" t="s">
        <v>844</v>
      </c>
      <c r="B720" s="13"/>
      <c r="C720" s="13"/>
      <c r="D720" s="13"/>
      <c r="E720" s="13"/>
      <c r="F720" s="14"/>
      <c r="G720" s="14"/>
      <c r="H720" s="11">
        <f t="shared" si="11"/>
        <v>0</v>
      </c>
    </row>
    <row r="721" spans="1:8" x14ac:dyDescent="0.25">
      <c r="A721" t="s">
        <v>845</v>
      </c>
      <c r="B721" s="13"/>
      <c r="C721" s="13"/>
      <c r="D721" s="13"/>
      <c r="E721" s="13"/>
      <c r="F721" s="14"/>
      <c r="G721" s="14"/>
      <c r="H721" s="11">
        <f t="shared" si="11"/>
        <v>0</v>
      </c>
    </row>
    <row r="722" spans="1:8" x14ac:dyDescent="0.25">
      <c r="A722" t="s">
        <v>846</v>
      </c>
      <c r="B722" s="13"/>
      <c r="C722" s="13"/>
      <c r="D722" s="13"/>
      <c r="E722" s="13"/>
      <c r="F722" s="14"/>
      <c r="G722" s="14"/>
      <c r="H722" s="11">
        <f t="shared" si="11"/>
        <v>0</v>
      </c>
    </row>
    <row r="723" spans="1:8" x14ac:dyDescent="0.25">
      <c r="A723" t="s">
        <v>847</v>
      </c>
      <c r="B723" s="13"/>
      <c r="C723" s="13"/>
      <c r="D723" s="13"/>
      <c r="E723" s="13"/>
      <c r="F723" s="14"/>
      <c r="G723" s="14"/>
      <c r="H723" s="11">
        <f t="shared" si="11"/>
        <v>0</v>
      </c>
    </row>
    <row r="724" spans="1:8" x14ac:dyDescent="0.25">
      <c r="A724" t="s">
        <v>848</v>
      </c>
      <c r="B724" s="13"/>
      <c r="C724" s="13"/>
      <c r="D724" s="13"/>
      <c r="E724" s="13"/>
      <c r="F724" s="14"/>
      <c r="G724" s="14"/>
      <c r="H724" s="11">
        <f t="shared" si="11"/>
        <v>0</v>
      </c>
    </row>
    <row r="725" spans="1:8" x14ac:dyDescent="0.25">
      <c r="A725" t="s">
        <v>849</v>
      </c>
      <c r="B725" s="13"/>
      <c r="C725" s="13"/>
      <c r="D725" s="13"/>
      <c r="E725" s="13"/>
      <c r="F725" s="14"/>
      <c r="G725" s="14"/>
      <c r="H725" s="11">
        <f t="shared" si="11"/>
        <v>0</v>
      </c>
    </row>
    <row r="726" spans="1:8" x14ac:dyDescent="0.25">
      <c r="A726" t="s">
        <v>850</v>
      </c>
      <c r="B726" s="13"/>
      <c r="C726" s="13"/>
      <c r="D726" s="13"/>
      <c r="E726" s="13"/>
      <c r="F726" s="14"/>
      <c r="G726" s="14"/>
      <c r="H726" s="11">
        <f t="shared" si="11"/>
        <v>0</v>
      </c>
    </row>
    <row r="727" spans="1:8" x14ac:dyDescent="0.25">
      <c r="A727" t="s">
        <v>851</v>
      </c>
      <c r="B727" s="13"/>
      <c r="C727" s="13"/>
      <c r="D727" s="13"/>
      <c r="E727" s="13"/>
      <c r="F727" s="14"/>
      <c r="G727" s="14"/>
      <c r="H727" s="11">
        <f t="shared" si="11"/>
        <v>0</v>
      </c>
    </row>
    <row r="728" spans="1:8" x14ac:dyDescent="0.25">
      <c r="A728" t="s">
        <v>852</v>
      </c>
      <c r="B728" s="13"/>
      <c r="C728" s="13"/>
      <c r="D728" s="13"/>
      <c r="E728" s="13"/>
      <c r="F728" s="14"/>
      <c r="G728" s="14"/>
      <c r="H728" s="11">
        <f t="shared" si="11"/>
        <v>0</v>
      </c>
    </row>
    <row r="729" spans="1:8" x14ac:dyDescent="0.25">
      <c r="A729" t="s">
        <v>853</v>
      </c>
      <c r="B729" s="13"/>
      <c r="C729" s="13"/>
      <c r="D729" s="13"/>
      <c r="E729" s="13"/>
      <c r="F729" s="14"/>
      <c r="G729" s="14"/>
      <c r="H729" s="11">
        <f t="shared" si="11"/>
        <v>0</v>
      </c>
    </row>
    <row r="730" spans="1:8" x14ac:dyDescent="0.25">
      <c r="A730" t="s">
        <v>854</v>
      </c>
      <c r="B730" s="13"/>
      <c r="C730" s="13"/>
      <c r="D730" s="13"/>
      <c r="E730" s="13"/>
      <c r="F730" s="14"/>
      <c r="G730" s="14"/>
      <c r="H730" s="11">
        <f t="shared" si="11"/>
        <v>0</v>
      </c>
    </row>
    <row r="731" spans="1:8" x14ac:dyDescent="0.25">
      <c r="A731" t="s">
        <v>855</v>
      </c>
      <c r="B731" s="13"/>
      <c r="C731" s="13"/>
      <c r="D731" s="13"/>
      <c r="E731" s="13"/>
      <c r="F731" s="14"/>
      <c r="G731" s="14"/>
      <c r="H731" s="11">
        <f t="shared" si="11"/>
        <v>0</v>
      </c>
    </row>
    <row r="732" spans="1:8" x14ac:dyDescent="0.25">
      <c r="A732" t="s">
        <v>856</v>
      </c>
      <c r="B732" s="13"/>
      <c r="C732" s="13"/>
      <c r="D732" s="13"/>
      <c r="E732" s="13"/>
      <c r="F732" s="14"/>
      <c r="G732" s="14"/>
      <c r="H732" s="11">
        <f t="shared" si="11"/>
        <v>0</v>
      </c>
    </row>
    <row r="733" spans="1:8" x14ac:dyDescent="0.25">
      <c r="A733" t="s">
        <v>857</v>
      </c>
      <c r="B733" s="13"/>
      <c r="C733" s="13"/>
      <c r="D733" s="13"/>
      <c r="E733" s="13"/>
      <c r="F733" s="14"/>
      <c r="G733" s="14"/>
      <c r="H733" s="11">
        <f t="shared" si="11"/>
        <v>0</v>
      </c>
    </row>
    <row r="734" spans="1:8" x14ac:dyDescent="0.25">
      <c r="A734" t="s">
        <v>858</v>
      </c>
      <c r="B734" s="13"/>
      <c r="C734" s="13"/>
      <c r="D734" s="13"/>
      <c r="E734" s="13"/>
      <c r="F734" s="14"/>
      <c r="G734" s="14"/>
      <c r="H734" s="11">
        <f t="shared" si="11"/>
        <v>0</v>
      </c>
    </row>
    <row r="735" spans="1:8" x14ac:dyDescent="0.25">
      <c r="A735" t="s">
        <v>859</v>
      </c>
      <c r="B735" s="13"/>
      <c r="C735" s="13"/>
      <c r="D735" s="13"/>
      <c r="E735" s="13"/>
      <c r="F735" s="14"/>
      <c r="G735" s="14"/>
      <c r="H735" s="11">
        <f t="shared" si="11"/>
        <v>0</v>
      </c>
    </row>
    <row r="736" spans="1:8" x14ac:dyDescent="0.25">
      <c r="A736" t="s">
        <v>860</v>
      </c>
      <c r="B736" s="13"/>
      <c r="C736" s="13"/>
      <c r="D736" s="13"/>
      <c r="E736" s="13"/>
      <c r="F736" s="14"/>
      <c r="G736" s="14"/>
      <c r="H736" s="11">
        <f t="shared" si="11"/>
        <v>0</v>
      </c>
    </row>
    <row r="737" spans="1:8" x14ac:dyDescent="0.25">
      <c r="A737" t="s">
        <v>861</v>
      </c>
      <c r="B737" s="13"/>
      <c r="C737" s="13"/>
      <c r="D737" s="13"/>
      <c r="E737" s="13"/>
      <c r="F737" s="14"/>
      <c r="G737" s="14"/>
      <c r="H737" s="11">
        <f t="shared" si="11"/>
        <v>0</v>
      </c>
    </row>
    <row r="738" spans="1:8" x14ac:dyDescent="0.25">
      <c r="A738" t="s">
        <v>862</v>
      </c>
      <c r="B738" s="13"/>
      <c r="C738" s="13"/>
      <c r="D738" s="13"/>
      <c r="E738" s="13"/>
      <c r="F738" s="14"/>
      <c r="G738" s="14"/>
      <c r="H738" s="11">
        <f t="shared" si="11"/>
        <v>0</v>
      </c>
    </row>
    <row r="739" spans="1:8" x14ac:dyDescent="0.25">
      <c r="A739" t="s">
        <v>863</v>
      </c>
      <c r="B739" s="13"/>
      <c r="C739" s="13"/>
      <c r="D739" s="13"/>
      <c r="E739" s="13"/>
      <c r="F739" s="14"/>
      <c r="G739" s="14"/>
      <c r="H739" s="11">
        <f t="shared" si="11"/>
        <v>0</v>
      </c>
    </row>
    <row r="740" spans="1:8" x14ac:dyDescent="0.25">
      <c r="A740" t="s">
        <v>864</v>
      </c>
      <c r="B740" s="13"/>
      <c r="C740" s="13"/>
      <c r="D740" s="13"/>
      <c r="E740" s="13"/>
      <c r="F740" s="14"/>
      <c r="G740" s="14"/>
      <c r="H740" s="11">
        <f t="shared" si="11"/>
        <v>0</v>
      </c>
    </row>
    <row r="741" spans="1:8" x14ac:dyDescent="0.25">
      <c r="A741" t="s">
        <v>865</v>
      </c>
      <c r="B741" s="13"/>
      <c r="C741" s="13"/>
      <c r="D741" s="13"/>
      <c r="E741" s="13"/>
      <c r="F741" s="14"/>
      <c r="G741" s="14"/>
      <c r="H741" s="11">
        <f t="shared" si="11"/>
        <v>0</v>
      </c>
    </row>
    <row r="742" spans="1:8" x14ac:dyDescent="0.25">
      <c r="A742" t="s">
        <v>866</v>
      </c>
      <c r="B742" s="13"/>
      <c r="C742" s="13"/>
      <c r="D742" s="13"/>
      <c r="E742" s="13"/>
      <c r="F742" s="14"/>
      <c r="G742" s="14"/>
      <c r="H742" s="11">
        <f t="shared" si="11"/>
        <v>0</v>
      </c>
    </row>
    <row r="743" spans="1:8" x14ac:dyDescent="0.25">
      <c r="A743" t="s">
        <v>867</v>
      </c>
      <c r="B743" s="13"/>
      <c r="C743" s="13"/>
      <c r="D743" s="13"/>
      <c r="E743" s="13"/>
      <c r="F743" s="14"/>
      <c r="G743" s="14"/>
      <c r="H743" s="11">
        <f t="shared" si="11"/>
        <v>0</v>
      </c>
    </row>
    <row r="744" spans="1:8" x14ac:dyDescent="0.25">
      <c r="A744" t="s">
        <v>868</v>
      </c>
      <c r="B744" s="13"/>
      <c r="C744" s="13"/>
      <c r="D744" s="13"/>
      <c r="E744" s="13"/>
      <c r="F744" s="14"/>
      <c r="G744" s="14"/>
      <c r="H744" s="11">
        <f t="shared" si="11"/>
        <v>0</v>
      </c>
    </row>
    <row r="745" spans="1:8" x14ac:dyDescent="0.25">
      <c r="A745" t="s">
        <v>869</v>
      </c>
      <c r="B745" s="13"/>
      <c r="C745" s="13"/>
      <c r="D745" s="13"/>
      <c r="E745" s="13"/>
      <c r="F745" s="14"/>
      <c r="G745" s="14"/>
      <c r="H745" s="11">
        <f t="shared" si="11"/>
        <v>0</v>
      </c>
    </row>
    <row r="746" spans="1:8" x14ac:dyDescent="0.25">
      <c r="A746" t="s">
        <v>870</v>
      </c>
      <c r="B746" s="13"/>
      <c r="C746" s="13"/>
      <c r="D746" s="13"/>
      <c r="E746" s="13"/>
      <c r="F746" s="14"/>
      <c r="G746" s="14"/>
      <c r="H746" s="11">
        <f t="shared" si="11"/>
        <v>0</v>
      </c>
    </row>
    <row r="747" spans="1:8" x14ac:dyDescent="0.25">
      <c r="A747" t="s">
        <v>871</v>
      </c>
      <c r="B747" s="13"/>
      <c r="C747" s="13"/>
      <c r="D747" s="13"/>
      <c r="E747" s="13"/>
      <c r="F747" s="14"/>
      <c r="G747" s="14"/>
      <c r="H747" s="11">
        <f t="shared" si="11"/>
        <v>0</v>
      </c>
    </row>
    <row r="748" spans="1:8" x14ac:dyDescent="0.25">
      <c r="A748" t="s">
        <v>872</v>
      </c>
      <c r="B748" s="13"/>
      <c r="C748" s="13"/>
      <c r="D748" s="13"/>
      <c r="E748" s="13"/>
      <c r="F748" s="14"/>
      <c r="G748" s="14"/>
      <c r="H748" s="11">
        <f t="shared" si="11"/>
        <v>0</v>
      </c>
    </row>
    <row r="749" spans="1:8" x14ac:dyDescent="0.25">
      <c r="A749" t="s">
        <v>873</v>
      </c>
      <c r="B749" s="13"/>
      <c r="C749" s="13"/>
      <c r="D749" s="13"/>
      <c r="E749" s="13"/>
      <c r="F749" s="14"/>
      <c r="G749" s="14"/>
      <c r="H749" s="11">
        <f t="shared" si="11"/>
        <v>0</v>
      </c>
    </row>
    <row r="750" spans="1:8" x14ac:dyDescent="0.25">
      <c r="A750" t="s">
        <v>874</v>
      </c>
      <c r="B750" s="13"/>
      <c r="C750" s="13"/>
      <c r="D750" s="13"/>
      <c r="E750" s="13"/>
      <c r="F750" s="14"/>
      <c r="G750" s="14"/>
      <c r="H750" s="11">
        <f t="shared" si="11"/>
        <v>0</v>
      </c>
    </row>
    <row r="751" spans="1:8" x14ac:dyDescent="0.25">
      <c r="A751" t="s">
        <v>875</v>
      </c>
      <c r="B751" s="13"/>
      <c r="C751" s="13"/>
      <c r="D751" s="13"/>
      <c r="E751" s="13"/>
      <c r="F751" s="14"/>
      <c r="G751" s="14"/>
      <c r="H751" s="11">
        <f t="shared" si="11"/>
        <v>0</v>
      </c>
    </row>
    <row r="752" spans="1:8" x14ac:dyDescent="0.25">
      <c r="A752" t="s">
        <v>876</v>
      </c>
      <c r="B752" s="13"/>
      <c r="C752" s="13"/>
      <c r="D752" s="13"/>
      <c r="E752" s="13"/>
      <c r="F752" s="14"/>
      <c r="G752" s="14"/>
      <c r="H752" s="11">
        <f t="shared" si="11"/>
        <v>0</v>
      </c>
    </row>
    <row r="753" spans="1:8" x14ac:dyDescent="0.25">
      <c r="A753" t="s">
        <v>877</v>
      </c>
      <c r="B753" s="13"/>
      <c r="C753" s="13"/>
      <c r="D753" s="13"/>
      <c r="E753" s="13"/>
      <c r="F753" s="14"/>
      <c r="G753" s="14"/>
      <c r="H753" s="11">
        <f t="shared" si="11"/>
        <v>0</v>
      </c>
    </row>
    <row r="754" spans="1:8" x14ac:dyDescent="0.25">
      <c r="A754" t="s">
        <v>878</v>
      </c>
      <c r="B754" s="13"/>
      <c r="C754" s="13"/>
      <c r="D754" s="13"/>
      <c r="E754" s="13"/>
      <c r="F754" s="14"/>
      <c r="G754" s="14"/>
      <c r="H754" s="11">
        <f t="shared" si="11"/>
        <v>0</v>
      </c>
    </row>
    <row r="755" spans="1:8" x14ac:dyDescent="0.25">
      <c r="A755" t="s">
        <v>879</v>
      </c>
      <c r="B755" s="13"/>
      <c r="C755" s="13"/>
      <c r="D755" s="13"/>
      <c r="E755" s="13"/>
      <c r="F755" s="14"/>
      <c r="G755" s="14"/>
      <c r="H755" s="11">
        <f t="shared" si="11"/>
        <v>0</v>
      </c>
    </row>
    <row r="756" spans="1:8" x14ac:dyDescent="0.25">
      <c r="A756" t="s">
        <v>880</v>
      </c>
      <c r="B756" s="13"/>
      <c r="C756" s="13"/>
      <c r="D756" s="13"/>
      <c r="E756" s="13"/>
      <c r="F756" s="14"/>
      <c r="G756" s="14"/>
      <c r="H756" s="11">
        <f t="shared" si="11"/>
        <v>0</v>
      </c>
    </row>
    <row r="757" spans="1:8" x14ac:dyDescent="0.25">
      <c r="A757" t="s">
        <v>881</v>
      </c>
      <c r="B757" s="13"/>
      <c r="C757" s="13"/>
      <c r="D757" s="13"/>
      <c r="E757" s="13"/>
      <c r="F757" s="14"/>
      <c r="G757" s="14"/>
      <c r="H757" s="11">
        <f t="shared" si="11"/>
        <v>0</v>
      </c>
    </row>
    <row r="758" spans="1:8" x14ac:dyDescent="0.25">
      <c r="A758" t="s">
        <v>882</v>
      </c>
      <c r="B758" s="13"/>
      <c r="C758" s="13"/>
      <c r="D758" s="13"/>
      <c r="E758" s="13"/>
      <c r="F758" s="14"/>
      <c r="G758" s="14"/>
      <c r="H758" s="11">
        <f t="shared" si="11"/>
        <v>0</v>
      </c>
    </row>
    <row r="759" spans="1:8" x14ac:dyDescent="0.25">
      <c r="A759" t="s">
        <v>883</v>
      </c>
      <c r="B759" s="13"/>
      <c r="C759" s="13"/>
      <c r="D759" s="13"/>
      <c r="E759" s="13"/>
      <c r="F759" s="14"/>
      <c r="G759" s="14"/>
      <c r="H759" s="11">
        <f t="shared" si="11"/>
        <v>0</v>
      </c>
    </row>
    <row r="760" spans="1:8" x14ac:dyDescent="0.25">
      <c r="A760" t="s">
        <v>884</v>
      </c>
      <c r="B760" s="13"/>
      <c r="C760" s="13"/>
      <c r="D760" s="13"/>
      <c r="E760" s="13"/>
      <c r="F760" s="14"/>
      <c r="G760" s="14"/>
      <c r="H760" s="11">
        <f t="shared" si="11"/>
        <v>0</v>
      </c>
    </row>
    <row r="761" spans="1:8" x14ac:dyDescent="0.25">
      <c r="A761" t="s">
        <v>885</v>
      </c>
      <c r="B761" s="13"/>
      <c r="C761" s="13"/>
      <c r="D761" s="13"/>
      <c r="E761" s="13"/>
      <c r="F761" s="14"/>
      <c r="G761" s="14"/>
      <c r="H761" s="11">
        <f t="shared" si="11"/>
        <v>0</v>
      </c>
    </row>
    <row r="762" spans="1:8" x14ac:dyDescent="0.25">
      <c r="A762" t="s">
        <v>886</v>
      </c>
      <c r="B762" s="13"/>
      <c r="C762" s="13"/>
      <c r="D762" s="13"/>
      <c r="E762" s="13"/>
      <c r="F762" s="14"/>
      <c r="G762" s="14"/>
      <c r="H762" s="11">
        <f t="shared" si="11"/>
        <v>0</v>
      </c>
    </row>
    <row r="763" spans="1:8" x14ac:dyDescent="0.25">
      <c r="A763" t="s">
        <v>887</v>
      </c>
      <c r="B763" s="13"/>
      <c r="C763" s="13"/>
      <c r="D763" s="13"/>
      <c r="E763" s="13"/>
      <c r="F763" s="14"/>
      <c r="G763" s="14"/>
      <c r="H763" s="11">
        <f t="shared" si="11"/>
        <v>0</v>
      </c>
    </row>
    <row r="764" spans="1:8" x14ac:dyDescent="0.25">
      <c r="A764" t="s">
        <v>888</v>
      </c>
      <c r="B764" s="13"/>
      <c r="C764" s="13"/>
      <c r="D764" s="13"/>
      <c r="E764" s="13"/>
      <c r="F764" s="14"/>
      <c r="G764" s="14"/>
      <c r="H764" s="11">
        <f t="shared" si="11"/>
        <v>0</v>
      </c>
    </row>
    <row r="765" spans="1:8" x14ac:dyDescent="0.25">
      <c r="A765" t="s">
        <v>889</v>
      </c>
      <c r="B765" s="13"/>
      <c r="C765" s="13"/>
      <c r="D765" s="13"/>
      <c r="E765" s="13"/>
      <c r="F765" s="14"/>
      <c r="G765" s="14"/>
      <c r="H765" s="11">
        <f t="shared" si="11"/>
        <v>0</v>
      </c>
    </row>
    <row r="766" spans="1:8" x14ac:dyDescent="0.25">
      <c r="A766" t="s">
        <v>890</v>
      </c>
      <c r="B766" s="13"/>
      <c r="C766" s="13"/>
      <c r="D766" s="13"/>
      <c r="E766" s="13"/>
      <c r="F766" s="14"/>
      <c r="G766" s="14"/>
      <c r="H766" s="11">
        <f t="shared" si="11"/>
        <v>0</v>
      </c>
    </row>
    <row r="767" spans="1:8" x14ac:dyDescent="0.25">
      <c r="A767" t="s">
        <v>891</v>
      </c>
      <c r="B767" s="13"/>
      <c r="C767" s="13"/>
      <c r="D767" s="13"/>
      <c r="E767" s="13"/>
      <c r="F767" s="14"/>
      <c r="G767" s="14"/>
      <c r="H767" s="11">
        <f t="shared" si="11"/>
        <v>0</v>
      </c>
    </row>
    <row r="768" spans="1:8" x14ac:dyDescent="0.25">
      <c r="A768" t="s">
        <v>892</v>
      </c>
      <c r="B768" s="13"/>
      <c r="C768" s="13"/>
      <c r="D768" s="13"/>
      <c r="E768" s="13"/>
      <c r="F768" s="14"/>
      <c r="G768" s="14"/>
      <c r="H768" s="11">
        <f t="shared" si="11"/>
        <v>0</v>
      </c>
    </row>
    <row r="769" spans="1:8" x14ac:dyDescent="0.25">
      <c r="A769" t="s">
        <v>893</v>
      </c>
      <c r="B769" s="13"/>
      <c r="C769" s="13"/>
      <c r="D769" s="13"/>
      <c r="E769" s="13"/>
      <c r="F769" s="14"/>
      <c r="G769" s="14"/>
      <c r="H769" s="11">
        <f t="shared" si="11"/>
        <v>0</v>
      </c>
    </row>
    <row r="770" spans="1:8" x14ac:dyDescent="0.25">
      <c r="A770" t="s">
        <v>894</v>
      </c>
      <c r="B770" s="13"/>
      <c r="C770" s="13"/>
      <c r="D770" s="13"/>
      <c r="E770" s="13"/>
      <c r="F770" s="14"/>
      <c r="G770" s="14"/>
      <c r="H770" s="11">
        <f t="shared" si="11"/>
        <v>0</v>
      </c>
    </row>
    <row r="771" spans="1:8" x14ac:dyDescent="0.25">
      <c r="A771" t="s">
        <v>895</v>
      </c>
      <c r="B771" s="13"/>
      <c r="C771" s="13"/>
      <c r="D771" s="13"/>
      <c r="E771" s="13"/>
      <c r="F771" s="14"/>
      <c r="G771" s="14"/>
      <c r="H771" s="11">
        <f t="shared" si="11"/>
        <v>0</v>
      </c>
    </row>
    <row r="772" spans="1:8" x14ac:dyDescent="0.25">
      <c r="A772" t="s">
        <v>896</v>
      </c>
      <c r="B772" s="13"/>
      <c r="C772" s="13"/>
      <c r="D772" s="13"/>
      <c r="E772" s="13"/>
      <c r="F772" s="14"/>
      <c r="G772" s="14"/>
      <c r="H772" s="11">
        <f t="shared" ref="H772:H835" si="12">H771+F772-G772</f>
        <v>0</v>
      </c>
    </row>
    <row r="773" spans="1:8" x14ac:dyDescent="0.25">
      <c r="A773" t="s">
        <v>897</v>
      </c>
      <c r="B773" s="13"/>
      <c r="C773" s="13"/>
      <c r="D773" s="13"/>
      <c r="E773" s="13"/>
      <c r="F773" s="14"/>
      <c r="G773" s="14"/>
      <c r="H773" s="11">
        <f t="shared" si="12"/>
        <v>0</v>
      </c>
    </row>
    <row r="774" spans="1:8" x14ac:dyDescent="0.25">
      <c r="A774" t="s">
        <v>898</v>
      </c>
      <c r="B774" s="13"/>
      <c r="C774" s="13"/>
      <c r="D774" s="13"/>
      <c r="E774" s="13"/>
      <c r="F774" s="14"/>
      <c r="G774" s="14"/>
      <c r="H774" s="11">
        <f t="shared" si="12"/>
        <v>0</v>
      </c>
    </row>
    <row r="775" spans="1:8" x14ac:dyDescent="0.25">
      <c r="A775" t="s">
        <v>899</v>
      </c>
      <c r="B775" s="13"/>
      <c r="C775" s="13"/>
      <c r="D775" s="13"/>
      <c r="E775" s="13"/>
      <c r="F775" s="14"/>
      <c r="G775" s="14"/>
      <c r="H775" s="11">
        <f t="shared" si="12"/>
        <v>0</v>
      </c>
    </row>
    <row r="776" spans="1:8" x14ac:dyDescent="0.25">
      <c r="A776" t="s">
        <v>900</v>
      </c>
      <c r="B776" s="13"/>
      <c r="C776" s="13"/>
      <c r="D776" s="13"/>
      <c r="E776" s="13"/>
      <c r="F776" s="14"/>
      <c r="G776" s="14"/>
      <c r="H776" s="11">
        <f t="shared" si="12"/>
        <v>0</v>
      </c>
    </row>
    <row r="777" spans="1:8" x14ac:dyDescent="0.25">
      <c r="A777" t="s">
        <v>901</v>
      </c>
      <c r="B777" s="13"/>
      <c r="C777" s="13"/>
      <c r="D777" s="13"/>
      <c r="E777" s="13"/>
      <c r="F777" s="14"/>
      <c r="G777" s="14"/>
      <c r="H777" s="11">
        <f t="shared" si="12"/>
        <v>0</v>
      </c>
    </row>
    <row r="778" spans="1:8" x14ac:dyDescent="0.25">
      <c r="A778" t="s">
        <v>902</v>
      </c>
      <c r="B778" s="13"/>
      <c r="C778" s="13"/>
      <c r="D778" s="13"/>
      <c r="E778" s="13"/>
      <c r="F778" s="14"/>
      <c r="G778" s="14"/>
      <c r="H778" s="11">
        <f t="shared" si="12"/>
        <v>0</v>
      </c>
    </row>
    <row r="779" spans="1:8" x14ac:dyDescent="0.25">
      <c r="A779" t="s">
        <v>903</v>
      </c>
      <c r="B779" s="13"/>
      <c r="C779" s="13"/>
      <c r="D779" s="13"/>
      <c r="E779" s="13"/>
      <c r="F779" s="14"/>
      <c r="G779" s="14"/>
      <c r="H779" s="11">
        <f t="shared" si="12"/>
        <v>0</v>
      </c>
    </row>
    <row r="780" spans="1:8" x14ac:dyDescent="0.25">
      <c r="A780" t="s">
        <v>904</v>
      </c>
      <c r="B780" s="13"/>
      <c r="C780" s="13"/>
      <c r="D780" s="13"/>
      <c r="E780" s="13"/>
      <c r="F780" s="14"/>
      <c r="G780" s="14"/>
      <c r="H780" s="11">
        <f t="shared" si="12"/>
        <v>0</v>
      </c>
    </row>
    <row r="781" spans="1:8" x14ac:dyDescent="0.25">
      <c r="A781" t="s">
        <v>905</v>
      </c>
      <c r="B781" s="13"/>
      <c r="C781" s="13"/>
      <c r="D781" s="13"/>
      <c r="E781" s="13"/>
      <c r="F781" s="14"/>
      <c r="G781" s="14"/>
      <c r="H781" s="11">
        <f t="shared" si="12"/>
        <v>0</v>
      </c>
    </row>
    <row r="782" spans="1:8" x14ac:dyDescent="0.25">
      <c r="A782" t="s">
        <v>906</v>
      </c>
      <c r="B782" s="13"/>
      <c r="C782" s="13"/>
      <c r="D782" s="13"/>
      <c r="E782" s="13"/>
      <c r="F782" s="14"/>
      <c r="G782" s="14"/>
      <c r="H782" s="11">
        <f t="shared" si="12"/>
        <v>0</v>
      </c>
    </row>
    <row r="783" spans="1:8" x14ac:dyDescent="0.25">
      <c r="A783" t="s">
        <v>907</v>
      </c>
      <c r="B783" s="13"/>
      <c r="C783" s="13"/>
      <c r="D783" s="13"/>
      <c r="E783" s="13"/>
      <c r="F783" s="14"/>
      <c r="G783" s="14"/>
      <c r="H783" s="11">
        <f t="shared" si="12"/>
        <v>0</v>
      </c>
    </row>
    <row r="784" spans="1:8" x14ac:dyDescent="0.25">
      <c r="A784" t="s">
        <v>908</v>
      </c>
      <c r="B784" s="13"/>
      <c r="C784" s="13"/>
      <c r="D784" s="13"/>
      <c r="E784" s="13"/>
      <c r="F784" s="14"/>
      <c r="G784" s="14"/>
      <c r="H784" s="11">
        <f t="shared" si="12"/>
        <v>0</v>
      </c>
    </row>
    <row r="785" spans="1:8" x14ac:dyDescent="0.25">
      <c r="A785" t="s">
        <v>909</v>
      </c>
      <c r="B785" s="13"/>
      <c r="C785" s="13"/>
      <c r="D785" s="13"/>
      <c r="E785" s="13"/>
      <c r="F785" s="14"/>
      <c r="G785" s="14"/>
      <c r="H785" s="11">
        <f t="shared" si="12"/>
        <v>0</v>
      </c>
    </row>
    <row r="786" spans="1:8" x14ac:dyDescent="0.25">
      <c r="A786" t="s">
        <v>910</v>
      </c>
      <c r="B786" s="13"/>
      <c r="C786" s="13"/>
      <c r="D786" s="13"/>
      <c r="E786" s="13"/>
      <c r="F786" s="14"/>
      <c r="G786" s="14"/>
      <c r="H786" s="11">
        <f t="shared" si="12"/>
        <v>0</v>
      </c>
    </row>
    <row r="787" spans="1:8" x14ac:dyDescent="0.25">
      <c r="A787" t="s">
        <v>911</v>
      </c>
      <c r="B787" s="13"/>
      <c r="C787" s="13"/>
      <c r="D787" s="13"/>
      <c r="E787" s="13"/>
      <c r="F787" s="14"/>
      <c r="G787" s="14"/>
      <c r="H787" s="11">
        <f t="shared" si="12"/>
        <v>0</v>
      </c>
    </row>
    <row r="788" spans="1:8" x14ac:dyDescent="0.25">
      <c r="A788" t="s">
        <v>912</v>
      </c>
      <c r="B788" s="13"/>
      <c r="C788" s="13"/>
      <c r="D788" s="13"/>
      <c r="E788" s="13"/>
      <c r="F788" s="14"/>
      <c r="G788" s="14"/>
      <c r="H788" s="11">
        <f t="shared" si="12"/>
        <v>0</v>
      </c>
    </row>
    <row r="789" spans="1:8" x14ac:dyDescent="0.25">
      <c r="A789" t="s">
        <v>913</v>
      </c>
      <c r="B789" s="13"/>
      <c r="C789" s="13"/>
      <c r="D789" s="13"/>
      <c r="E789" s="13"/>
      <c r="F789" s="14"/>
      <c r="G789" s="14"/>
      <c r="H789" s="11">
        <f t="shared" si="12"/>
        <v>0</v>
      </c>
    </row>
    <row r="790" spans="1:8" x14ac:dyDescent="0.25">
      <c r="A790" t="s">
        <v>914</v>
      </c>
      <c r="B790" s="13"/>
      <c r="C790" s="13"/>
      <c r="D790" s="13"/>
      <c r="E790" s="13"/>
      <c r="F790" s="14"/>
      <c r="G790" s="14"/>
      <c r="H790" s="11">
        <f t="shared" si="12"/>
        <v>0</v>
      </c>
    </row>
    <row r="791" spans="1:8" x14ac:dyDescent="0.25">
      <c r="A791" t="s">
        <v>915</v>
      </c>
      <c r="B791" s="13"/>
      <c r="C791" s="13"/>
      <c r="D791" s="13"/>
      <c r="E791" s="13"/>
      <c r="F791" s="14"/>
      <c r="G791" s="14"/>
      <c r="H791" s="11">
        <f t="shared" si="12"/>
        <v>0</v>
      </c>
    </row>
    <row r="792" spans="1:8" x14ac:dyDescent="0.25">
      <c r="A792" t="s">
        <v>916</v>
      </c>
      <c r="B792" s="13"/>
      <c r="C792" s="13"/>
      <c r="D792" s="13"/>
      <c r="E792" s="13"/>
      <c r="F792" s="14"/>
      <c r="G792" s="14"/>
      <c r="H792" s="11">
        <f t="shared" si="12"/>
        <v>0</v>
      </c>
    </row>
    <row r="793" spans="1:8" x14ac:dyDescent="0.25">
      <c r="A793" t="s">
        <v>917</v>
      </c>
      <c r="B793" s="13"/>
      <c r="C793" s="13"/>
      <c r="D793" s="13"/>
      <c r="E793" s="13"/>
      <c r="F793" s="14"/>
      <c r="G793" s="14"/>
      <c r="H793" s="11">
        <f t="shared" si="12"/>
        <v>0</v>
      </c>
    </row>
    <row r="794" spans="1:8" x14ac:dyDescent="0.25">
      <c r="A794" t="s">
        <v>918</v>
      </c>
      <c r="B794" s="13"/>
      <c r="C794" s="13"/>
      <c r="D794" s="13"/>
      <c r="E794" s="13"/>
      <c r="F794" s="14"/>
      <c r="G794" s="14"/>
      <c r="H794" s="11">
        <f t="shared" si="12"/>
        <v>0</v>
      </c>
    </row>
    <row r="795" spans="1:8" x14ac:dyDescent="0.25">
      <c r="A795" t="s">
        <v>919</v>
      </c>
      <c r="B795" s="13"/>
      <c r="C795" s="13"/>
      <c r="D795" s="13"/>
      <c r="E795" s="13"/>
      <c r="F795" s="14"/>
      <c r="G795" s="14"/>
      <c r="H795" s="11">
        <f t="shared" si="12"/>
        <v>0</v>
      </c>
    </row>
    <row r="796" spans="1:8" x14ac:dyDescent="0.25">
      <c r="A796" t="s">
        <v>920</v>
      </c>
      <c r="B796" s="13"/>
      <c r="C796" s="13"/>
      <c r="D796" s="13"/>
      <c r="E796" s="13"/>
      <c r="F796" s="14"/>
      <c r="G796" s="14"/>
      <c r="H796" s="11">
        <f t="shared" si="12"/>
        <v>0</v>
      </c>
    </row>
    <row r="797" spans="1:8" x14ac:dyDescent="0.25">
      <c r="A797" t="s">
        <v>921</v>
      </c>
      <c r="B797" s="13"/>
      <c r="C797" s="13"/>
      <c r="D797" s="13"/>
      <c r="E797" s="13"/>
      <c r="F797" s="14"/>
      <c r="G797" s="14"/>
      <c r="H797" s="11">
        <f t="shared" si="12"/>
        <v>0</v>
      </c>
    </row>
    <row r="798" spans="1:8" x14ac:dyDescent="0.25">
      <c r="A798" t="s">
        <v>922</v>
      </c>
      <c r="B798" s="13"/>
      <c r="C798" s="13"/>
      <c r="D798" s="13"/>
      <c r="E798" s="13"/>
      <c r="F798" s="14"/>
      <c r="G798" s="14"/>
      <c r="H798" s="11">
        <f t="shared" si="12"/>
        <v>0</v>
      </c>
    </row>
    <row r="799" spans="1:8" x14ac:dyDescent="0.25">
      <c r="A799" t="s">
        <v>923</v>
      </c>
      <c r="B799" s="13"/>
      <c r="C799" s="13"/>
      <c r="D799" s="13"/>
      <c r="E799" s="13"/>
      <c r="F799" s="14"/>
      <c r="G799" s="14"/>
      <c r="H799" s="11">
        <f t="shared" si="12"/>
        <v>0</v>
      </c>
    </row>
    <row r="800" spans="1:8" x14ac:dyDescent="0.25">
      <c r="A800" t="s">
        <v>924</v>
      </c>
      <c r="B800" s="13"/>
      <c r="C800" s="13"/>
      <c r="D800" s="13"/>
      <c r="E800" s="13"/>
      <c r="F800" s="14"/>
      <c r="G800" s="14"/>
      <c r="H800" s="11">
        <f t="shared" si="12"/>
        <v>0</v>
      </c>
    </row>
    <row r="801" spans="1:8" x14ac:dyDescent="0.25">
      <c r="A801" t="s">
        <v>925</v>
      </c>
      <c r="B801" s="13"/>
      <c r="C801" s="13"/>
      <c r="D801" s="13"/>
      <c r="E801" s="13"/>
      <c r="F801" s="14"/>
      <c r="G801" s="14"/>
      <c r="H801" s="11">
        <f t="shared" si="12"/>
        <v>0</v>
      </c>
    </row>
    <row r="802" spans="1:8" x14ac:dyDescent="0.25">
      <c r="A802" t="s">
        <v>926</v>
      </c>
      <c r="B802" s="13"/>
      <c r="C802" s="13"/>
      <c r="D802" s="13"/>
      <c r="E802" s="13"/>
      <c r="F802" s="14"/>
      <c r="G802" s="14"/>
      <c r="H802" s="11">
        <f t="shared" si="12"/>
        <v>0</v>
      </c>
    </row>
    <row r="803" spans="1:8" x14ac:dyDescent="0.25">
      <c r="A803" t="s">
        <v>927</v>
      </c>
      <c r="B803" s="13"/>
      <c r="C803" s="13"/>
      <c r="D803" s="13"/>
      <c r="E803" s="13"/>
      <c r="F803" s="14"/>
      <c r="G803" s="14"/>
      <c r="H803" s="11">
        <f t="shared" si="12"/>
        <v>0</v>
      </c>
    </row>
    <row r="804" spans="1:8" x14ac:dyDescent="0.25">
      <c r="A804" t="s">
        <v>928</v>
      </c>
      <c r="B804" s="13"/>
      <c r="C804" s="13"/>
      <c r="D804" s="13"/>
      <c r="E804" s="13"/>
      <c r="F804" s="14"/>
      <c r="G804" s="14"/>
      <c r="H804" s="11">
        <f t="shared" si="12"/>
        <v>0</v>
      </c>
    </row>
    <row r="805" spans="1:8" x14ac:dyDescent="0.25">
      <c r="A805" t="s">
        <v>929</v>
      </c>
      <c r="B805" s="13"/>
      <c r="C805" s="13"/>
      <c r="D805" s="13"/>
      <c r="E805" s="13"/>
      <c r="F805" s="14"/>
      <c r="G805" s="14"/>
      <c r="H805" s="11">
        <f t="shared" si="12"/>
        <v>0</v>
      </c>
    </row>
    <row r="806" spans="1:8" x14ac:dyDescent="0.25">
      <c r="A806" t="s">
        <v>930</v>
      </c>
      <c r="B806" s="13"/>
      <c r="C806" s="13"/>
      <c r="D806" s="13"/>
      <c r="E806" s="13"/>
      <c r="F806" s="14"/>
      <c r="G806" s="14"/>
      <c r="H806" s="11">
        <f t="shared" si="12"/>
        <v>0</v>
      </c>
    </row>
    <row r="807" spans="1:8" x14ac:dyDescent="0.25">
      <c r="A807" t="s">
        <v>931</v>
      </c>
      <c r="B807" s="13"/>
      <c r="C807" s="13"/>
      <c r="D807" s="13"/>
      <c r="E807" s="13"/>
      <c r="F807" s="14"/>
      <c r="G807" s="14"/>
      <c r="H807" s="11">
        <f t="shared" si="12"/>
        <v>0</v>
      </c>
    </row>
    <row r="808" spans="1:8" x14ac:dyDescent="0.25">
      <c r="A808" t="s">
        <v>932</v>
      </c>
      <c r="B808" s="13"/>
      <c r="C808" s="13"/>
      <c r="D808" s="13"/>
      <c r="E808" s="13"/>
      <c r="F808" s="14"/>
      <c r="G808" s="14"/>
      <c r="H808" s="11">
        <f t="shared" si="12"/>
        <v>0</v>
      </c>
    </row>
    <row r="809" spans="1:8" x14ac:dyDescent="0.25">
      <c r="A809" t="s">
        <v>933</v>
      </c>
      <c r="B809" s="13"/>
      <c r="C809" s="13"/>
      <c r="D809" s="13"/>
      <c r="E809" s="13"/>
      <c r="F809" s="14"/>
      <c r="G809" s="14"/>
      <c r="H809" s="11">
        <f t="shared" si="12"/>
        <v>0</v>
      </c>
    </row>
    <row r="810" spans="1:8" x14ac:dyDescent="0.25">
      <c r="A810" t="s">
        <v>934</v>
      </c>
      <c r="B810" s="13"/>
      <c r="C810" s="13"/>
      <c r="D810" s="13"/>
      <c r="E810" s="13"/>
      <c r="F810" s="14"/>
      <c r="G810" s="14"/>
      <c r="H810" s="11">
        <f t="shared" si="12"/>
        <v>0</v>
      </c>
    </row>
    <row r="811" spans="1:8" x14ac:dyDescent="0.25">
      <c r="A811" t="s">
        <v>935</v>
      </c>
      <c r="B811" s="13"/>
      <c r="C811" s="13"/>
      <c r="D811" s="13"/>
      <c r="E811" s="13"/>
      <c r="F811" s="14"/>
      <c r="G811" s="14"/>
      <c r="H811" s="11">
        <f t="shared" si="12"/>
        <v>0</v>
      </c>
    </row>
    <row r="812" spans="1:8" x14ac:dyDescent="0.25">
      <c r="A812" t="s">
        <v>936</v>
      </c>
      <c r="B812" s="13"/>
      <c r="C812" s="13"/>
      <c r="D812" s="13"/>
      <c r="E812" s="13"/>
      <c r="F812" s="14"/>
      <c r="G812" s="14"/>
      <c r="H812" s="11">
        <f t="shared" si="12"/>
        <v>0</v>
      </c>
    </row>
    <row r="813" spans="1:8" x14ac:dyDescent="0.25">
      <c r="A813" t="s">
        <v>937</v>
      </c>
      <c r="B813" s="13"/>
      <c r="C813" s="13"/>
      <c r="D813" s="13"/>
      <c r="E813" s="13"/>
      <c r="F813" s="14"/>
      <c r="G813" s="14"/>
      <c r="H813" s="11">
        <f t="shared" si="12"/>
        <v>0</v>
      </c>
    </row>
    <row r="814" spans="1:8" x14ac:dyDescent="0.25">
      <c r="A814" t="s">
        <v>938</v>
      </c>
      <c r="B814" s="13"/>
      <c r="C814" s="13"/>
      <c r="D814" s="13"/>
      <c r="E814" s="13"/>
      <c r="F814" s="14"/>
      <c r="G814" s="14"/>
      <c r="H814" s="11">
        <f t="shared" si="12"/>
        <v>0</v>
      </c>
    </row>
    <row r="815" spans="1:8" x14ac:dyDescent="0.25">
      <c r="A815" t="s">
        <v>939</v>
      </c>
      <c r="B815" s="13"/>
      <c r="C815" s="13"/>
      <c r="D815" s="13"/>
      <c r="E815" s="13"/>
      <c r="F815" s="14"/>
      <c r="G815" s="14"/>
      <c r="H815" s="11">
        <f t="shared" si="12"/>
        <v>0</v>
      </c>
    </row>
    <row r="816" spans="1:8" x14ac:dyDescent="0.25">
      <c r="A816" t="s">
        <v>940</v>
      </c>
      <c r="B816" s="13"/>
      <c r="C816" s="13"/>
      <c r="D816" s="13"/>
      <c r="E816" s="13"/>
      <c r="F816" s="14"/>
      <c r="G816" s="14"/>
      <c r="H816" s="11">
        <f t="shared" si="12"/>
        <v>0</v>
      </c>
    </row>
    <row r="817" spans="1:8" x14ac:dyDescent="0.25">
      <c r="A817" t="s">
        <v>941</v>
      </c>
      <c r="B817" s="13"/>
      <c r="C817" s="13"/>
      <c r="D817" s="13"/>
      <c r="E817" s="13"/>
      <c r="F817" s="14"/>
      <c r="G817" s="14"/>
      <c r="H817" s="11">
        <f t="shared" si="12"/>
        <v>0</v>
      </c>
    </row>
    <row r="818" spans="1:8" x14ac:dyDescent="0.25">
      <c r="A818" t="s">
        <v>942</v>
      </c>
      <c r="B818" s="13"/>
      <c r="C818" s="13"/>
      <c r="D818" s="13"/>
      <c r="E818" s="13"/>
      <c r="F818" s="14"/>
      <c r="G818" s="14"/>
      <c r="H818" s="11">
        <f t="shared" si="12"/>
        <v>0</v>
      </c>
    </row>
    <row r="819" spans="1:8" x14ac:dyDescent="0.25">
      <c r="A819" t="s">
        <v>943</v>
      </c>
      <c r="B819" s="13"/>
      <c r="C819" s="13"/>
      <c r="D819" s="13"/>
      <c r="E819" s="13"/>
      <c r="F819" s="14"/>
      <c r="G819" s="14"/>
      <c r="H819" s="11">
        <f t="shared" si="12"/>
        <v>0</v>
      </c>
    </row>
    <row r="820" spans="1:8" x14ac:dyDescent="0.25">
      <c r="A820" t="s">
        <v>944</v>
      </c>
      <c r="B820" s="13"/>
      <c r="C820" s="13"/>
      <c r="D820" s="13"/>
      <c r="E820" s="13"/>
      <c r="F820" s="14"/>
      <c r="G820" s="14"/>
      <c r="H820" s="11">
        <f t="shared" si="12"/>
        <v>0</v>
      </c>
    </row>
    <row r="821" spans="1:8" x14ac:dyDescent="0.25">
      <c r="A821" t="s">
        <v>945</v>
      </c>
      <c r="B821" s="13"/>
      <c r="C821" s="13"/>
      <c r="D821" s="13"/>
      <c r="E821" s="13"/>
      <c r="F821" s="14"/>
      <c r="G821" s="14"/>
      <c r="H821" s="11">
        <f t="shared" si="12"/>
        <v>0</v>
      </c>
    </row>
    <row r="822" spans="1:8" x14ac:dyDescent="0.25">
      <c r="A822" t="s">
        <v>946</v>
      </c>
      <c r="B822" s="13"/>
      <c r="C822" s="13"/>
      <c r="D822" s="13"/>
      <c r="E822" s="13"/>
      <c r="F822" s="14"/>
      <c r="G822" s="14"/>
      <c r="H822" s="11">
        <f t="shared" si="12"/>
        <v>0</v>
      </c>
    </row>
    <row r="823" spans="1:8" x14ac:dyDescent="0.25">
      <c r="A823" t="s">
        <v>947</v>
      </c>
      <c r="B823" s="13"/>
      <c r="C823" s="13"/>
      <c r="D823" s="13"/>
      <c r="E823" s="13"/>
      <c r="F823" s="14"/>
      <c r="G823" s="14"/>
      <c r="H823" s="11">
        <f t="shared" si="12"/>
        <v>0</v>
      </c>
    </row>
    <row r="824" spans="1:8" x14ac:dyDescent="0.25">
      <c r="A824" t="s">
        <v>948</v>
      </c>
      <c r="B824" s="13"/>
      <c r="C824" s="13"/>
      <c r="D824" s="13"/>
      <c r="E824" s="13"/>
      <c r="F824" s="14"/>
      <c r="G824" s="14"/>
      <c r="H824" s="11">
        <f t="shared" si="12"/>
        <v>0</v>
      </c>
    </row>
    <row r="825" spans="1:8" x14ac:dyDescent="0.25">
      <c r="A825" t="s">
        <v>949</v>
      </c>
      <c r="B825" s="13"/>
      <c r="C825" s="13"/>
      <c r="D825" s="13"/>
      <c r="E825" s="13"/>
      <c r="F825" s="14"/>
      <c r="G825" s="14"/>
      <c r="H825" s="11">
        <f t="shared" si="12"/>
        <v>0</v>
      </c>
    </row>
    <row r="826" spans="1:8" x14ac:dyDescent="0.25">
      <c r="A826" t="s">
        <v>950</v>
      </c>
      <c r="B826" s="13"/>
      <c r="C826" s="13"/>
      <c r="D826" s="13"/>
      <c r="E826" s="13"/>
      <c r="F826" s="14"/>
      <c r="G826" s="14"/>
      <c r="H826" s="11">
        <f t="shared" si="12"/>
        <v>0</v>
      </c>
    </row>
    <row r="827" spans="1:8" x14ac:dyDescent="0.25">
      <c r="A827" t="s">
        <v>951</v>
      </c>
      <c r="B827" s="13"/>
      <c r="C827" s="13"/>
      <c r="D827" s="13"/>
      <c r="E827" s="13"/>
      <c r="F827" s="14"/>
      <c r="G827" s="14"/>
      <c r="H827" s="11">
        <f t="shared" si="12"/>
        <v>0</v>
      </c>
    </row>
    <row r="828" spans="1:8" x14ac:dyDescent="0.25">
      <c r="A828" t="s">
        <v>952</v>
      </c>
      <c r="B828" s="13"/>
      <c r="C828" s="13"/>
      <c r="D828" s="13"/>
      <c r="E828" s="13"/>
      <c r="F828" s="14"/>
      <c r="G828" s="14"/>
      <c r="H828" s="11">
        <f t="shared" si="12"/>
        <v>0</v>
      </c>
    </row>
    <row r="829" spans="1:8" x14ac:dyDescent="0.25">
      <c r="A829" t="s">
        <v>953</v>
      </c>
      <c r="B829" s="13"/>
      <c r="C829" s="13"/>
      <c r="D829" s="13"/>
      <c r="E829" s="13"/>
      <c r="F829" s="14"/>
      <c r="G829" s="14"/>
      <c r="H829" s="11">
        <f t="shared" si="12"/>
        <v>0</v>
      </c>
    </row>
    <row r="830" spans="1:8" x14ac:dyDescent="0.25">
      <c r="A830" t="s">
        <v>954</v>
      </c>
      <c r="B830" s="13"/>
      <c r="C830" s="13"/>
      <c r="D830" s="13"/>
      <c r="E830" s="13"/>
      <c r="F830" s="14"/>
      <c r="G830" s="14"/>
      <c r="H830" s="11">
        <f t="shared" si="12"/>
        <v>0</v>
      </c>
    </row>
    <row r="831" spans="1:8" x14ac:dyDescent="0.25">
      <c r="A831" t="s">
        <v>955</v>
      </c>
      <c r="B831" s="13"/>
      <c r="C831" s="13"/>
      <c r="D831" s="13"/>
      <c r="E831" s="13"/>
      <c r="F831" s="14"/>
      <c r="G831" s="14"/>
      <c r="H831" s="11">
        <f t="shared" si="12"/>
        <v>0</v>
      </c>
    </row>
    <row r="832" spans="1:8" x14ac:dyDescent="0.25">
      <c r="A832" t="s">
        <v>956</v>
      </c>
      <c r="B832" s="13"/>
      <c r="C832" s="13"/>
      <c r="D832" s="13"/>
      <c r="E832" s="13"/>
      <c r="F832" s="14"/>
      <c r="G832" s="14"/>
      <c r="H832" s="11">
        <f t="shared" si="12"/>
        <v>0</v>
      </c>
    </row>
    <row r="833" spans="1:8" x14ac:dyDescent="0.25">
      <c r="A833" t="s">
        <v>957</v>
      </c>
      <c r="B833" s="13"/>
      <c r="C833" s="13"/>
      <c r="D833" s="13"/>
      <c r="E833" s="13"/>
      <c r="F833" s="14"/>
      <c r="G833" s="14"/>
      <c r="H833" s="11">
        <f t="shared" si="12"/>
        <v>0</v>
      </c>
    </row>
    <row r="834" spans="1:8" x14ac:dyDescent="0.25">
      <c r="A834" t="s">
        <v>958</v>
      </c>
      <c r="B834" s="13"/>
      <c r="C834" s="13"/>
      <c r="D834" s="13"/>
      <c r="E834" s="13"/>
      <c r="F834" s="14"/>
      <c r="G834" s="14"/>
      <c r="H834" s="11">
        <f t="shared" si="12"/>
        <v>0</v>
      </c>
    </row>
    <row r="835" spans="1:8" x14ac:dyDescent="0.25">
      <c r="A835" t="s">
        <v>959</v>
      </c>
      <c r="B835" s="13"/>
      <c r="C835" s="13"/>
      <c r="D835" s="13"/>
      <c r="E835" s="13"/>
      <c r="F835" s="14"/>
      <c r="G835" s="14"/>
      <c r="H835" s="11">
        <f t="shared" si="12"/>
        <v>0</v>
      </c>
    </row>
    <row r="836" spans="1:8" x14ac:dyDescent="0.25">
      <c r="A836" t="s">
        <v>960</v>
      </c>
      <c r="B836" s="13"/>
      <c r="C836" s="13"/>
      <c r="D836" s="13"/>
      <c r="E836" s="13"/>
      <c r="F836" s="14"/>
      <c r="G836" s="14"/>
      <c r="H836" s="11">
        <f t="shared" ref="H836:H899" si="13">H835+F836-G836</f>
        <v>0</v>
      </c>
    </row>
    <row r="837" spans="1:8" x14ac:dyDescent="0.25">
      <c r="A837" t="s">
        <v>961</v>
      </c>
      <c r="B837" s="13"/>
      <c r="C837" s="13"/>
      <c r="D837" s="13"/>
      <c r="E837" s="13"/>
      <c r="F837" s="14"/>
      <c r="G837" s="14"/>
      <c r="H837" s="11">
        <f t="shared" si="13"/>
        <v>0</v>
      </c>
    </row>
    <row r="838" spans="1:8" x14ac:dyDescent="0.25">
      <c r="A838" t="s">
        <v>962</v>
      </c>
      <c r="B838" s="13"/>
      <c r="C838" s="13"/>
      <c r="D838" s="13"/>
      <c r="E838" s="13"/>
      <c r="F838" s="14"/>
      <c r="G838" s="14"/>
      <c r="H838" s="11">
        <f t="shared" si="13"/>
        <v>0</v>
      </c>
    </row>
    <row r="839" spans="1:8" x14ac:dyDescent="0.25">
      <c r="A839" t="s">
        <v>963</v>
      </c>
      <c r="B839" s="13"/>
      <c r="C839" s="13"/>
      <c r="D839" s="13"/>
      <c r="E839" s="13"/>
      <c r="F839" s="14"/>
      <c r="G839" s="14"/>
      <c r="H839" s="11">
        <f t="shared" si="13"/>
        <v>0</v>
      </c>
    </row>
    <row r="840" spans="1:8" x14ac:dyDescent="0.25">
      <c r="A840" t="s">
        <v>964</v>
      </c>
      <c r="B840" s="13"/>
      <c r="C840" s="13"/>
      <c r="D840" s="13"/>
      <c r="E840" s="13"/>
      <c r="F840" s="14"/>
      <c r="G840" s="14"/>
      <c r="H840" s="11">
        <f t="shared" si="13"/>
        <v>0</v>
      </c>
    </row>
    <row r="841" spans="1:8" x14ac:dyDescent="0.25">
      <c r="A841" t="s">
        <v>965</v>
      </c>
      <c r="B841" s="13"/>
      <c r="C841" s="13"/>
      <c r="D841" s="13"/>
      <c r="E841" s="13"/>
      <c r="F841" s="14"/>
      <c r="G841" s="14"/>
      <c r="H841" s="11">
        <f t="shared" si="13"/>
        <v>0</v>
      </c>
    </row>
    <row r="842" spans="1:8" x14ac:dyDescent="0.25">
      <c r="A842" t="s">
        <v>966</v>
      </c>
      <c r="B842" s="13"/>
      <c r="C842" s="13"/>
      <c r="D842" s="13"/>
      <c r="E842" s="13"/>
      <c r="F842" s="14"/>
      <c r="G842" s="14"/>
      <c r="H842" s="11">
        <f t="shared" si="13"/>
        <v>0</v>
      </c>
    </row>
    <row r="843" spans="1:8" x14ac:dyDescent="0.25">
      <c r="A843" t="s">
        <v>967</v>
      </c>
      <c r="B843" s="13"/>
      <c r="C843" s="13"/>
      <c r="D843" s="13"/>
      <c r="E843" s="13"/>
      <c r="F843" s="14"/>
      <c r="G843" s="14"/>
      <c r="H843" s="11">
        <f t="shared" si="13"/>
        <v>0</v>
      </c>
    </row>
    <row r="844" spans="1:8" x14ac:dyDescent="0.25">
      <c r="A844" t="s">
        <v>968</v>
      </c>
      <c r="B844" s="13"/>
      <c r="C844" s="13"/>
      <c r="D844" s="13"/>
      <c r="E844" s="13"/>
      <c r="F844" s="14"/>
      <c r="G844" s="14"/>
      <c r="H844" s="11">
        <f t="shared" si="13"/>
        <v>0</v>
      </c>
    </row>
    <row r="845" spans="1:8" x14ac:dyDescent="0.25">
      <c r="A845" t="s">
        <v>969</v>
      </c>
      <c r="B845" s="13"/>
      <c r="C845" s="13"/>
      <c r="D845" s="13"/>
      <c r="E845" s="13"/>
      <c r="F845" s="14"/>
      <c r="G845" s="14"/>
      <c r="H845" s="11">
        <f t="shared" si="13"/>
        <v>0</v>
      </c>
    </row>
    <row r="846" spans="1:8" x14ac:dyDescent="0.25">
      <c r="A846" t="s">
        <v>970</v>
      </c>
      <c r="B846" s="13"/>
      <c r="C846" s="13"/>
      <c r="D846" s="13"/>
      <c r="E846" s="13"/>
      <c r="F846" s="14"/>
      <c r="G846" s="14"/>
      <c r="H846" s="11">
        <f t="shared" si="13"/>
        <v>0</v>
      </c>
    </row>
    <row r="847" spans="1:8" x14ac:dyDescent="0.25">
      <c r="A847" t="s">
        <v>971</v>
      </c>
      <c r="B847" s="13"/>
      <c r="C847" s="13"/>
      <c r="D847" s="13"/>
      <c r="E847" s="13"/>
      <c r="F847" s="14"/>
      <c r="G847" s="14"/>
      <c r="H847" s="11">
        <f t="shared" si="13"/>
        <v>0</v>
      </c>
    </row>
    <row r="848" spans="1:8" x14ac:dyDescent="0.25">
      <c r="A848" t="s">
        <v>972</v>
      </c>
      <c r="B848" s="13"/>
      <c r="C848" s="13"/>
      <c r="D848" s="13"/>
      <c r="E848" s="13"/>
      <c r="F848" s="14"/>
      <c r="G848" s="14"/>
      <c r="H848" s="11">
        <f t="shared" si="13"/>
        <v>0</v>
      </c>
    </row>
    <row r="849" spans="1:8" x14ac:dyDescent="0.25">
      <c r="A849" t="s">
        <v>973</v>
      </c>
      <c r="B849" s="13"/>
      <c r="C849" s="13"/>
      <c r="D849" s="13"/>
      <c r="E849" s="13"/>
      <c r="F849" s="14"/>
      <c r="G849" s="14"/>
      <c r="H849" s="11">
        <f t="shared" si="13"/>
        <v>0</v>
      </c>
    </row>
    <row r="850" spans="1:8" x14ac:dyDescent="0.25">
      <c r="A850" t="s">
        <v>974</v>
      </c>
      <c r="B850" s="13"/>
      <c r="C850" s="13"/>
      <c r="D850" s="13"/>
      <c r="E850" s="13"/>
      <c r="F850" s="14"/>
      <c r="G850" s="14"/>
      <c r="H850" s="11">
        <f t="shared" si="13"/>
        <v>0</v>
      </c>
    </row>
    <row r="851" spans="1:8" x14ac:dyDescent="0.25">
      <c r="A851" t="s">
        <v>975</v>
      </c>
      <c r="B851" s="13"/>
      <c r="C851" s="13"/>
      <c r="D851" s="13"/>
      <c r="E851" s="13"/>
      <c r="F851" s="14"/>
      <c r="G851" s="14"/>
      <c r="H851" s="11">
        <f t="shared" si="13"/>
        <v>0</v>
      </c>
    </row>
    <row r="852" spans="1:8" x14ac:dyDescent="0.25">
      <c r="A852" t="s">
        <v>976</v>
      </c>
      <c r="B852" s="13"/>
      <c r="C852" s="13"/>
      <c r="D852" s="13"/>
      <c r="E852" s="13"/>
      <c r="F852" s="14"/>
      <c r="G852" s="14"/>
      <c r="H852" s="11">
        <f t="shared" si="13"/>
        <v>0</v>
      </c>
    </row>
    <row r="853" spans="1:8" x14ac:dyDescent="0.25">
      <c r="A853" t="s">
        <v>977</v>
      </c>
      <c r="B853" s="13"/>
      <c r="C853" s="13"/>
      <c r="D853" s="13"/>
      <c r="E853" s="13"/>
      <c r="F853" s="14"/>
      <c r="G853" s="14"/>
      <c r="H853" s="11">
        <f t="shared" si="13"/>
        <v>0</v>
      </c>
    </row>
    <row r="854" spans="1:8" x14ac:dyDescent="0.25">
      <c r="A854" t="s">
        <v>978</v>
      </c>
      <c r="B854" s="13"/>
      <c r="C854" s="13"/>
      <c r="D854" s="13"/>
      <c r="E854" s="13"/>
      <c r="F854" s="14"/>
      <c r="G854" s="14"/>
      <c r="H854" s="11">
        <f t="shared" si="13"/>
        <v>0</v>
      </c>
    </row>
    <row r="855" spans="1:8" x14ac:dyDescent="0.25">
      <c r="A855" t="s">
        <v>979</v>
      </c>
      <c r="B855" s="13"/>
      <c r="C855" s="13"/>
      <c r="D855" s="13"/>
      <c r="E855" s="13"/>
      <c r="F855" s="14"/>
      <c r="G855" s="14"/>
      <c r="H855" s="11">
        <f t="shared" si="13"/>
        <v>0</v>
      </c>
    </row>
    <row r="856" spans="1:8" x14ac:dyDescent="0.25">
      <c r="A856" t="s">
        <v>980</v>
      </c>
      <c r="B856" s="13"/>
      <c r="C856" s="13"/>
      <c r="D856" s="13"/>
      <c r="E856" s="13"/>
      <c r="F856" s="14"/>
      <c r="G856" s="14"/>
      <c r="H856" s="11">
        <f t="shared" si="13"/>
        <v>0</v>
      </c>
    </row>
    <row r="857" spans="1:8" x14ac:dyDescent="0.25">
      <c r="A857" t="s">
        <v>981</v>
      </c>
      <c r="B857" s="13"/>
      <c r="C857" s="13"/>
      <c r="D857" s="13"/>
      <c r="E857" s="13"/>
      <c r="F857" s="14"/>
      <c r="G857" s="14"/>
      <c r="H857" s="11">
        <f t="shared" si="13"/>
        <v>0</v>
      </c>
    </row>
    <row r="858" spans="1:8" x14ac:dyDescent="0.25">
      <c r="A858" t="s">
        <v>982</v>
      </c>
      <c r="B858" s="13"/>
      <c r="C858" s="13"/>
      <c r="D858" s="13"/>
      <c r="E858" s="13"/>
      <c r="F858" s="14"/>
      <c r="G858" s="14"/>
      <c r="H858" s="11">
        <f t="shared" si="13"/>
        <v>0</v>
      </c>
    </row>
    <row r="859" spans="1:8" x14ac:dyDescent="0.25">
      <c r="A859" t="s">
        <v>983</v>
      </c>
      <c r="B859" s="13"/>
      <c r="C859" s="13"/>
      <c r="D859" s="13"/>
      <c r="E859" s="13"/>
      <c r="F859" s="14"/>
      <c r="G859" s="14"/>
      <c r="H859" s="11">
        <f t="shared" si="13"/>
        <v>0</v>
      </c>
    </row>
    <row r="860" spans="1:8" x14ac:dyDescent="0.25">
      <c r="A860" t="s">
        <v>984</v>
      </c>
      <c r="B860" s="13"/>
      <c r="C860" s="13"/>
      <c r="D860" s="13"/>
      <c r="E860" s="13"/>
      <c r="F860" s="14"/>
      <c r="G860" s="14"/>
      <c r="H860" s="11">
        <f t="shared" si="13"/>
        <v>0</v>
      </c>
    </row>
    <row r="861" spans="1:8" x14ac:dyDescent="0.25">
      <c r="A861" t="s">
        <v>985</v>
      </c>
      <c r="B861" s="13"/>
      <c r="C861" s="13"/>
      <c r="D861" s="13"/>
      <c r="E861" s="13"/>
      <c r="F861" s="14"/>
      <c r="G861" s="14"/>
      <c r="H861" s="11">
        <f t="shared" si="13"/>
        <v>0</v>
      </c>
    </row>
    <row r="862" spans="1:8" x14ac:dyDescent="0.25">
      <c r="A862" t="s">
        <v>986</v>
      </c>
      <c r="B862" s="13"/>
      <c r="C862" s="13"/>
      <c r="D862" s="13"/>
      <c r="E862" s="13"/>
      <c r="F862" s="14"/>
      <c r="G862" s="14"/>
      <c r="H862" s="11">
        <f t="shared" si="13"/>
        <v>0</v>
      </c>
    </row>
    <row r="863" spans="1:8" x14ac:dyDescent="0.25">
      <c r="A863" t="s">
        <v>987</v>
      </c>
      <c r="B863" s="13"/>
      <c r="C863" s="13"/>
      <c r="D863" s="13"/>
      <c r="E863" s="13"/>
      <c r="F863" s="14"/>
      <c r="G863" s="14"/>
      <c r="H863" s="11">
        <f t="shared" si="13"/>
        <v>0</v>
      </c>
    </row>
    <row r="864" spans="1:8" x14ac:dyDescent="0.25">
      <c r="A864" t="s">
        <v>988</v>
      </c>
      <c r="B864" s="13"/>
      <c r="C864" s="13"/>
      <c r="D864" s="13"/>
      <c r="E864" s="13"/>
      <c r="F864" s="14"/>
      <c r="G864" s="14"/>
      <c r="H864" s="11">
        <f t="shared" si="13"/>
        <v>0</v>
      </c>
    </row>
    <row r="865" spans="1:8" x14ac:dyDescent="0.25">
      <c r="A865" t="s">
        <v>989</v>
      </c>
      <c r="B865" s="13"/>
      <c r="C865" s="13"/>
      <c r="D865" s="13"/>
      <c r="E865" s="13"/>
      <c r="F865" s="14"/>
      <c r="G865" s="14"/>
      <c r="H865" s="11">
        <f t="shared" si="13"/>
        <v>0</v>
      </c>
    </row>
    <row r="866" spans="1:8" x14ac:dyDescent="0.25">
      <c r="A866" t="s">
        <v>990</v>
      </c>
      <c r="B866" s="13"/>
      <c r="C866" s="13"/>
      <c r="D866" s="13"/>
      <c r="E866" s="13"/>
      <c r="F866" s="14"/>
      <c r="G866" s="14"/>
      <c r="H866" s="11">
        <f t="shared" si="13"/>
        <v>0</v>
      </c>
    </row>
    <row r="867" spans="1:8" x14ac:dyDescent="0.25">
      <c r="A867" t="s">
        <v>991</v>
      </c>
      <c r="B867" s="13"/>
      <c r="C867" s="13"/>
      <c r="D867" s="13"/>
      <c r="E867" s="13"/>
      <c r="F867" s="14"/>
      <c r="G867" s="14"/>
      <c r="H867" s="11">
        <f t="shared" si="13"/>
        <v>0</v>
      </c>
    </row>
    <row r="868" spans="1:8" x14ac:dyDescent="0.25">
      <c r="A868" t="s">
        <v>992</v>
      </c>
      <c r="B868" s="13"/>
      <c r="C868" s="13"/>
      <c r="D868" s="13"/>
      <c r="E868" s="13"/>
      <c r="F868" s="14"/>
      <c r="G868" s="14"/>
      <c r="H868" s="11">
        <f t="shared" si="13"/>
        <v>0</v>
      </c>
    </row>
    <row r="869" spans="1:8" x14ac:dyDescent="0.25">
      <c r="A869" t="s">
        <v>993</v>
      </c>
      <c r="B869" s="13"/>
      <c r="C869" s="13"/>
      <c r="D869" s="13"/>
      <c r="E869" s="13"/>
      <c r="F869" s="14"/>
      <c r="G869" s="14"/>
      <c r="H869" s="11">
        <f t="shared" si="13"/>
        <v>0</v>
      </c>
    </row>
    <row r="870" spans="1:8" x14ac:dyDescent="0.25">
      <c r="A870" t="s">
        <v>994</v>
      </c>
      <c r="B870" s="13"/>
      <c r="C870" s="13"/>
      <c r="D870" s="13"/>
      <c r="E870" s="13"/>
      <c r="F870" s="14"/>
      <c r="G870" s="14"/>
      <c r="H870" s="11">
        <f t="shared" si="13"/>
        <v>0</v>
      </c>
    </row>
    <row r="871" spans="1:8" x14ac:dyDescent="0.25">
      <c r="A871" t="s">
        <v>995</v>
      </c>
      <c r="B871" s="13"/>
      <c r="C871" s="13"/>
      <c r="D871" s="13"/>
      <c r="E871" s="13"/>
      <c r="F871" s="14"/>
      <c r="G871" s="14"/>
      <c r="H871" s="11">
        <f t="shared" si="13"/>
        <v>0</v>
      </c>
    </row>
    <row r="872" spans="1:8" x14ac:dyDescent="0.25">
      <c r="A872" t="s">
        <v>996</v>
      </c>
      <c r="B872" s="13"/>
      <c r="C872" s="13"/>
      <c r="D872" s="13"/>
      <c r="E872" s="13"/>
      <c r="F872" s="14"/>
      <c r="G872" s="14"/>
      <c r="H872" s="11">
        <f t="shared" si="13"/>
        <v>0</v>
      </c>
    </row>
    <row r="873" spans="1:8" x14ac:dyDescent="0.25">
      <c r="A873" t="s">
        <v>997</v>
      </c>
      <c r="B873" s="13"/>
      <c r="C873" s="13"/>
      <c r="D873" s="13"/>
      <c r="E873" s="13"/>
      <c r="F873" s="14"/>
      <c r="G873" s="14"/>
      <c r="H873" s="11">
        <f t="shared" si="13"/>
        <v>0</v>
      </c>
    </row>
    <row r="874" spans="1:8" x14ac:dyDescent="0.25">
      <c r="A874" t="s">
        <v>998</v>
      </c>
      <c r="B874" s="13"/>
      <c r="C874" s="13"/>
      <c r="D874" s="13"/>
      <c r="E874" s="13"/>
      <c r="F874" s="14"/>
      <c r="G874" s="14"/>
      <c r="H874" s="11">
        <f t="shared" si="13"/>
        <v>0</v>
      </c>
    </row>
    <row r="875" spans="1:8" x14ac:dyDescent="0.25">
      <c r="A875" t="s">
        <v>999</v>
      </c>
      <c r="B875" s="13"/>
      <c r="C875" s="13"/>
      <c r="D875" s="13"/>
      <c r="E875" s="13"/>
      <c r="F875" s="14"/>
      <c r="G875" s="14"/>
      <c r="H875" s="11">
        <f t="shared" si="13"/>
        <v>0</v>
      </c>
    </row>
    <row r="876" spans="1:8" x14ac:dyDescent="0.25">
      <c r="A876" t="s">
        <v>1000</v>
      </c>
      <c r="B876" s="13"/>
      <c r="C876" s="13"/>
      <c r="D876" s="13"/>
      <c r="E876" s="13"/>
      <c r="F876" s="14"/>
      <c r="G876" s="14"/>
      <c r="H876" s="11">
        <f t="shared" si="13"/>
        <v>0</v>
      </c>
    </row>
    <row r="877" spans="1:8" x14ac:dyDescent="0.25">
      <c r="A877" t="s">
        <v>1001</v>
      </c>
      <c r="B877" s="13"/>
      <c r="C877" s="13"/>
      <c r="D877" s="13"/>
      <c r="E877" s="13"/>
      <c r="F877" s="14"/>
      <c r="G877" s="14"/>
      <c r="H877" s="11">
        <f t="shared" si="13"/>
        <v>0</v>
      </c>
    </row>
    <row r="878" spans="1:8" x14ac:dyDescent="0.25">
      <c r="A878" t="s">
        <v>1002</v>
      </c>
      <c r="B878" s="13"/>
      <c r="C878" s="13"/>
      <c r="D878" s="13"/>
      <c r="E878" s="13"/>
      <c r="F878" s="14"/>
      <c r="G878" s="14"/>
      <c r="H878" s="11">
        <f t="shared" si="13"/>
        <v>0</v>
      </c>
    </row>
    <row r="879" spans="1:8" x14ac:dyDescent="0.25">
      <c r="A879" t="s">
        <v>1003</v>
      </c>
      <c r="B879" s="13"/>
      <c r="C879" s="13"/>
      <c r="D879" s="13"/>
      <c r="E879" s="13"/>
      <c r="F879" s="14"/>
      <c r="G879" s="14"/>
      <c r="H879" s="11">
        <f t="shared" si="13"/>
        <v>0</v>
      </c>
    </row>
    <row r="880" spans="1:8" x14ac:dyDescent="0.25">
      <c r="A880" t="s">
        <v>1004</v>
      </c>
      <c r="B880" s="13"/>
      <c r="C880" s="13"/>
      <c r="D880" s="13"/>
      <c r="E880" s="13"/>
      <c r="F880" s="14"/>
      <c r="G880" s="14"/>
      <c r="H880" s="11">
        <f t="shared" si="13"/>
        <v>0</v>
      </c>
    </row>
    <row r="881" spans="1:8" x14ac:dyDescent="0.25">
      <c r="A881" t="s">
        <v>1005</v>
      </c>
      <c r="B881" s="13"/>
      <c r="C881" s="13"/>
      <c r="D881" s="13"/>
      <c r="E881" s="13"/>
      <c r="F881" s="14"/>
      <c r="G881" s="14"/>
      <c r="H881" s="11">
        <f t="shared" si="13"/>
        <v>0</v>
      </c>
    </row>
    <row r="882" spans="1:8" x14ac:dyDescent="0.25">
      <c r="A882" t="s">
        <v>1006</v>
      </c>
      <c r="B882" s="13"/>
      <c r="C882" s="13"/>
      <c r="D882" s="13"/>
      <c r="E882" s="13"/>
      <c r="F882" s="14"/>
      <c r="G882" s="14"/>
      <c r="H882" s="11">
        <f t="shared" si="13"/>
        <v>0</v>
      </c>
    </row>
    <row r="883" spans="1:8" x14ac:dyDescent="0.25">
      <c r="A883" t="s">
        <v>1007</v>
      </c>
      <c r="B883" s="13"/>
      <c r="C883" s="13"/>
      <c r="D883" s="13"/>
      <c r="E883" s="13"/>
      <c r="F883" s="14"/>
      <c r="G883" s="14"/>
      <c r="H883" s="11">
        <f t="shared" si="13"/>
        <v>0</v>
      </c>
    </row>
    <row r="884" spans="1:8" x14ac:dyDescent="0.25">
      <c r="A884" t="s">
        <v>1008</v>
      </c>
      <c r="B884" s="13"/>
      <c r="C884" s="13"/>
      <c r="D884" s="13"/>
      <c r="E884" s="13"/>
      <c r="F884" s="14"/>
      <c r="G884" s="14"/>
      <c r="H884" s="11">
        <f t="shared" si="13"/>
        <v>0</v>
      </c>
    </row>
    <row r="885" spans="1:8" x14ac:dyDescent="0.25">
      <c r="A885" t="s">
        <v>1009</v>
      </c>
      <c r="B885" s="13"/>
      <c r="C885" s="13"/>
      <c r="D885" s="13"/>
      <c r="E885" s="13"/>
      <c r="F885" s="14"/>
      <c r="G885" s="14"/>
      <c r="H885" s="11">
        <f t="shared" si="13"/>
        <v>0</v>
      </c>
    </row>
    <row r="886" spans="1:8" x14ac:dyDescent="0.25">
      <c r="A886" t="s">
        <v>1010</v>
      </c>
      <c r="B886" s="13"/>
      <c r="C886" s="13"/>
      <c r="D886" s="13"/>
      <c r="E886" s="13"/>
      <c r="F886" s="14"/>
      <c r="G886" s="14"/>
      <c r="H886" s="11">
        <f t="shared" si="13"/>
        <v>0</v>
      </c>
    </row>
    <row r="887" spans="1:8" x14ac:dyDescent="0.25">
      <c r="A887" t="s">
        <v>1011</v>
      </c>
      <c r="B887" s="13"/>
      <c r="C887" s="13"/>
      <c r="D887" s="13"/>
      <c r="E887" s="13"/>
      <c r="F887" s="14"/>
      <c r="G887" s="14"/>
      <c r="H887" s="11">
        <f t="shared" si="13"/>
        <v>0</v>
      </c>
    </row>
    <row r="888" spans="1:8" x14ac:dyDescent="0.25">
      <c r="A888" t="s">
        <v>1012</v>
      </c>
      <c r="B888" s="13"/>
      <c r="C888" s="13"/>
      <c r="D888" s="13"/>
      <c r="E888" s="13"/>
      <c r="F888" s="14"/>
      <c r="G888" s="14"/>
      <c r="H888" s="11">
        <f t="shared" si="13"/>
        <v>0</v>
      </c>
    </row>
    <row r="889" spans="1:8" x14ac:dyDescent="0.25">
      <c r="A889" t="s">
        <v>1013</v>
      </c>
      <c r="B889" s="13"/>
      <c r="C889" s="13"/>
      <c r="D889" s="13"/>
      <c r="E889" s="13"/>
      <c r="F889" s="14"/>
      <c r="G889" s="14"/>
      <c r="H889" s="11">
        <f t="shared" si="13"/>
        <v>0</v>
      </c>
    </row>
    <row r="890" spans="1:8" x14ac:dyDescent="0.25">
      <c r="A890" t="s">
        <v>1014</v>
      </c>
      <c r="B890" s="13"/>
      <c r="C890" s="13"/>
      <c r="D890" s="13"/>
      <c r="E890" s="13"/>
      <c r="F890" s="14"/>
      <c r="G890" s="14"/>
      <c r="H890" s="11">
        <f t="shared" si="13"/>
        <v>0</v>
      </c>
    </row>
    <row r="891" spans="1:8" x14ac:dyDescent="0.25">
      <c r="A891" t="s">
        <v>1015</v>
      </c>
      <c r="B891" s="13"/>
      <c r="C891" s="13"/>
      <c r="D891" s="13"/>
      <c r="E891" s="13"/>
      <c r="F891" s="14"/>
      <c r="G891" s="14"/>
      <c r="H891" s="11">
        <f t="shared" si="13"/>
        <v>0</v>
      </c>
    </row>
    <row r="892" spans="1:8" x14ac:dyDescent="0.25">
      <c r="A892" t="s">
        <v>1016</v>
      </c>
      <c r="B892" s="13"/>
      <c r="C892" s="13"/>
      <c r="D892" s="13"/>
      <c r="E892" s="13"/>
      <c r="F892" s="14"/>
      <c r="G892" s="14"/>
      <c r="H892" s="11">
        <f t="shared" si="13"/>
        <v>0</v>
      </c>
    </row>
    <row r="893" spans="1:8" x14ac:dyDescent="0.25">
      <c r="A893" t="s">
        <v>1017</v>
      </c>
      <c r="B893" s="13"/>
      <c r="C893" s="13"/>
      <c r="D893" s="13"/>
      <c r="E893" s="13"/>
      <c r="F893" s="14"/>
      <c r="G893" s="14"/>
      <c r="H893" s="11">
        <f t="shared" si="13"/>
        <v>0</v>
      </c>
    </row>
    <row r="894" spans="1:8" x14ac:dyDescent="0.25">
      <c r="A894" t="s">
        <v>1018</v>
      </c>
      <c r="B894" s="13"/>
      <c r="C894" s="13"/>
      <c r="D894" s="13"/>
      <c r="E894" s="13"/>
      <c r="F894" s="14"/>
      <c r="G894" s="14"/>
      <c r="H894" s="11">
        <f t="shared" si="13"/>
        <v>0</v>
      </c>
    </row>
    <row r="895" spans="1:8" x14ac:dyDescent="0.25">
      <c r="A895" t="s">
        <v>1019</v>
      </c>
      <c r="B895" s="13"/>
      <c r="C895" s="13"/>
      <c r="D895" s="13"/>
      <c r="E895" s="13"/>
      <c r="F895" s="14"/>
      <c r="G895" s="14"/>
      <c r="H895" s="11">
        <f t="shared" si="13"/>
        <v>0</v>
      </c>
    </row>
    <row r="896" spans="1:8" x14ac:dyDescent="0.25">
      <c r="A896" t="s">
        <v>1020</v>
      </c>
      <c r="B896" s="13"/>
      <c r="C896" s="13"/>
      <c r="D896" s="13"/>
      <c r="E896" s="13"/>
      <c r="F896" s="14"/>
      <c r="G896" s="14"/>
      <c r="H896" s="11">
        <f t="shared" si="13"/>
        <v>0</v>
      </c>
    </row>
    <row r="897" spans="1:8" x14ac:dyDescent="0.25">
      <c r="A897" t="s">
        <v>1021</v>
      </c>
      <c r="B897" s="13"/>
      <c r="C897" s="13"/>
      <c r="D897" s="13"/>
      <c r="E897" s="13"/>
      <c r="F897" s="14"/>
      <c r="G897" s="14"/>
      <c r="H897" s="11">
        <f t="shared" si="13"/>
        <v>0</v>
      </c>
    </row>
    <row r="898" spans="1:8" x14ac:dyDescent="0.25">
      <c r="A898" t="s">
        <v>1022</v>
      </c>
      <c r="B898" s="13"/>
      <c r="C898" s="13"/>
      <c r="D898" s="13"/>
      <c r="E898" s="13"/>
      <c r="F898" s="14"/>
      <c r="G898" s="14"/>
      <c r="H898" s="11">
        <f t="shared" si="13"/>
        <v>0</v>
      </c>
    </row>
    <row r="899" spans="1:8" x14ac:dyDescent="0.25">
      <c r="A899" t="s">
        <v>1023</v>
      </c>
      <c r="B899" s="13"/>
      <c r="C899" s="13"/>
      <c r="D899" s="13"/>
      <c r="E899" s="13"/>
      <c r="F899" s="14"/>
      <c r="G899" s="14"/>
      <c r="H899" s="11">
        <f t="shared" si="13"/>
        <v>0</v>
      </c>
    </row>
    <row r="900" spans="1:8" x14ac:dyDescent="0.25">
      <c r="A900" t="s">
        <v>1024</v>
      </c>
      <c r="B900" s="13"/>
      <c r="C900" s="13"/>
      <c r="D900" s="13"/>
      <c r="E900" s="13"/>
      <c r="F900" s="14"/>
      <c r="G900" s="14"/>
      <c r="H900" s="11">
        <f t="shared" ref="H900:H963" si="14">H899+F900-G900</f>
        <v>0</v>
      </c>
    </row>
    <row r="901" spans="1:8" x14ac:dyDescent="0.25">
      <c r="A901" t="s">
        <v>1025</v>
      </c>
      <c r="B901" s="13"/>
      <c r="C901" s="13"/>
      <c r="D901" s="13"/>
      <c r="E901" s="13"/>
      <c r="F901" s="14"/>
      <c r="G901" s="14"/>
      <c r="H901" s="11">
        <f t="shared" si="14"/>
        <v>0</v>
      </c>
    </row>
    <row r="902" spans="1:8" x14ac:dyDescent="0.25">
      <c r="A902" t="s">
        <v>1026</v>
      </c>
      <c r="B902" s="13"/>
      <c r="C902" s="13"/>
      <c r="D902" s="13"/>
      <c r="E902" s="13"/>
      <c r="F902" s="14"/>
      <c r="G902" s="14"/>
      <c r="H902" s="11">
        <f t="shared" si="14"/>
        <v>0</v>
      </c>
    </row>
    <row r="903" spans="1:8" x14ac:dyDescent="0.25">
      <c r="A903" t="s">
        <v>1027</v>
      </c>
      <c r="B903" s="13"/>
      <c r="C903" s="13"/>
      <c r="D903" s="13"/>
      <c r="E903" s="13"/>
      <c r="F903" s="14"/>
      <c r="G903" s="14"/>
      <c r="H903" s="11">
        <f t="shared" si="14"/>
        <v>0</v>
      </c>
    </row>
    <row r="904" spans="1:8" x14ac:dyDescent="0.25">
      <c r="A904" t="s">
        <v>1028</v>
      </c>
      <c r="B904" s="13"/>
      <c r="C904" s="13"/>
      <c r="D904" s="13"/>
      <c r="E904" s="13"/>
      <c r="F904" s="14"/>
      <c r="G904" s="14"/>
      <c r="H904" s="11">
        <f t="shared" si="14"/>
        <v>0</v>
      </c>
    </row>
    <row r="905" spans="1:8" x14ac:dyDescent="0.25">
      <c r="A905" t="s">
        <v>1029</v>
      </c>
      <c r="B905" s="13"/>
      <c r="C905" s="13"/>
      <c r="D905" s="13"/>
      <c r="E905" s="13"/>
      <c r="F905" s="14"/>
      <c r="G905" s="14"/>
      <c r="H905" s="11">
        <f t="shared" si="14"/>
        <v>0</v>
      </c>
    </row>
    <row r="906" spans="1:8" x14ac:dyDescent="0.25">
      <c r="A906" t="s">
        <v>1030</v>
      </c>
      <c r="B906" s="13"/>
      <c r="C906" s="13"/>
      <c r="D906" s="13"/>
      <c r="E906" s="13"/>
      <c r="F906" s="14"/>
      <c r="G906" s="14"/>
      <c r="H906" s="11">
        <f t="shared" si="14"/>
        <v>0</v>
      </c>
    </row>
    <row r="907" spans="1:8" x14ac:dyDescent="0.25">
      <c r="A907" t="s">
        <v>1031</v>
      </c>
      <c r="B907" s="13"/>
      <c r="C907" s="13"/>
      <c r="D907" s="13"/>
      <c r="E907" s="13"/>
      <c r="F907" s="14"/>
      <c r="G907" s="14"/>
      <c r="H907" s="11">
        <f t="shared" si="14"/>
        <v>0</v>
      </c>
    </row>
    <row r="908" spans="1:8" x14ac:dyDescent="0.25">
      <c r="A908" t="s">
        <v>1032</v>
      </c>
      <c r="B908" s="13"/>
      <c r="C908" s="13"/>
      <c r="D908" s="13"/>
      <c r="E908" s="13"/>
      <c r="F908" s="14"/>
      <c r="G908" s="14"/>
      <c r="H908" s="11">
        <f t="shared" si="14"/>
        <v>0</v>
      </c>
    </row>
    <row r="909" spans="1:8" x14ac:dyDescent="0.25">
      <c r="A909" t="s">
        <v>1033</v>
      </c>
      <c r="B909" s="13"/>
      <c r="C909" s="13"/>
      <c r="D909" s="13"/>
      <c r="E909" s="13"/>
      <c r="F909" s="14"/>
      <c r="G909" s="14"/>
      <c r="H909" s="11">
        <f t="shared" si="14"/>
        <v>0</v>
      </c>
    </row>
    <row r="910" spans="1:8" x14ac:dyDescent="0.25">
      <c r="A910" t="s">
        <v>1034</v>
      </c>
      <c r="B910" s="13"/>
      <c r="C910" s="13"/>
      <c r="D910" s="13"/>
      <c r="E910" s="13"/>
      <c r="F910" s="14"/>
      <c r="G910" s="14"/>
      <c r="H910" s="11">
        <f t="shared" si="14"/>
        <v>0</v>
      </c>
    </row>
    <row r="911" spans="1:8" x14ac:dyDescent="0.25">
      <c r="A911" t="s">
        <v>1035</v>
      </c>
      <c r="B911" s="13"/>
      <c r="C911" s="13"/>
      <c r="D911" s="13"/>
      <c r="E911" s="13"/>
      <c r="F911" s="14"/>
      <c r="G911" s="14"/>
      <c r="H911" s="11">
        <f t="shared" si="14"/>
        <v>0</v>
      </c>
    </row>
    <row r="912" spans="1:8" x14ac:dyDescent="0.25">
      <c r="A912" t="s">
        <v>1036</v>
      </c>
      <c r="B912" s="13"/>
      <c r="C912" s="13"/>
      <c r="D912" s="13"/>
      <c r="E912" s="13"/>
      <c r="F912" s="14"/>
      <c r="G912" s="14"/>
      <c r="H912" s="11">
        <f t="shared" si="14"/>
        <v>0</v>
      </c>
    </row>
    <row r="913" spans="1:8" x14ac:dyDescent="0.25">
      <c r="A913" t="s">
        <v>1037</v>
      </c>
      <c r="B913" s="13"/>
      <c r="C913" s="13"/>
      <c r="D913" s="13"/>
      <c r="E913" s="13"/>
      <c r="F913" s="14"/>
      <c r="G913" s="14"/>
      <c r="H913" s="11">
        <f t="shared" si="14"/>
        <v>0</v>
      </c>
    </row>
    <row r="914" spans="1:8" x14ac:dyDescent="0.25">
      <c r="A914" t="s">
        <v>1038</v>
      </c>
      <c r="B914" s="13"/>
      <c r="C914" s="13"/>
      <c r="D914" s="13"/>
      <c r="E914" s="13"/>
      <c r="F914" s="14"/>
      <c r="G914" s="14"/>
      <c r="H914" s="11">
        <f t="shared" si="14"/>
        <v>0</v>
      </c>
    </row>
    <row r="915" spans="1:8" x14ac:dyDescent="0.25">
      <c r="A915" t="s">
        <v>1039</v>
      </c>
      <c r="B915" s="13"/>
      <c r="C915" s="13"/>
      <c r="D915" s="13"/>
      <c r="E915" s="13"/>
      <c r="F915" s="14"/>
      <c r="G915" s="14"/>
      <c r="H915" s="11">
        <f t="shared" si="14"/>
        <v>0</v>
      </c>
    </row>
    <row r="916" spans="1:8" x14ac:dyDescent="0.25">
      <c r="A916" t="s">
        <v>1040</v>
      </c>
      <c r="B916" s="13"/>
      <c r="C916" s="13"/>
      <c r="D916" s="13"/>
      <c r="E916" s="13"/>
      <c r="F916" s="14"/>
      <c r="G916" s="14"/>
      <c r="H916" s="11">
        <f t="shared" si="14"/>
        <v>0</v>
      </c>
    </row>
    <row r="917" spans="1:8" x14ac:dyDescent="0.25">
      <c r="A917" t="s">
        <v>1041</v>
      </c>
      <c r="B917" s="13"/>
      <c r="C917" s="13"/>
      <c r="D917" s="13"/>
      <c r="E917" s="13"/>
      <c r="F917" s="14"/>
      <c r="G917" s="14"/>
      <c r="H917" s="11">
        <f t="shared" si="14"/>
        <v>0</v>
      </c>
    </row>
    <row r="918" spans="1:8" x14ac:dyDescent="0.25">
      <c r="A918" t="s">
        <v>1042</v>
      </c>
      <c r="B918" s="13"/>
      <c r="C918" s="13"/>
      <c r="D918" s="13"/>
      <c r="E918" s="13"/>
      <c r="F918" s="14"/>
      <c r="G918" s="14"/>
      <c r="H918" s="11">
        <f t="shared" si="14"/>
        <v>0</v>
      </c>
    </row>
    <row r="919" spans="1:8" x14ac:dyDescent="0.25">
      <c r="A919" t="s">
        <v>1043</v>
      </c>
      <c r="B919" s="13"/>
      <c r="C919" s="13"/>
      <c r="D919" s="13"/>
      <c r="E919" s="13"/>
      <c r="F919" s="14"/>
      <c r="G919" s="14"/>
      <c r="H919" s="11">
        <f t="shared" si="14"/>
        <v>0</v>
      </c>
    </row>
    <row r="920" spans="1:8" x14ac:dyDescent="0.25">
      <c r="A920" t="s">
        <v>1044</v>
      </c>
      <c r="B920" s="13"/>
      <c r="C920" s="13"/>
      <c r="D920" s="13"/>
      <c r="E920" s="13"/>
      <c r="F920" s="14"/>
      <c r="G920" s="14"/>
      <c r="H920" s="11">
        <f t="shared" si="14"/>
        <v>0</v>
      </c>
    </row>
    <row r="921" spans="1:8" x14ac:dyDescent="0.25">
      <c r="A921" t="s">
        <v>1045</v>
      </c>
      <c r="B921" s="13"/>
      <c r="C921" s="13"/>
      <c r="D921" s="13"/>
      <c r="E921" s="13"/>
      <c r="F921" s="14"/>
      <c r="G921" s="14"/>
      <c r="H921" s="11">
        <f t="shared" si="14"/>
        <v>0</v>
      </c>
    </row>
    <row r="922" spans="1:8" x14ac:dyDescent="0.25">
      <c r="A922" t="s">
        <v>1046</v>
      </c>
      <c r="B922" s="13"/>
      <c r="C922" s="13"/>
      <c r="D922" s="13"/>
      <c r="E922" s="13"/>
      <c r="F922" s="14"/>
      <c r="G922" s="14"/>
      <c r="H922" s="11">
        <f t="shared" si="14"/>
        <v>0</v>
      </c>
    </row>
    <row r="923" spans="1:8" x14ac:dyDescent="0.25">
      <c r="A923" t="s">
        <v>1047</v>
      </c>
      <c r="B923" s="13"/>
      <c r="C923" s="13"/>
      <c r="D923" s="13"/>
      <c r="E923" s="13"/>
      <c r="F923" s="14"/>
      <c r="G923" s="14"/>
      <c r="H923" s="11">
        <f t="shared" si="14"/>
        <v>0</v>
      </c>
    </row>
    <row r="924" spans="1:8" x14ac:dyDescent="0.25">
      <c r="A924" t="s">
        <v>1048</v>
      </c>
      <c r="B924" s="13"/>
      <c r="C924" s="13"/>
      <c r="D924" s="13"/>
      <c r="E924" s="13"/>
      <c r="F924" s="14"/>
      <c r="G924" s="14"/>
      <c r="H924" s="11">
        <f t="shared" si="14"/>
        <v>0</v>
      </c>
    </row>
    <row r="925" spans="1:8" x14ac:dyDescent="0.25">
      <c r="A925" t="s">
        <v>1049</v>
      </c>
      <c r="B925" s="13"/>
      <c r="C925" s="13"/>
      <c r="D925" s="13"/>
      <c r="E925" s="13"/>
      <c r="F925" s="14"/>
      <c r="G925" s="14"/>
      <c r="H925" s="11">
        <f t="shared" si="14"/>
        <v>0</v>
      </c>
    </row>
    <row r="926" spans="1:8" x14ac:dyDescent="0.25">
      <c r="A926" t="s">
        <v>1050</v>
      </c>
      <c r="B926" s="13"/>
      <c r="C926" s="13"/>
      <c r="D926" s="13"/>
      <c r="E926" s="13"/>
      <c r="F926" s="14"/>
      <c r="G926" s="14"/>
      <c r="H926" s="11">
        <f t="shared" si="14"/>
        <v>0</v>
      </c>
    </row>
    <row r="927" spans="1:8" x14ac:dyDescent="0.25">
      <c r="A927" t="s">
        <v>1051</v>
      </c>
      <c r="B927" s="13"/>
      <c r="C927" s="13"/>
      <c r="D927" s="13"/>
      <c r="E927" s="13"/>
      <c r="F927" s="14"/>
      <c r="G927" s="14"/>
      <c r="H927" s="11">
        <f t="shared" si="14"/>
        <v>0</v>
      </c>
    </row>
    <row r="928" spans="1:8" x14ac:dyDescent="0.25">
      <c r="A928" t="s">
        <v>1052</v>
      </c>
      <c r="B928" s="13"/>
      <c r="C928" s="13"/>
      <c r="D928" s="13"/>
      <c r="E928" s="13"/>
      <c r="F928" s="14"/>
      <c r="G928" s="14"/>
      <c r="H928" s="11">
        <f t="shared" si="14"/>
        <v>0</v>
      </c>
    </row>
    <row r="929" spans="1:8" x14ac:dyDescent="0.25">
      <c r="A929" t="s">
        <v>1053</v>
      </c>
      <c r="B929" s="13"/>
      <c r="C929" s="13"/>
      <c r="D929" s="13"/>
      <c r="E929" s="13"/>
      <c r="F929" s="14"/>
      <c r="G929" s="14"/>
      <c r="H929" s="11">
        <f t="shared" si="14"/>
        <v>0</v>
      </c>
    </row>
    <row r="930" spans="1:8" x14ac:dyDescent="0.25">
      <c r="A930" t="s">
        <v>1054</v>
      </c>
      <c r="B930" s="13"/>
      <c r="C930" s="13"/>
      <c r="D930" s="13"/>
      <c r="E930" s="13"/>
      <c r="F930" s="14"/>
      <c r="G930" s="14"/>
      <c r="H930" s="11">
        <f t="shared" si="14"/>
        <v>0</v>
      </c>
    </row>
    <row r="931" spans="1:8" x14ac:dyDescent="0.25">
      <c r="A931" t="s">
        <v>1055</v>
      </c>
      <c r="B931" s="13"/>
      <c r="C931" s="13"/>
      <c r="D931" s="13"/>
      <c r="E931" s="13"/>
      <c r="F931" s="14"/>
      <c r="G931" s="14"/>
      <c r="H931" s="11">
        <f t="shared" si="14"/>
        <v>0</v>
      </c>
    </row>
    <row r="932" spans="1:8" x14ac:dyDescent="0.25">
      <c r="A932" t="s">
        <v>1056</v>
      </c>
      <c r="B932" s="13"/>
      <c r="C932" s="13"/>
      <c r="D932" s="13"/>
      <c r="E932" s="13"/>
      <c r="F932" s="14"/>
      <c r="G932" s="14"/>
      <c r="H932" s="11">
        <f t="shared" si="14"/>
        <v>0</v>
      </c>
    </row>
    <row r="933" spans="1:8" x14ac:dyDescent="0.25">
      <c r="A933" t="s">
        <v>1057</v>
      </c>
      <c r="B933" s="13"/>
      <c r="C933" s="13"/>
      <c r="D933" s="13"/>
      <c r="E933" s="13"/>
      <c r="F933" s="14"/>
      <c r="G933" s="14"/>
      <c r="H933" s="11">
        <f t="shared" si="14"/>
        <v>0</v>
      </c>
    </row>
    <row r="934" spans="1:8" x14ac:dyDescent="0.25">
      <c r="A934" t="s">
        <v>1058</v>
      </c>
      <c r="B934" s="13"/>
      <c r="C934" s="13"/>
      <c r="D934" s="13"/>
      <c r="E934" s="13"/>
      <c r="F934" s="14"/>
      <c r="G934" s="14"/>
      <c r="H934" s="11">
        <f t="shared" si="14"/>
        <v>0</v>
      </c>
    </row>
    <row r="935" spans="1:8" x14ac:dyDescent="0.25">
      <c r="A935" t="s">
        <v>1059</v>
      </c>
      <c r="B935" s="13"/>
      <c r="C935" s="13"/>
      <c r="D935" s="13"/>
      <c r="E935" s="13"/>
      <c r="F935" s="14"/>
      <c r="G935" s="14"/>
      <c r="H935" s="11">
        <f t="shared" si="14"/>
        <v>0</v>
      </c>
    </row>
    <row r="936" spans="1:8" x14ac:dyDescent="0.25">
      <c r="A936" t="s">
        <v>1060</v>
      </c>
      <c r="B936" s="13"/>
      <c r="C936" s="13"/>
      <c r="D936" s="13"/>
      <c r="E936" s="13"/>
      <c r="F936" s="14"/>
      <c r="G936" s="14"/>
      <c r="H936" s="11">
        <f t="shared" si="14"/>
        <v>0</v>
      </c>
    </row>
    <row r="937" spans="1:8" x14ac:dyDescent="0.25">
      <c r="A937" t="s">
        <v>1061</v>
      </c>
      <c r="B937" s="13"/>
      <c r="C937" s="13"/>
      <c r="D937" s="13"/>
      <c r="E937" s="13"/>
      <c r="F937" s="14"/>
      <c r="G937" s="14"/>
      <c r="H937" s="11">
        <f t="shared" si="14"/>
        <v>0</v>
      </c>
    </row>
    <row r="938" spans="1:8" x14ac:dyDescent="0.25">
      <c r="A938" t="s">
        <v>1062</v>
      </c>
      <c r="B938" s="13"/>
      <c r="C938" s="13"/>
      <c r="D938" s="13"/>
      <c r="E938" s="13"/>
      <c r="F938" s="14"/>
      <c r="G938" s="14"/>
      <c r="H938" s="11">
        <f t="shared" si="14"/>
        <v>0</v>
      </c>
    </row>
    <row r="939" spans="1:8" x14ac:dyDescent="0.25">
      <c r="A939" t="s">
        <v>1063</v>
      </c>
      <c r="B939" s="13"/>
      <c r="C939" s="13"/>
      <c r="D939" s="13"/>
      <c r="E939" s="13"/>
      <c r="F939" s="14"/>
      <c r="G939" s="14"/>
      <c r="H939" s="11">
        <f t="shared" si="14"/>
        <v>0</v>
      </c>
    </row>
    <row r="940" spans="1:8" x14ac:dyDescent="0.25">
      <c r="A940" t="s">
        <v>1064</v>
      </c>
      <c r="B940" s="13"/>
      <c r="C940" s="13"/>
      <c r="D940" s="13"/>
      <c r="E940" s="13"/>
      <c r="F940" s="14"/>
      <c r="G940" s="14"/>
      <c r="H940" s="11">
        <f t="shared" si="14"/>
        <v>0</v>
      </c>
    </row>
    <row r="941" spans="1:8" x14ac:dyDescent="0.25">
      <c r="A941" t="s">
        <v>1065</v>
      </c>
      <c r="B941" s="13"/>
      <c r="C941" s="13"/>
      <c r="D941" s="13"/>
      <c r="E941" s="13"/>
      <c r="F941" s="14"/>
      <c r="G941" s="14"/>
      <c r="H941" s="11">
        <f t="shared" si="14"/>
        <v>0</v>
      </c>
    </row>
    <row r="942" spans="1:8" x14ac:dyDescent="0.25">
      <c r="A942" t="s">
        <v>1066</v>
      </c>
      <c r="B942" s="13"/>
      <c r="C942" s="13"/>
      <c r="D942" s="13"/>
      <c r="E942" s="13"/>
      <c r="F942" s="14"/>
      <c r="G942" s="14"/>
      <c r="H942" s="11">
        <f t="shared" si="14"/>
        <v>0</v>
      </c>
    </row>
    <row r="943" spans="1:8" x14ac:dyDescent="0.25">
      <c r="A943" t="s">
        <v>1067</v>
      </c>
      <c r="B943" s="13"/>
      <c r="C943" s="13"/>
      <c r="D943" s="13"/>
      <c r="E943" s="13"/>
      <c r="F943" s="14"/>
      <c r="G943" s="14"/>
      <c r="H943" s="11">
        <f t="shared" si="14"/>
        <v>0</v>
      </c>
    </row>
    <row r="944" spans="1:8" x14ac:dyDescent="0.25">
      <c r="A944" t="s">
        <v>1068</v>
      </c>
      <c r="B944" s="13"/>
      <c r="C944" s="13"/>
      <c r="D944" s="13"/>
      <c r="E944" s="13"/>
      <c r="F944" s="14"/>
      <c r="G944" s="14"/>
      <c r="H944" s="11">
        <f t="shared" si="14"/>
        <v>0</v>
      </c>
    </row>
    <row r="945" spans="1:8" x14ac:dyDescent="0.25">
      <c r="A945" t="s">
        <v>1069</v>
      </c>
      <c r="B945" s="13"/>
      <c r="C945" s="13"/>
      <c r="D945" s="13"/>
      <c r="E945" s="13"/>
      <c r="F945" s="14"/>
      <c r="G945" s="14"/>
      <c r="H945" s="11">
        <f t="shared" si="14"/>
        <v>0</v>
      </c>
    </row>
    <row r="946" spans="1:8" x14ac:dyDescent="0.25">
      <c r="A946" t="s">
        <v>1070</v>
      </c>
      <c r="B946" s="13"/>
      <c r="C946" s="13"/>
      <c r="D946" s="13"/>
      <c r="E946" s="13"/>
      <c r="F946" s="14"/>
      <c r="G946" s="14"/>
      <c r="H946" s="11">
        <f t="shared" si="14"/>
        <v>0</v>
      </c>
    </row>
    <row r="947" spans="1:8" x14ac:dyDescent="0.25">
      <c r="A947" t="s">
        <v>1071</v>
      </c>
      <c r="B947" s="13"/>
      <c r="C947" s="13"/>
      <c r="D947" s="13"/>
      <c r="E947" s="13"/>
      <c r="F947" s="14"/>
      <c r="G947" s="14"/>
      <c r="H947" s="11">
        <f t="shared" si="14"/>
        <v>0</v>
      </c>
    </row>
    <row r="948" spans="1:8" x14ac:dyDescent="0.25">
      <c r="A948" t="s">
        <v>1072</v>
      </c>
      <c r="B948" s="13"/>
      <c r="C948" s="13"/>
      <c r="D948" s="13"/>
      <c r="E948" s="13"/>
      <c r="F948" s="14"/>
      <c r="G948" s="14"/>
      <c r="H948" s="11">
        <f t="shared" si="14"/>
        <v>0</v>
      </c>
    </row>
    <row r="949" spans="1:8" x14ac:dyDescent="0.25">
      <c r="A949" t="s">
        <v>1073</v>
      </c>
      <c r="B949" s="13"/>
      <c r="C949" s="13"/>
      <c r="D949" s="13"/>
      <c r="E949" s="13"/>
      <c r="F949" s="14"/>
      <c r="G949" s="14"/>
      <c r="H949" s="11">
        <f t="shared" si="14"/>
        <v>0</v>
      </c>
    </row>
    <row r="950" spans="1:8" x14ac:dyDescent="0.25">
      <c r="A950" t="s">
        <v>1074</v>
      </c>
      <c r="B950" s="13"/>
      <c r="C950" s="13"/>
      <c r="D950" s="13"/>
      <c r="E950" s="13"/>
      <c r="F950" s="14"/>
      <c r="G950" s="14"/>
      <c r="H950" s="11">
        <f t="shared" si="14"/>
        <v>0</v>
      </c>
    </row>
    <row r="951" spans="1:8" x14ac:dyDescent="0.25">
      <c r="A951" t="s">
        <v>1075</v>
      </c>
      <c r="B951" s="13"/>
      <c r="C951" s="13"/>
      <c r="D951" s="13"/>
      <c r="E951" s="13"/>
      <c r="F951" s="14"/>
      <c r="G951" s="14"/>
      <c r="H951" s="11">
        <f t="shared" si="14"/>
        <v>0</v>
      </c>
    </row>
    <row r="952" spans="1:8" x14ac:dyDescent="0.25">
      <c r="A952" t="s">
        <v>1076</v>
      </c>
      <c r="B952" s="13"/>
      <c r="C952" s="13"/>
      <c r="D952" s="13"/>
      <c r="E952" s="13"/>
      <c r="F952" s="14"/>
      <c r="G952" s="14"/>
      <c r="H952" s="11">
        <f t="shared" si="14"/>
        <v>0</v>
      </c>
    </row>
    <row r="953" spans="1:8" x14ac:dyDescent="0.25">
      <c r="A953" t="s">
        <v>1077</v>
      </c>
      <c r="B953" s="13"/>
      <c r="C953" s="13"/>
      <c r="D953" s="13"/>
      <c r="E953" s="13"/>
      <c r="F953" s="14"/>
      <c r="G953" s="14"/>
      <c r="H953" s="11">
        <f t="shared" si="14"/>
        <v>0</v>
      </c>
    </row>
    <row r="954" spans="1:8" x14ac:dyDescent="0.25">
      <c r="A954" t="s">
        <v>1078</v>
      </c>
      <c r="B954" s="13"/>
      <c r="C954" s="13"/>
      <c r="D954" s="13"/>
      <c r="E954" s="13"/>
      <c r="F954" s="14"/>
      <c r="G954" s="14"/>
      <c r="H954" s="11">
        <f t="shared" si="14"/>
        <v>0</v>
      </c>
    </row>
    <row r="955" spans="1:8" x14ac:dyDescent="0.25">
      <c r="A955" t="s">
        <v>1079</v>
      </c>
      <c r="B955" s="13"/>
      <c r="C955" s="13"/>
      <c r="D955" s="13"/>
      <c r="E955" s="13"/>
      <c r="F955" s="14"/>
      <c r="G955" s="14"/>
      <c r="H955" s="11">
        <f t="shared" si="14"/>
        <v>0</v>
      </c>
    </row>
    <row r="956" spans="1:8" x14ac:dyDescent="0.25">
      <c r="A956" t="s">
        <v>1080</v>
      </c>
      <c r="B956" s="13"/>
      <c r="C956" s="13"/>
      <c r="D956" s="13"/>
      <c r="E956" s="13"/>
      <c r="F956" s="14"/>
      <c r="G956" s="14"/>
      <c r="H956" s="11">
        <f t="shared" si="14"/>
        <v>0</v>
      </c>
    </row>
    <row r="957" spans="1:8" x14ac:dyDescent="0.25">
      <c r="A957" t="s">
        <v>1081</v>
      </c>
      <c r="B957" s="13"/>
      <c r="C957" s="13"/>
      <c r="D957" s="13"/>
      <c r="E957" s="13"/>
      <c r="F957" s="14"/>
      <c r="G957" s="14"/>
      <c r="H957" s="11">
        <f t="shared" si="14"/>
        <v>0</v>
      </c>
    </row>
    <row r="958" spans="1:8" x14ac:dyDescent="0.25">
      <c r="A958" t="s">
        <v>1082</v>
      </c>
      <c r="B958" s="13"/>
      <c r="C958" s="13"/>
      <c r="D958" s="13"/>
      <c r="E958" s="13"/>
      <c r="F958" s="14"/>
      <c r="G958" s="14"/>
      <c r="H958" s="11">
        <f t="shared" si="14"/>
        <v>0</v>
      </c>
    </row>
    <row r="959" spans="1:8" x14ac:dyDescent="0.25">
      <c r="A959" t="s">
        <v>1083</v>
      </c>
      <c r="B959" s="13"/>
      <c r="C959" s="13"/>
      <c r="D959" s="13"/>
      <c r="E959" s="13"/>
      <c r="F959" s="14"/>
      <c r="G959" s="14"/>
      <c r="H959" s="11">
        <f t="shared" si="14"/>
        <v>0</v>
      </c>
    </row>
    <row r="960" spans="1:8" x14ac:dyDescent="0.25">
      <c r="A960" t="s">
        <v>1084</v>
      </c>
      <c r="B960" s="13"/>
      <c r="C960" s="13"/>
      <c r="D960" s="13"/>
      <c r="E960" s="13"/>
      <c r="F960" s="14"/>
      <c r="G960" s="14"/>
      <c r="H960" s="11">
        <f t="shared" si="14"/>
        <v>0</v>
      </c>
    </row>
    <row r="961" spans="1:8" x14ac:dyDescent="0.25">
      <c r="A961" t="s">
        <v>1085</v>
      </c>
      <c r="B961" s="13"/>
      <c r="C961" s="13"/>
      <c r="D961" s="13"/>
      <c r="E961" s="13"/>
      <c r="F961" s="14"/>
      <c r="G961" s="14"/>
      <c r="H961" s="11">
        <f t="shared" si="14"/>
        <v>0</v>
      </c>
    </row>
    <row r="962" spans="1:8" x14ac:dyDescent="0.25">
      <c r="A962" t="s">
        <v>1086</v>
      </c>
      <c r="B962" s="13"/>
      <c r="C962" s="13"/>
      <c r="D962" s="13"/>
      <c r="E962" s="13"/>
      <c r="F962" s="14"/>
      <c r="G962" s="14"/>
      <c r="H962" s="11">
        <f t="shared" si="14"/>
        <v>0</v>
      </c>
    </row>
    <row r="963" spans="1:8" x14ac:dyDescent="0.25">
      <c r="A963" t="s">
        <v>1087</v>
      </c>
      <c r="B963" s="13"/>
      <c r="C963" s="13"/>
      <c r="D963" s="13"/>
      <c r="E963" s="13"/>
      <c r="F963" s="14"/>
      <c r="G963" s="14"/>
      <c r="H963" s="11">
        <f t="shared" si="14"/>
        <v>0</v>
      </c>
    </row>
    <row r="964" spans="1:8" x14ac:dyDescent="0.25">
      <c r="A964" t="s">
        <v>1088</v>
      </c>
      <c r="B964" s="13"/>
      <c r="C964" s="13"/>
      <c r="D964" s="13"/>
      <c r="E964" s="13"/>
      <c r="F964" s="14"/>
      <c r="G964" s="14"/>
      <c r="H964" s="11">
        <f t="shared" ref="H964:H1027" si="15">H963+F964-G964</f>
        <v>0</v>
      </c>
    </row>
    <row r="965" spans="1:8" x14ac:dyDescent="0.25">
      <c r="A965" t="s">
        <v>1089</v>
      </c>
      <c r="B965" s="13"/>
      <c r="C965" s="13"/>
      <c r="D965" s="13"/>
      <c r="E965" s="13"/>
      <c r="F965" s="14"/>
      <c r="G965" s="14"/>
      <c r="H965" s="11">
        <f t="shared" si="15"/>
        <v>0</v>
      </c>
    </row>
    <row r="966" spans="1:8" x14ac:dyDescent="0.25">
      <c r="A966" t="s">
        <v>1090</v>
      </c>
      <c r="B966" s="13"/>
      <c r="C966" s="13"/>
      <c r="D966" s="13"/>
      <c r="E966" s="13"/>
      <c r="F966" s="14"/>
      <c r="G966" s="14"/>
      <c r="H966" s="11">
        <f t="shared" si="15"/>
        <v>0</v>
      </c>
    </row>
    <row r="967" spans="1:8" x14ac:dyDescent="0.25">
      <c r="A967" t="s">
        <v>1091</v>
      </c>
      <c r="B967" s="13"/>
      <c r="C967" s="13"/>
      <c r="D967" s="13"/>
      <c r="E967" s="13"/>
      <c r="F967" s="14"/>
      <c r="G967" s="14"/>
      <c r="H967" s="11">
        <f t="shared" si="15"/>
        <v>0</v>
      </c>
    </row>
    <row r="968" spans="1:8" x14ac:dyDescent="0.25">
      <c r="A968" t="s">
        <v>1092</v>
      </c>
      <c r="B968" s="13"/>
      <c r="C968" s="13"/>
      <c r="D968" s="13"/>
      <c r="E968" s="13"/>
      <c r="F968" s="14"/>
      <c r="G968" s="14"/>
      <c r="H968" s="11">
        <f t="shared" si="15"/>
        <v>0</v>
      </c>
    </row>
    <row r="969" spans="1:8" x14ac:dyDescent="0.25">
      <c r="A969" t="s">
        <v>1093</v>
      </c>
      <c r="B969" s="13"/>
      <c r="C969" s="13"/>
      <c r="D969" s="13"/>
      <c r="E969" s="13"/>
      <c r="F969" s="14"/>
      <c r="G969" s="14"/>
      <c r="H969" s="11">
        <f t="shared" si="15"/>
        <v>0</v>
      </c>
    </row>
    <row r="970" spans="1:8" x14ac:dyDescent="0.25">
      <c r="A970" t="s">
        <v>1094</v>
      </c>
      <c r="B970" s="13"/>
      <c r="C970" s="13"/>
      <c r="D970" s="13"/>
      <c r="E970" s="13"/>
      <c r="F970" s="14"/>
      <c r="G970" s="14"/>
      <c r="H970" s="11">
        <f t="shared" si="15"/>
        <v>0</v>
      </c>
    </row>
    <row r="971" spans="1:8" x14ac:dyDescent="0.25">
      <c r="A971" t="s">
        <v>1095</v>
      </c>
      <c r="B971" s="13"/>
      <c r="C971" s="13"/>
      <c r="D971" s="13"/>
      <c r="E971" s="13"/>
      <c r="F971" s="14"/>
      <c r="G971" s="14"/>
      <c r="H971" s="11">
        <f t="shared" si="15"/>
        <v>0</v>
      </c>
    </row>
    <row r="972" spans="1:8" x14ac:dyDescent="0.25">
      <c r="A972" t="s">
        <v>1096</v>
      </c>
      <c r="B972" s="13"/>
      <c r="C972" s="13"/>
      <c r="D972" s="13"/>
      <c r="E972" s="13"/>
      <c r="F972" s="14"/>
      <c r="G972" s="14"/>
      <c r="H972" s="11">
        <f t="shared" si="15"/>
        <v>0</v>
      </c>
    </row>
    <row r="973" spans="1:8" x14ac:dyDescent="0.25">
      <c r="A973" t="s">
        <v>1097</v>
      </c>
      <c r="B973" s="13"/>
      <c r="C973" s="13"/>
      <c r="D973" s="13"/>
      <c r="E973" s="13"/>
      <c r="F973" s="14"/>
      <c r="G973" s="14"/>
      <c r="H973" s="11">
        <f t="shared" si="15"/>
        <v>0</v>
      </c>
    </row>
    <row r="974" spans="1:8" x14ac:dyDescent="0.25">
      <c r="A974" t="s">
        <v>1098</v>
      </c>
      <c r="B974" s="13"/>
      <c r="C974" s="13"/>
      <c r="D974" s="13"/>
      <c r="E974" s="13"/>
      <c r="F974" s="14"/>
      <c r="G974" s="14"/>
      <c r="H974" s="11">
        <f t="shared" si="15"/>
        <v>0</v>
      </c>
    </row>
    <row r="975" spans="1:8" x14ac:dyDescent="0.25">
      <c r="A975" t="s">
        <v>1099</v>
      </c>
      <c r="B975" s="13"/>
      <c r="C975" s="13"/>
      <c r="D975" s="13"/>
      <c r="E975" s="13"/>
      <c r="F975" s="14"/>
      <c r="G975" s="14"/>
      <c r="H975" s="11">
        <f t="shared" si="15"/>
        <v>0</v>
      </c>
    </row>
    <row r="976" spans="1:8" x14ac:dyDescent="0.25">
      <c r="A976" t="s">
        <v>1100</v>
      </c>
      <c r="B976" s="13"/>
      <c r="C976" s="13"/>
      <c r="D976" s="13"/>
      <c r="E976" s="13"/>
      <c r="F976" s="14"/>
      <c r="G976" s="14"/>
      <c r="H976" s="11">
        <f t="shared" si="15"/>
        <v>0</v>
      </c>
    </row>
    <row r="977" spans="1:8" x14ac:dyDescent="0.25">
      <c r="A977" t="s">
        <v>1101</v>
      </c>
      <c r="B977" s="13"/>
      <c r="C977" s="13"/>
      <c r="D977" s="13"/>
      <c r="E977" s="13"/>
      <c r="F977" s="14"/>
      <c r="G977" s="14"/>
      <c r="H977" s="11">
        <f t="shared" si="15"/>
        <v>0</v>
      </c>
    </row>
    <row r="978" spans="1:8" x14ac:dyDescent="0.25">
      <c r="A978" t="s">
        <v>1102</v>
      </c>
      <c r="B978" s="13"/>
      <c r="C978" s="13"/>
      <c r="D978" s="13"/>
      <c r="E978" s="13"/>
      <c r="F978" s="14"/>
      <c r="G978" s="14"/>
      <c r="H978" s="11">
        <f t="shared" si="15"/>
        <v>0</v>
      </c>
    </row>
    <row r="979" spans="1:8" x14ac:dyDescent="0.25">
      <c r="A979" t="s">
        <v>1103</v>
      </c>
      <c r="B979" s="13"/>
      <c r="C979" s="13"/>
      <c r="D979" s="13"/>
      <c r="E979" s="13"/>
      <c r="F979" s="14"/>
      <c r="G979" s="14"/>
      <c r="H979" s="11">
        <f t="shared" si="15"/>
        <v>0</v>
      </c>
    </row>
    <row r="980" spans="1:8" x14ac:dyDescent="0.25">
      <c r="A980" t="s">
        <v>1104</v>
      </c>
      <c r="B980" s="13"/>
      <c r="C980" s="13"/>
      <c r="D980" s="13"/>
      <c r="E980" s="13"/>
      <c r="F980" s="14"/>
      <c r="G980" s="14"/>
      <c r="H980" s="11">
        <f t="shared" si="15"/>
        <v>0</v>
      </c>
    </row>
    <row r="981" spans="1:8" x14ac:dyDescent="0.25">
      <c r="A981" t="s">
        <v>1105</v>
      </c>
      <c r="B981" s="13"/>
      <c r="C981" s="13"/>
      <c r="D981" s="13"/>
      <c r="E981" s="13"/>
      <c r="F981" s="14"/>
      <c r="G981" s="14"/>
      <c r="H981" s="11">
        <f t="shared" si="15"/>
        <v>0</v>
      </c>
    </row>
    <row r="982" spans="1:8" x14ac:dyDescent="0.25">
      <c r="A982" t="s">
        <v>1106</v>
      </c>
      <c r="B982" s="13"/>
      <c r="C982" s="13"/>
      <c r="D982" s="13"/>
      <c r="E982" s="13"/>
      <c r="F982" s="14"/>
      <c r="G982" s="14"/>
      <c r="H982" s="11">
        <f t="shared" si="15"/>
        <v>0</v>
      </c>
    </row>
    <row r="983" spans="1:8" x14ac:dyDescent="0.25">
      <c r="A983" t="s">
        <v>1107</v>
      </c>
      <c r="B983" s="13"/>
      <c r="C983" s="13"/>
      <c r="D983" s="13"/>
      <c r="E983" s="13"/>
      <c r="F983" s="14"/>
      <c r="G983" s="14"/>
      <c r="H983" s="11">
        <f t="shared" si="15"/>
        <v>0</v>
      </c>
    </row>
    <row r="984" spans="1:8" x14ac:dyDescent="0.25">
      <c r="A984" t="s">
        <v>1108</v>
      </c>
      <c r="B984" s="13"/>
      <c r="C984" s="13"/>
      <c r="D984" s="13"/>
      <c r="E984" s="13"/>
      <c r="F984" s="14"/>
      <c r="G984" s="14"/>
      <c r="H984" s="11">
        <f t="shared" si="15"/>
        <v>0</v>
      </c>
    </row>
    <row r="985" spans="1:8" x14ac:dyDescent="0.25">
      <c r="A985" t="s">
        <v>1109</v>
      </c>
      <c r="B985" s="13"/>
      <c r="C985" s="13"/>
      <c r="D985" s="13"/>
      <c r="E985" s="13"/>
      <c r="F985" s="14"/>
      <c r="G985" s="14"/>
      <c r="H985" s="11">
        <f t="shared" si="15"/>
        <v>0</v>
      </c>
    </row>
    <row r="986" spans="1:8" x14ac:dyDescent="0.25">
      <c r="A986" t="s">
        <v>1110</v>
      </c>
      <c r="B986" s="13"/>
      <c r="C986" s="13"/>
      <c r="D986" s="13"/>
      <c r="E986" s="13"/>
      <c r="F986" s="14"/>
      <c r="G986" s="14"/>
      <c r="H986" s="11">
        <f t="shared" si="15"/>
        <v>0</v>
      </c>
    </row>
    <row r="987" spans="1:8" x14ac:dyDescent="0.25">
      <c r="A987" t="s">
        <v>1111</v>
      </c>
      <c r="B987" s="13"/>
      <c r="C987" s="13"/>
      <c r="D987" s="13"/>
      <c r="E987" s="13"/>
      <c r="F987" s="14"/>
      <c r="G987" s="14"/>
      <c r="H987" s="11">
        <f t="shared" si="15"/>
        <v>0</v>
      </c>
    </row>
    <row r="988" spans="1:8" x14ac:dyDescent="0.25">
      <c r="A988" t="s">
        <v>1112</v>
      </c>
      <c r="B988" s="13"/>
      <c r="C988" s="13"/>
      <c r="D988" s="13"/>
      <c r="E988" s="13"/>
      <c r="F988" s="14"/>
      <c r="G988" s="14"/>
      <c r="H988" s="11">
        <f t="shared" si="15"/>
        <v>0</v>
      </c>
    </row>
    <row r="989" spans="1:8" x14ac:dyDescent="0.25">
      <c r="A989" t="s">
        <v>1113</v>
      </c>
      <c r="B989" s="13"/>
      <c r="C989" s="13"/>
      <c r="D989" s="13"/>
      <c r="E989" s="13"/>
      <c r="F989" s="14"/>
      <c r="G989" s="14"/>
      <c r="H989" s="11">
        <f t="shared" si="15"/>
        <v>0</v>
      </c>
    </row>
    <row r="990" spans="1:8" x14ac:dyDescent="0.25">
      <c r="A990" t="s">
        <v>1114</v>
      </c>
      <c r="B990" s="13"/>
      <c r="C990" s="13"/>
      <c r="D990" s="13"/>
      <c r="E990" s="13"/>
      <c r="F990" s="14"/>
      <c r="G990" s="14"/>
      <c r="H990" s="11">
        <f t="shared" si="15"/>
        <v>0</v>
      </c>
    </row>
    <row r="991" spans="1:8" x14ac:dyDescent="0.25">
      <c r="A991" t="s">
        <v>1115</v>
      </c>
      <c r="B991" s="13"/>
      <c r="C991" s="13"/>
      <c r="D991" s="13"/>
      <c r="E991" s="13"/>
      <c r="F991" s="14"/>
      <c r="G991" s="14"/>
      <c r="H991" s="11">
        <f t="shared" si="15"/>
        <v>0</v>
      </c>
    </row>
    <row r="992" spans="1:8" x14ac:dyDescent="0.25">
      <c r="A992" t="s">
        <v>1116</v>
      </c>
      <c r="B992" s="13"/>
      <c r="C992" s="13"/>
      <c r="D992" s="13"/>
      <c r="E992" s="13"/>
      <c r="F992" s="14"/>
      <c r="G992" s="14"/>
      <c r="H992" s="11">
        <f t="shared" si="15"/>
        <v>0</v>
      </c>
    </row>
    <row r="993" spans="1:8" x14ac:dyDescent="0.25">
      <c r="A993" t="s">
        <v>1117</v>
      </c>
      <c r="B993" s="13"/>
      <c r="C993" s="13"/>
      <c r="D993" s="13"/>
      <c r="E993" s="13"/>
      <c r="F993" s="14"/>
      <c r="G993" s="14"/>
      <c r="H993" s="11">
        <f t="shared" si="15"/>
        <v>0</v>
      </c>
    </row>
    <row r="994" spans="1:8" x14ac:dyDescent="0.25">
      <c r="A994" t="s">
        <v>1118</v>
      </c>
      <c r="B994" s="13"/>
      <c r="C994" s="13"/>
      <c r="D994" s="13"/>
      <c r="E994" s="13"/>
      <c r="F994" s="14"/>
      <c r="G994" s="14"/>
      <c r="H994" s="11">
        <f t="shared" si="15"/>
        <v>0</v>
      </c>
    </row>
    <row r="995" spans="1:8" x14ac:dyDescent="0.25">
      <c r="A995" t="s">
        <v>1119</v>
      </c>
      <c r="B995" s="13"/>
      <c r="C995" s="13"/>
      <c r="D995" s="13"/>
      <c r="E995" s="13"/>
      <c r="F995" s="14"/>
      <c r="G995" s="14"/>
      <c r="H995" s="11">
        <f t="shared" si="15"/>
        <v>0</v>
      </c>
    </row>
    <row r="996" spans="1:8" x14ac:dyDescent="0.25">
      <c r="A996" t="s">
        <v>1120</v>
      </c>
      <c r="B996" s="13"/>
      <c r="C996" s="13"/>
      <c r="D996" s="13"/>
      <c r="E996" s="13"/>
      <c r="F996" s="14"/>
      <c r="G996" s="14"/>
      <c r="H996" s="11">
        <f t="shared" si="15"/>
        <v>0</v>
      </c>
    </row>
    <row r="997" spans="1:8" x14ac:dyDescent="0.25">
      <c r="A997" t="s">
        <v>1121</v>
      </c>
      <c r="B997" s="13"/>
      <c r="C997" s="13"/>
      <c r="D997" s="13"/>
      <c r="E997" s="13"/>
      <c r="F997" s="14"/>
      <c r="G997" s="14"/>
      <c r="H997" s="11">
        <f t="shared" si="15"/>
        <v>0</v>
      </c>
    </row>
    <row r="998" spans="1:8" x14ac:dyDescent="0.25">
      <c r="A998" t="s">
        <v>1122</v>
      </c>
      <c r="B998" s="13"/>
      <c r="C998" s="13"/>
      <c r="D998" s="13"/>
      <c r="E998" s="13"/>
      <c r="F998" s="14"/>
      <c r="G998" s="14"/>
      <c r="H998" s="11">
        <f t="shared" si="15"/>
        <v>0</v>
      </c>
    </row>
    <row r="999" spans="1:8" x14ac:dyDescent="0.25">
      <c r="A999" t="s">
        <v>1123</v>
      </c>
      <c r="B999" s="13"/>
      <c r="C999" s="13"/>
      <c r="D999" s="13"/>
      <c r="E999" s="13"/>
      <c r="F999" s="14"/>
      <c r="G999" s="14"/>
      <c r="H999" s="11">
        <f t="shared" si="15"/>
        <v>0</v>
      </c>
    </row>
    <row r="1000" spans="1:8" x14ac:dyDescent="0.25">
      <c r="A1000" t="s">
        <v>1124</v>
      </c>
      <c r="B1000" s="13"/>
      <c r="C1000" s="13"/>
      <c r="D1000" s="13"/>
      <c r="E1000" s="13"/>
      <c r="F1000" s="14"/>
      <c r="G1000" s="14"/>
      <c r="H1000" s="11">
        <f t="shared" si="15"/>
        <v>0</v>
      </c>
    </row>
    <row r="1001" spans="1:8" x14ac:dyDescent="0.25">
      <c r="A1001" t="s">
        <v>1125</v>
      </c>
      <c r="B1001" s="13"/>
      <c r="C1001" s="13"/>
      <c r="D1001" s="13"/>
      <c r="E1001" s="13"/>
      <c r="F1001" s="14"/>
      <c r="G1001" s="14"/>
      <c r="H1001" s="11">
        <f t="shared" si="15"/>
        <v>0</v>
      </c>
    </row>
    <row r="1002" spans="1:8" x14ac:dyDescent="0.25">
      <c r="A1002" t="s">
        <v>1126</v>
      </c>
      <c r="B1002" s="13"/>
      <c r="C1002" s="13"/>
      <c r="D1002" s="13"/>
      <c r="E1002" s="13"/>
      <c r="F1002" s="14"/>
      <c r="G1002" s="14"/>
      <c r="H1002" s="11">
        <f t="shared" si="15"/>
        <v>0</v>
      </c>
    </row>
    <row r="1003" spans="1:8" x14ac:dyDescent="0.25">
      <c r="A1003" t="s">
        <v>1127</v>
      </c>
      <c r="B1003" s="13"/>
      <c r="C1003" s="13"/>
      <c r="D1003" s="13"/>
      <c r="E1003" s="13"/>
      <c r="F1003" s="14"/>
      <c r="G1003" s="14"/>
      <c r="H1003" s="11">
        <f t="shared" si="15"/>
        <v>0</v>
      </c>
    </row>
    <row r="1004" spans="1:8" x14ac:dyDescent="0.25">
      <c r="A1004" t="s">
        <v>1128</v>
      </c>
      <c r="B1004" s="13"/>
      <c r="C1004" s="13"/>
      <c r="D1004" s="13"/>
      <c r="E1004" s="13"/>
      <c r="F1004" s="14"/>
      <c r="G1004" s="14"/>
      <c r="H1004" s="11">
        <f t="shared" si="15"/>
        <v>0</v>
      </c>
    </row>
    <row r="1005" spans="1:8" x14ac:dyDescent="0.25">
      <c r="A1005" t="s">
        <v>1129</v>
      </c>
      <c r="B1005" s="13"/>
      <c r="C1005" s="13"/>
      <c r="D1005" s="13"/>
      <c r="E1005" s="13"/>
      <c r="F1005" s="14"/>
      <c r="G1005" s="14"/>
      <c r="H1005" s="11">
        <f t="shared" si="15"/>
        <v>0</v>
      </c>
    </row>
    <row r="1006" spans="1:8" x14ac:dyDescent="0.25">
      <c r="A1006" t="s">
        <v>1130</v>
      </c>
      <c r="B1006" s="13"/>
      <c r="C1006" s="13"/>
      <c r="D1006" s="13"/>
      <c r="E1006" s="13"/>
      <c r="F1006" s="14"/>
      <c r="G1006" s="14"/>
      <c r="H1006" s="11">
        <f t="shared" si="15"/>
        <v>0</v>
      </c>
    </row>
    <row r="1007" spans="1:8" x14ac:dyDescent="0.25">
      <c r="A1007" t="s">
        <v>1131</v>
      </c>
      <c r="B1007" s="13"/>
      <c r="C1007" s="13"/>
      <c r="D1007" s="13"/>
      <c r="E1007" s="13"/>
      <c r="F1007" s="14"/>
      <c r="G1007" s="14"/>
      <c r="H1007" s="11">
        <f t="shared" si="15"/>
        <v>0</v>
      </c>
    </row>
    <row r="1008" spans="1:8" x14ac:dyDescent="0.25">
      <c r="A1008" t="s">
        <v>1132</v>
      </c>
      <c r="B1008" s="13"/>
      <c r="C1008" s="13"/>
      <c r="D1008" s="13"/>
      <c r="E1008" s="13"/>
      <c r="F1008" s="14"/>
      <c r="G1008" s="14"/>
      <c r="H1008" s="11">
        <f t="shared" si="15"/>
        <v>0</v>
      </c>
    </row>
    <row r="1009" spans="1:8" x14ac:dyDescent="0.25">
      <c r="A1009" t="s">
        <v>1133</v>
      </c>
      <c r="B1009" s="13"/>
      <c r="C1009" s="13"/>
      <c r="D1009" s="13"/>
      <c r="E1009" s="13"/>
      <c r="F1009" s="14"/>
      <c r="G1009" s="14"/>
      <c r="H1009" s="11">
        <f t="shared" si="15"/>
        <v>0</v>
      </c>
    </row>
    <row r="1010" spans="1:8" x14ac:dyDescent="0.25">
      <c r="A1010" t="s">
        <v>1134</v>
      </c>
      <c r="B1010" s="13"/>
      <c r="C1010" s="13"/>
      <c r="D1010" s="13"/>
      <c r="E1010" s="13"/>
      <c r="F1010" s="14"/>
      <c r="G1010" s="14"/>
      <c r="H1010" s="11">
        <f t="shared" si="15"/>
        <v>0</v>
      </c>
    </row>
    <row r="1011" spans="1:8" x14ac:dyDescent="0.25">
      <c r="A1011" t="s">
        <v>1135</v>
      </c>
      <c r="B1011" s="13"/>
      <c r="C1011" s="13"/>
      <c r="D1011" s="13"/>
      <c r="E1011" s="13"/>
      <c r="F1011" s="14"/>
      <c r="G1011" s="14"/>
      <c r="H1011" s="11">
        <f t="shared" si="15"/>
        <v>0</v>
      </c>
    </row>
    <row r="1012" spans="1:8" x14ac:dyDescent="0.25">
      <c r="A1012" t="s">
        <v>1136</v>
      </c>
      <c r="B1012" s="13"/>
      <c r="C1012" s="13"/>
      <c r="D1012" s="13"/>
      <c r="E1012" s="13"/>
      <c r="F1012" s="14"/>
      <c r="G1012" s="14"/>
      <c r="H1012" s="11">
        <f t="shared" si="15"/>
        <v>0</v>
      </c>
    </row>
    <row r="1013" spans="1:8" x14ac:dyDescent="0.25">
      <c r="A1013" t="s">
        <v>1137</v>
      </c>
      <c r="B1013" s="13"/>
      <c r="C1013" s="13"/>
      <c r="D1013" s="13"/>
      <c r="E1013" s="13"/>
      <c r="F1013" s="14"/>
      <c r="G1013" s="14"/>
      <c r="H1013" s="11">
        <f t="shared" si="15"/>
        <v>0</v>
      </c>
    </row>
    <row r="1014" spans="1:8" x14ac:dyDescent="0.25">
      <c r="A1014" t="s">
        <v>1138</v>
      </c>
      <c r="B1014" s="13"/>
      <c r="C1014" s="13"/>
      <c r="D1014" s="13"/>
      <c r="E1014" s="13"/>
      <c r="F1014" s="14"/>
      <c r="G1014" s="14"/>
      <c r="H1014" s="11">
        <f t="shared" si="15"/>
        <v>0</v>
      </c>
    </row>
    <row r="1015" spans="1:8" x14ac:dyDescent="0.25">
      <c r="A1015" t="s">
        <v>1139</v>
      </c>
      <c r="B1015" s="13"/>
      <c r="C1015" s="13"/>
      <c r="D1015" s="13"/>
      <c r="E1015" s="13"/>
      <c r="F1015" s="14"/>
      <c r="G1015" s="14"/>
      <c r="H1015" s="11">
        <f t="shared" si="15"/>
        <v>0</v>
      </c>
    </row>
    <row r="1016" spans="1:8" x14ac:dyDescent="0.25">
      <c r="A1016" t="s">
        <v>1140</v>
      </c>
      <c r="B1016" s="13"/>
      <c r="C1016" s="13"/>
      <c r="D1016" s="13"/>
      <c r="E1016" s="13"/>
      <c r="F1016" s="14"/>
      <c r="G1016" s="14"/>
      <c r="H1016" s="11">
        <f t="shared" si="15"/>
        <v>0</v>
      </c>
    </row>
    <row r="1017" spans="1:8" x14ac:dyDescent="0.25">
      <c r="A1017" t="s">
        <v>1141</v>
      </c>
      <c r="B1017" s="13"/>
      <c r="C1017" s="13"/>
      <c r="D1017" s="13"/>
      <c r="E1017" s="13"/>
      <c r="F1017" s="14"/>
      <c r="G1017" s="14"/>
      <c r="H1017" s="11">
        <f t="shared" si="15"/>
        <v>0</v>
      </c>
    </row>
    <row r="1018" spans="1:8" x14ac:dyDescent="0.25">
      <c r="A1018" t="s">
        <v>1142</v>
      </c>
      <c r="B1018" s="13"/>
      <c r="C1018" s="13"/>
      <c r="D1018" s="13"/>
      <c r="E1018" s="13"/>
      <c r="F1018" s="14"/>
      <c r="G1018" s="14"/>
      <c r="H1018" s="11">
        <f t="shared" si="15"/>
        <v>0</v>
      </c>
    </row>
    <row r="1019" spans="1:8" x14ac:dyDescent="0.25">
      <c r="A1019" t="s">
        <v>1143</v>
      </c>
      <c r="B1019" s="13"/>
      <c r="C1019" s="13"/>
      <c r="D1019" s="13"/>
      <c r="E1019" s="13"/>
      <c r="F1019" s="14"/>
      <c r="G1019" s="14"/>
      <c r="H1019" s="11">
        <f t="shared" si="15"/>
        <v>0</v>
      </c>
    </row>
    <row r="1020" spans="1:8" x14ac:dyDescent="0.25">
      <c r="A1020" t="s">
        <v>1144</v>
      </c>
      <c r="B1020" s="13"/>
      <c r="C1020" s="13"/>
      <c r="D1020" s="13"/>
      <c r="E1020" s="13"/>
      <c r="F1020" s="14"/>
      <c r="G1020" s="14"/>
      <c r="H1020" s="11">
        <f t="shared" si="15"/>
        <v>0</v>
      </c>
    </row>
    <row r="1021" spans="1:8" x14ac:dyDescent="0.25">
      <c r="A1021" t="s">
        <v>1145</v>
      </c>
      <c r="B1021" s="13"/>
      <c r="C1021" s="13"/>
      <c r="D1021" s="13"/>
      <c r="E1021" s="13"/>
      <c r="F1021" s="14"/>
      <c r="G1021" s="14"/>
      <c r="H1021" s="11">
        <f t="shared" si="15"/>
        <v>0</v>
      </c>
    </row>
    <row r="1022" spans="1:8" x14ac:dyDescent="0.25">
      <c r="A1022" t="s">
        <v>1146</v>
      </c>
      <c r="B1022" s="13"/>
      <c r="C1022" s="13"/>
      <c r="D1022" s="13"/>
      <c r="E1022" s="13"/>
      <c r="F1022" s="14"/>
      <c r="G1022" s="14"/>
      <c r="H1022" s="11">
        <f t="shared" si="15"/>
        <v>0</v>
      </c>
    </row>
    <row r="1023" spans="1:8" x14ac:dyDescent="0.25">
      <c r="A1023" t="s">
        <v>1147</v>
      </c>
      <c r="B1023" s="13"/>
      <c r="C1023" s="13"/>
      <c r="D1023" s="13"/>
      <c r="E1023" s="13"/>
      <c r="F1023" s="14"/>
      <c r="G1023" s="14"/>
      <c r="H1023" s="11">
        <f t="shared" si="15"/>
        <v>0</v>
      </c>
    </row>
    <row r="1024" spans="1:8" x14ac:dyDescent="0.25">
      <c r="A1024" t="s">
        <v>1148</v>
      </c>
      <c r="B1024" s="13"/>
      <c r="C1024" s="13"/>
      <c r="D1024" s="13"/>
      <c r="E1024" s="13"/>
      <c r="F1024" s="14"/>
      <c r="G1024" s="14"/>
      <c r="H1024" s="11">
        <f t="shared" si="15"/>
        <v>0</v>
      </c>
    </row>
    <row r="1025" spans="1:8" x14ac:dyDescent="0.25">
      <c r="A1025" t="s">
        <v>1149</v>
      </c>
      <c r="B1025" s="13"/>
      <c r="C1025" s="13"/>
      <c r="D1025" s="13"/>
      <c r="E1025" s="13"/>
      <c r="F1025" s="14"/>
      <c r="G1025" s="14"/>
      <c r="H1025" s="11">
        <f t="shared" si="15"/>
        <v>0</v>
      </c>
    </row>
    <row r="1026" spans="1:8" x14ac:dyDescent="0.25">
      <c r="A1026" t="s">
        <v>1150</v>
      </c>
      <c r="B1026" s="13"/>
      <c r="C1026" s="13"/>
      <c r="D1026" s="13"/>
      <c r="E1026" s="13"/>
      <c r="F1026" s="14"/>
      <c r="G1026" s="14"/>
      <c r="H1026" s="11">
        <f t="shared" si="15"/>
        <v>0</v>
      </c>
    </row>
    <row r="1027" spans="1:8" x14ac:dyDescent="0.25">
      <c r="A1027" t="s">
        <v>1151</v>
      </c>
      <c r="B1027" s="13"/>
      <c r="C1027" s="13"/>
      <c r="D1027" s="13"/>
      <c r="E1027" s="13"/>
      <c r="F1027" s="14"/>
      <c r="G1027" s="14"/>
      <c r="H1027" s="11">
        <f t="shared" si="15"/>
        <v>0</v>
      </c>
    </row>
    <row r="1028" spans="1:8" x14ac:dyDescent="0.25">
      <c r="A1028" t="s">
        <v>1152</v>
      </c>
      <c r="B1028" s="13"/>
      <c r="C1028" s="13"/>
      <c r="D1028" s="13"/>
      <c r="E1028" s="13"/>
      <c r="F1028" s="14"/>
      <c r="G1028" s="14"/>
      <c r="H1028" s="11">
        <f t="shared" ref="H1028:H1091" si="16">H1027+F1028-G1028</f>
        <v>0</v>
      </c>
    </row>
    <row r="1029" spans="1:8" x14ac:dyDescent="0.25">
      <c r="A1029" t="s">
        <v>1153</v>
      </c>
      <c r="B1029" s="13"/>
      <c r="C1029" s="13"/>
      <c r="D1029" s="13"/>
      <c r="E1029" s="13"/>
      <c r="F1029" s="14"/>
      <c r="G1029" s="14"/>
      <c r="H1029" s="11">
        <f t="shared" si="16"/>
        <v>0</v>
      </c>
    </row>
    <row r="1030" spans="1:8" x14ac:dyDescent="0.25">
      <c r="A1030" t="s">
        <v>1154</v>
      </c>
      <c r="B1030" s="13"/>
      <c r="C1030" s="13"/>
      <c r="D1030" s="13"/>
      <c r="E1030" s="13"/>
      <c r="F1030" s="14"/>
      <c r="G1030" s="14"/>
      <c r="H1030" s="11">
        <f t="shared" si="16"/>
        <v>0</v>
      </c>
    </row>
    <row r="1031" spans="1:8" x14ac:dyDescent="0.25">
      <c r="A1031" t="s">
        <v>1155</v>
      </c>
      <c r="B1031" s="13"/>
      <c r="C1031" s="13"/>
      <c r="D1031" s="13"/>
      <c r="E1031" s="13"/>
      <c r="F1031" s="14"/>
      <c r="G1031" s="14"/>
      <c r="H1031" s="11">
        <f t="shared" si="16"/>
        <v>0</v>
      </c>
    </row>
    <row r="1032" spans="1:8" x14ac:dyDescent="0.25">
      <c r="A1032" t="s">
        <v>1156</v>
      </c>
      <c r="B1032" s="13"/>
      <c r="C1032" s="13"/>
      <c r="D1032" s="13"/>
      <c r="E1032" s="13"/>
      <c r="F1032" s="14"/>
      <c r="G1032" s="14"/>
      <c r="H1032" s="11">
        <f t="shared" si="16"/>
        <v>0</v>
      </c>
    </row>
    <row r="1033" spans="1:8" x14ac:dyDescent="0.25">
      <c r="A1033" t="s">
        <v>1157</v>
      </c>
      <c r="B1033" s="13"/>
      <c r="C1033" s="13"/>
      <c r="D1033" s="13"/>
      <c r="E1033" s="13"/>
      <c r="F1033" s="14"/>
      <c r="G1033" s="14"/>
      <c r="H1033" s="11">
        <f t="shared" si="16"/>
        <v>0</v>
      </c>
    </row>
    <row r="1034" spans="1:8" x14ac:dyDescent="0.25">
      <c r="A1034" t="s">
        <v>1158</v>
      </c>
      <c r="B1034" s="13"/>
      <c r="C1034" s="13"/>
      <c r="D1034" s="13"/>
      <c r="E1034" s="13"/>
      <c r="F1034" s="14"/>
      <c r="G1034" s="14"/>
      <c r="H1034" s="11">
        <f t="shared" si="16"/>
        <v>0</v>
      </c>
    </row>
    <row r="1035" spans="1:8" x14ac:dyDescent="0.25">
      <c r="A1035" t="s">
        <v>1159</v>
      </c>
      <c r="B1035" s="13"/>
      <c r="C1035" s="13"/>
      <c r="D1035" s="13"/>
      <c r="E1035" s="13"/>
      <c r="F1035" s="14"/>
      <c r="G1035" s="14"/>
      <c r="H1035" s="11">
        <f t="shared" si="16"/>
        <v>0</v>
      </c>
    </row>
    <row r="1036" spans="1:8" x14ac:dyDescent="0.25">
      <c r="A1036" t="s">
        <v>1160</v>
      </c>
      <c r="B1036" s="13"/>
      <c r="C1036" s="13"/>
      <c r="D1036" s="13"/>
      <c r="E1036" s="13"/>
      <c r="F1036" s="14"/>
      <c r="G1036" s="14"/>
      <c r="H1036" s="11">
        <f t="shared" si="16"/>
        <v>0</v>
      </c>
    </row>
    <row r="1037" spans="1:8" x14ac:dyDescent="0.25">
      <c r="A1037" t="s">
        <v>1161</v>
      </c>
      <c r="B1037" s="13"/>
      <c r="C1037" s="13"/>
      <c r="D1037" s="13"/>
      <c r="E1037" s="13"/>
      <c r="F1037" s="14"/>
      <c r="G1037" s="14"/>
      <c r="H1037" s="11">
        <f t="shared" si="16"/>
        <v>0</v>
      </c>
    </row>
    <row r="1038" spans="1:8" x14ac:dyDescent="0.25">
      <c r="A1038" t="s">
        <v>1162</v>
      </c>
      <c r="B1038" s="13"/>
      <c r="C1038" s="13"/>
      <c r="D1038" s="13"/>
      <c r="E1038" s="13"/>
      <c r="F1038" s="14"/>
      <c r="G1038" s="14"/>
      <c r="H1038" s="11">
        <f t="shared" si="16"/>
        <v>0</v>
      </c>
    </row>
    <row r="1039" spans="1:8" x14ac:dyDescent="0.25">
      <c r="A1039" t="s">
        <v>1163</v>
      </c>
      <c r="B1039" s="13"/>
      <c r="C1039" s="13"/>
      <c r="D1039" s="13"/>
      <c r="E1039" s="13"/>
      <c r="F1039" s="14"/>
      <c r="G1039" s="14"/>
      <c r="H1039" s="11">
        <f t="shared" si="16"/>
        <v>0</v>
      </c>
    </row>
    <row r="1040" spans="1:8" x14ac:dyDescent="0.25">
      <c r="A1040" t="s">
        <v>1164</v>
      </c>
      <c r="B1040" s="13"/>
      <c r="C1040" s="13"/>
      <c r="D1040" s="13"/>
      <c r="E1040" s="13"/>
      <c r="F1040" s="14"/>
      <c r="G1040" s="14"/>
      <c r="H1040" s="11">
        <f t="shared" si="16"/>
        <v>0</v>
      </c>
    </row>
    <row r="1041" spans="1:8" x14ac:dyDescent="0.25">
      <c r="A1041" t="s">
        <v>1165</v>
      </c>
      <c r="B1041" s="13"/>
      <c r="C1041" s="13"/>
      <c r="D1041" s="13"/>
      <c r="E1041" s="13"/>
      <c r="F1041" s="14"/>
      <c r="G1041" s="14"/>
      <c r="H1041" s="11">
        <f t="shared" si="16"/>
        <v>0</v>
      </c>
    </row>
    <row r="1042" spans="1:8" x14ac:dyDescent="0.25">
      <c r="A1042" t="s">
        <v>1166</v>
      </c>
      <c r="B1042" s="13"/>
      <c r="C1042" s="13"/>
      <c r="D1042" s="13"/>
      <c r="E1042" s="13"/>
      <c r="F1042" s="14"/>
      <c r="G1042" s="14"/>
      <c r="H1042" s="11">
        <f t="shared" si="16"/>
        <v>0</v>
      </c>
    </row>
    <row r="1043" spans="1:8" x14ac:dyDescent="0.25">
      <c r="A1043" t="s">
        <v>1167</v>
      </c>
      <c r="B1043" s="13"/>
      <c r="C1043" s="13"/>
      <c r="D1043" s="13"/>
      <c r="E1043" s="13"/>
      <c r="F1043" s="14"/>
      <c r="G1043" s="14"/>
      <c r="H1043" s="11">
        <f t="shared" si="16"/>
        <v>0</v>
      </c>
    </row>
    <row r="1044" spans="1:8" x14ac:dyDescent="0.25">
      <c r="A1044" t="s">
        <v>1168</v>
      </c>
      <c r="B1044" s="13"/>
      <c r="C1044" s="13"/>
      <c r="D1044" s="13"/>
      <c r="E1044" s="13"/>
      <c r="F1044" s="14"/>
      <c r="G1044" s="14"/>
      <c r="H1044" s="11">
        <f t="shared" si="16"/>
        <v>0</v>
      </c>
    </row>
    <row r="1045" spans="1:8" x14ac:dyDescent="0.25">
      <c r="A1045" t="s">
        <v>1169</v>
      </c>
      <c r="B1045" s="13"/>
      <c r="C1045" s="13"/>
      <c r="D1045" s="13"/>
      <c r="E1045" s="13"/>
      <c r="F1045" s="14"/>
      <c r="G1045" s="14"/>
      <c r="H1045" s="11">
        <f t="shared" si="16"/>
        <v>0</v>
      </c>
    </row>
    <row r="1046" spans="1:8" x14ac:dyDescent="0.25">
      <c r="A1046" t="s">
        <v>1170</v>
      </c>
      <c r="B1046" s="13"/>
      <c r="C1046" s="13"/>
      <c r="D1046" s="13"/>
      <c r="E1046" s="13"/>
      <c r="F1046" s="14"/>
      <c r="G1046" s="14"/>
      <c r="H1046" s="11">
        <f t="shared" si="16"/>
        <v>0</v>
      </c>
    </row>
    <row r="1047" spans="1:8" x14ac:dyDescent="0.25">
      <c r="A1047" t="s">
        <v>1171</v>
      </c>
      <c r="B1047" s="13"/>
      <c r="C1047" s="13"/>
      <c r="D1047" s="13"/>
      <c r="E1047" s="13"/>
      <c r="F1047" s="14"/>
      <c r="G1047" s="14"/>
      <c r="H1047" s="11">
        <f t="shared" si="16"/>
        <v>0</v>
      </c>
    </row>
    <row r="1048" spans="1:8" x14ac:dyDescent="0.25">
      <c r="A1048" t="s">
        <v>1172</v>
      </c>
      <c r="B1048" s="13"/>
      <c r="C1048" s="13"/>
      <c r="D1048" s="13"/>
      <c r="E1048" s="13"/>
      <c r="F1048" s="14"/>
      <c r="G1048" s="14"/>
      <c r="H1048" s="11">
        <f t="shared" si="16"/>
        <v>0</v>
      </c>
    </row>
    <row r="1049" spans="1:8" x14ac:dyDescent="0.25">
      <c r="A1049" t="s">
        <v>1173</v>
      </c>
      <c r="B1049" s="13"/>
      <c r="C1049" s="13"/>
      <c r="D1049" s="13"/>
      <c r="E1049" s="13"/>
      <c r="F1049" s="14"/>
      <c r="G1049" s="14"/>
      <c r="H1049" s="11">
        <f t="shared" si="16"/>
        <v>0</v>
      </c>
    </row>
    <row r="1050" spans="1:8" x14ac:dyDescent="0.25">
      <c r="A1050" t="s">
        <v>1174</v>
      </c>
      <c r="B1050" s="13"/>
      <c r="C1050" s="13"/>
      <c r="D1050" s="13"/>
      <c r="E1050" s="13"/>
      <c r="F1050" s="14"/>
      <c r="G1050" s="14"/>
      <c r="H1050" s="11">
        <f t="shared" si="16"/>
        <v>0</v>
      </c>
    </row>
    <row r="1051" spans="1:8" x14ac:dyDescent="0.25">
      <c r="A1051" t="s">
        <v>1175</v>
      </c>
      <c r="B1051" s="13"/>
      <c r="C1051" s="13"/>
      <c r="D1051" s="13"/>
      <c r="E1051" s="13"/>
      <c r="F1051" s="14"/>
      <c r="G1051" s="14"/>
      <c r="H1051" s="11">
        <f t="shared" si="16"/>
        <v>0</v>
      </c>
    </row>
    <row r="1052" spans="1:8" x14ac:dyDescent="0.25">
      <c r="A1052" t="s">
        <v>1176</v>
      </c>
      <c r="B1052" s="13"/>
      <c r="C1052" s="13"/>
      <c r="D1052" s="13"/>
      <c r="E1052" s="13"/>
      <c r="F1052" s="14"/>
      <c r="G1052" s="14"/>
      <c r="H1052" s="11">
        <f t="shared" si="16"/>
        <v>0</v>
      </c>
    </row>
    <row r="1053" spans="1:8" x14ac:dyDescent="0.25">
      <c r="A1053" t="s">
        <v>1177</v>
      </c>
      <c r="B1053" s="13"/>
      <c r="C1053" s="13"/>
      <c r="D1053" s="13"/>
      <c r="E1053" s="13"/>
      <c r="F1053" s="14"/>
      <c r="G1053" s="14"/>
      <c r="H1053" s="11">
        <f t="shared" si="16"/>
        <v>0</v>
      </c>
    </row>
    <row r="1054" spans="1:8" x14ac:dyDescent="0.25">
      <c r="A1054" t="s">
        <v>1178</v>
      </c>
      <c r="B1054" s="13"/>
      <c r="C1054" s="13"/>
      <c r="D1054" s="13"/>
      <c r="E1054" s="13"/>
      <c r="F1054" s="14"/>
      <c r="G1054" s="14"/>
      <c r="H1054" s="11">
        <f t="shared" si="16"/>
        <v>0</v>
      </c>
    </row>
    <row r="1055" spans="1:8" x14ac:dyDescent="0.25">
      <c r="A1055" t="s">
        <v>1179</v>
      </c>
      <c r="B1055" s="13"/>
      <c r="C1055" s="13"/>
      <c r="D1055" s="13"/>
      <c r="E1055" s="13"/>
      <c r="F1055" s="14"/>
      <c r="G1055" s="14"/>
      <c r="H1055" s="11">
        <f t="shared" si="16"/>
        <v>0</v>
      </c>
    </row>
    <row r="1056" spans="1:8" x14ac:dyDescent="0.25">
      <c r="A1056" t="s">
        <v>1180</v>
      </c>
      <c r="B1056" s="13"/>
      <c r="C1056" s="13"/>
      <c r="D1056" s="13"/>
      <c r="E1056" s="13"/>
      <c r="F1056" s="14"/>
      <c r="G1056" s="14"/>
      <c r="H1056" s="11">
        <f t="shared" si="16"/>
        <v>0</v>
      </c>
    </row>
    <row r="1057" spans="1:8" x14ac:dyDescent="0.25">
      <c r="A1057" t="s">
        <v>1181</v>
      </c>
      <c r="B1057" s="13"/>
      <c r="C1057" s="13"/>
      <c r="D1057" s="13"/>
      <c r="E1057" s="13"/>
      <c r="F1057" s="14"/>
      <c r="G1057" s="14"/>
      <c r="H1057" s="11">
        <f t="shared" si="16"/>
        <v>0</v>
      </c>
    </row>
    <row r="1058" spans="1:8" x14ac:dyDescent="0.25">
      <c r="A1058" t="s">
        <v>1182</v>
      </c>
      <c r="B1058" s="13"/>
      <c r="C1058" s="13"/>
      <c r="D1058" s="13"/>
      <c r="E1058" s="13"/>
      <c r="F1058" s="14"/>
      <c r="G1058" s="14"/>
      <c r="H1058" s="11">
        <f t="shared" si="16"/>
        <v>0</v>
      </c>
    </row>
    <row r="1059" spans="1:8" x14ac:dyDescent="0.25">
      <c r="A1059" t="s">
        <v>1183</v>
      </c>
      <c r="B1059" s="13"/>
      <c r="C1059" s="13"/>
      <c r="D1059" s="13"/>
      <c r="E1059" s="13"/>
      <c r="F1059" s="14"/>
      <c r="G1059" s="14"/>
      <c r="H1059" s="11">
        <f t="shared" si="16"/>
        <v>0</v>
      </c>
    </row>
    <row r="1060" spans="1:8" x14ac:dyDescent="0.25">
      <c r="A1060" t="s">
        <v>1184</v>
      </c>
      <c r="B1060" s="13"/>
      <c r="C1060" s="13"/>
      <c r="D1060" s="13"/>
      <c r="E1060" s="13"/>
      <c r="F1060" s="14"/>
      <c r="G1060" s="14"/>
      <c r="H1060" s="11">
        <f t="shared" si="16"/>
        <v>0</v>
      </c>
    </row>
    <row r="1061" spans="1:8" x14ac:dyDescent="0.25">
      <c r="A1061" t="s">
        <v>1185</v>
      </c>
      <c r="B1061" s="13"/>
      <c r="C1061" s="13"/>
      <c r="D1061" s="13"/>
      <c r="E1061" s="13"/>
      <c r="F1061" s="14"/>
      <c r="G1061" s="14"/>
      <c r="H1061" s="11">
        <f t="shared" si="16"/>
        <v>0</v>
      </c>
    </row>
    <row r="1062" spans="1:8" x14ac:dyDescent="0.25">
      <c r="A1062" t="s">
        <v>1186</v>
      </c>
      <c r="B1062" s="13"/>
      <c r="C1062" s="13"/>
      <c r="D1062" s="13"/>
      <c r="E1062" s="13"/>
      <c r="F1062" s="14"/>
      <c r="G1062" s="14"/>
      <c r="H1062" s="11">
        <f t="shared" si="16"/>
        <v>0</v>
      </c>
    </row>
    <row r="1063" spans="1:8" x14ac:dyDescent="0.25">
      <c r="A1063" t="s">
        <v>1187</v>
      </c>
      <c r="B1063" s="13"/>
      <c r="C1063" s="13"/>
      <c r="D1063" s="13"/>
      <c r="E1063" s="13"/>
      <c r="F1063" s="14"/>
      <c r="G1063" s="14"/>
      <c r="H1063" s="11">
        <f t="shared" si="16"/>
        <v>0</v>
      </c>
    </row>
    <row r="1064" spans="1:8" x14ac:dyDescent="0.25">
      <c r="A1064" t="s">
        <v>1188</v>
      </c>
      <c r="B1064" s="13"/>
      <c r="C1064" s="13"/>
      <c r="D1064" s="13"/>
      <c r="E1064" s="13"/>
      <c r="F1064" s="14"/>
      <c r="G1064" s="14"/>
      <c r="H1064" s="11">
        <f t="shared" si="16"/>
        <v>0</v>
      </c>
    </row>
    <row r="1065" spans="1:8" x14ac:dyDescent="0.25">
      <c r="A1065" t="s">
        <v>1189</v>
      </c>
      <c r="B1065" s="13"/>
      <c r="C1065" s="13"/>
      <c r="D1065" s="13"/>
      <c r="E1065" s="13"/>
      <c r="F1065" s="14"/>
      <c r="G1065" s="14"/>
      <c r="H1065" s="11">
        <f t="shared" si="16"/>
        <v>0</v>
      </c>
    </row>
    <row r="1066" spans="1:8" x14ac:dyDescent="0.25">
      <c r="A1066" t="s">
        <v>1190</v>
      </c>
      <c r="B1066" s="13"/>
      <c r="C1066" s="13"/>
      <c r="D1066" s="13"/>
      <c r="E1066" s="13"/>
      <c r="F1066" s="14"/>
      <c r="G1066" s="14"/>
      <c r="H1066" s="11">
        <f t="shared" si="16"/>
        <v>0</v>
      </c>
    </row>
    <row r="1067" spans="1:8" x14ac:dyDescent="0.25">
      <c r="A1067" t="s">
        <v>1191</v>
      </c>
      <c r="B1067" s="13"/>
      <c r="C1067" s="13"/>
      <c r="D1067" s="13"/>
      <c r="E1067" s="13"/>
      <c r="F1067" s="14"/>
      <c r="G1067" s="14"/>
      <c r="H1067" s="11">
        <f t="shared" si="16"/>
        <v>0</v>
      </c>
    </row>
    <row r="1068" spans="1:8" x14ac:dyDescent="0.25">
      <c r="A1068" t="s">
        <v>1192</v>
      </c>
      <c r="B1068" s="13"/>
      <c r="C1068" s="13"/>
      <c r="D1068" s="13"/>
      <c r="E1068" s="13"/>
      <c r="F1068" s="14"/>
      <c r="G1068" s="14"/>
      <c r="H1068" s="11">
        <f t="shared" si="16"/>
        <v>0</v>
      </c>
    </row>
    <row r="1069" spans="1:8" x14ac:dyDescent="0.25">
      <c r="A1069" t="s">
        <v>1193</v>
      </c>
      <c r="B1069" s="13"/>
      <c r="C1069" s="13"/>
      <c r="D1069" s="13"/>
      <c r="E1069" s="13"/>
      <c r="F1069" s="14"/>
      <c r="G1069" s="14"/>
      <c r="H1069" s="11">
        <f t="shared" si="16"/>
        <v>0</v>
      </c>
    </row>
    <row r="1070" spans="1:8" x14ac:dyDescent="0.25">
      <c r="A1070" t="s">
        <v>1194</v>
      </c>
      <c r="B1070" s="13"/>
      <c r="C1070" s="13"/>
      <c r="D1070" s="13"/>
      <c r="E1070" s="13"/>
      <c r="F1070" s="14"/>
      <c r="G1070" s="14"/>
      <c r="H1070" s="11">
        <f t="shared" si="16"/>
        <v>0</v>
      </c>
    </row>
    <row r="1071" spans="1:8" x14ac:dyDescent="0.25">
      <c r="A1071" t="s">
        <v>1195</v>
      </c>
      <c r="B1071" s="13"/>
      <c r="C1071" s="13"/>
      <c r="D1071" s="13"/>
      <c r="E1071" s="13"/>
      <c r="F1071" s="14"/>
      <c r="G1071" s="14"/>
      <c r="H1071" s="11">
        <f t="shared" si="16"/>
        <v>0</v>
      </c>
    </row>
    <row r="1072" spans="1:8" x14ac:dyDescent="0.25">
      <c r="A1072" t="s">
        <v>1196</v>
      </c>
      <c r="B1072" s="13"/>
      <c r="C1072" s="13"/>
      <c r="D1072" s="13"/>
      <c r="E1072" s="13"/>
      <c r="F1072" s="14"/>
      <c r="G1072" s="14"/>
      <c r="H1072" s="11">
        <f t="shared" si="16"/>
        <v>0</v>
      </c>
    </row>
    <row r="1073" spans="1:8" x14ac:dyDescent="0.25">
      <c r="A1073" t="s">
        <v>1197</v>
      </c>
      <c r="B1073" s="13"/>
      <c r="C1073" s="13"/>
      <c r="D1073" s="13"/>
      <c r="E1073" s="13"/>
      <c r="F1073" s="14"/>
      <c r="G1073" s="14"/>
      <c r="H1073" s="11">
        <f t="shared" si="16"/>
        <v>0</v>
      </c>
    </row>
    <row r="1074" spans="1:8" x14ac:dyDescent="0.25">
      <c r="A1074" t="s">
        <v>1198</v>
      </c>
      <c r="B1074" s="13"/>
      <c r="C1074" s="13"/>
      <c r="D1074" s="13"/>
      <c r="E1074" s="13"/>
      <c r="F1074" s="14"/>
      <c r="G1074" s="14"/>
      <c r="H1074" s="11">
        <f t="shared" si="16"/>
        <v>0</v>
      </c>
    </row>
    <row r="1075" spans="1:8" x14ac:dyDescent="0.25">
      <c r="A1075" t="s">
        <v>1199</v>
      </c>
      <c r="B1075" s="13"/>
      <c r="C1075" s="13"/>
      <c r="D1075" s="13"/>
      <c r="E1075" s="13"/>
      <c r="F1075" s="14"/>
      <c r="G1075" s="14"/>
      <c r="H1075" s="11">
        <f t="shared" si="16"/>
        <v>0</v>
      </c>
    </row>
    <row r="1076" spans="1:8" x14ac:dyDescent="0.25">
      <c r="A1076" t="s">
        <v>1200</v>
      </c>
      <c r="B1076" s="13"/>
      <c r="C1076" s="13"/>
      <c r="D1076" s="13"/>
      <c r="E1076" s="13"/>
      <c r="F1076" s="14"/>
      <c r="G1076" s="14"/>
      <c r="H1076" s="11">
        <f t="shared" si="16"/>
        <v>0</v>
      </c>
    </row>
    <row r="1077" spans="1:8" x14ac:dyDescent="0.25">
      <c r="A1077" t="s">
        <v>1201</v>
      </c>
      <c r="B1077" s="13"/>
      <c r="C1077" s="13"/>
      <c r="D1077" s="13"/>
      <c r="E1077" s="13"/>
      <c r="F1077" s="14"/>
      <c r="G1077" s="14"/>
      <c r="H1077" s="11">
        <f t="shared" si="16"/>
        <v>0</v>
      </c>
    </row>
    <row r="1078" spans="1:8" x14ac:dyDescent="0.25">
      <c r="A1078" t="s">
        <v>1202</v>
      </c>
      <c r="B1078" s="13"/>
      <c r="C1078" s="13"/>
      <c r="D1078" s="13"/>
      <c r="E1078" s="13"/>
      <c r="F1078" s="14"/>
      <c r="G1078" s="14"/>
      <c r="H1078" s="11">
        <f t="shared" si="16"/>
        <v>0</v>
      </c>
    </row>
    <row r="1079" spans="1:8" x14ac:dyDescent="0.25">
      <c r="A1079" t="s">
        <v>1203</v>
      </c>
      <c r="B1079" s="13"/>
      <c r="C1079" s="13"/>
      <c r="D1079" s="13"/>
      <c r="E1079" s="13"/>
      <c r="F1079" s="14"/>
      <c r="G1079" s="14"/>
      <c r="H1079" s="11">
        <f t="shared" si="16"/>
        <v>0</v>
      </c>
    </row>
    <row r="1080" spans="1:8" x14ac:dyDescent="0.25">
      <c r="A1080" t="s">
        <v>1204</v>
      </c>
      <c r="B1080" s="13"/>
      <c r="C1080" s="13"/>
      <c r="D1080" s="13"/>
      <c r="E1080" s="13"/>
      <c r="F1080" s="14"/>
      <c r="G1080" s="14"/>
      <c r="H1080" s="11">
        <f t="shared" si="16"/>
        <v>0</v>
      </c>
    </row>
    <row r="1081" spans="1:8" x14ac:dyDescent="0.25">
      <c r="A1081" t="s">
        <v>1205</v>
      </c>
      <c r="B1081" s="13"/>
      <c r="C1081" s="13"/>
      <c r="D1081" s="13"/>
      <c r="E1081" s="13"/>
      <c r="F1081" s="14"/>
      <c r="G1081" s="14"/>
      <c r="H1081" s="11">
        <f t="shared" si="16"/>
        <v>0</v>
      </c>
    </row>
    <row r="1082" spans="1:8" x14ac:dyDescent="0.25">
      <c r="A1082" t="s">
        <v>1206</v>
      </c>
      <c r="B1082" s="13"/>
      <c r="C1082" s="13"/>
      <c r="D1082" s="13"/>
      <c r="E1082" s="13"/>
      <c r="F1082" s="14"/>
      <c r="G1082" s="14"/>
      <c r="H1082" s="11">
        <f t="shared" si="16"/>
        <v>0</v>
      </c>
    </row>
    <row r="1083" spans="1:8" x14ac:dyDescent="0.25">
      <c r="A1083" t="s">
        <v>1207</v>
      </c>
      <c r="B1083" s="13"/>
      <c r="C1083" s="13"/>
      <c r="D1083" s="13"/>
      <c r="E1083" s="13"/>
      <c r="F1083" s="14"/>
      <c r="G1083" s="14"/>
      <c r="H1083" s="11">
        <f t="shared" si="16"/>
        <v>0</v>
      </c>
    </row>
    <row r="1084" spans="1:8" x14ac:dyDescent="0.25">
      <c r="A1084" t="s">
        <v>1208</v>
      </c>
      <c r="B1084" s="13"/>
      <c r="C1084" s="13"/>
      <c r="D1084" s="13"/>
      <c r="E1084" s="13"/>
      <c r="F1084" s="14"/>
      <c r="G1084" s="14"/>
      <c r="H1084" s="11">
        <f t="shared" si="16"/>
        <v>0</v>
      </c>
    </row>
    <row r="1085" spans="1:8" x14ac:dyDescent="0.25">
      <c r="A1085" t="s">
        <v>1209</v>
      </c>
      <c r="B1085" s="13"/>
      <c r="C1085" s="13"/>
      <c r="D1085" s="13"/>
      <c r="E1085" s="13"/>
      <c r="F1085" s="14"/>
      <c r="G1085" s="14"/>
      <c r="H1085" s="11">
        <f t="shared" si="16"/>
        <v>0</v>
      </c>
    </row>
    <row r="1086" spans="1:8" x14ac:dyDescent="0.25">
      <c r="A1086" t="s">
        <v>1210</v>
      </c>
      <c r="B1086" s="13"/>
      <c r="C1086" s="13"/>
      <c r="D1086" s="13"/>
      <c r="E1086" s="13"/>
      <c r="F1086" s="14"/>
      <c r="G1086" s="14"/>
      <c r="H1086" s="11">
        <f t="shared" si="16"/>
        <v>0</v>
      </c>
    </row>
    <row r="1087" spans="1:8" x14ac:dyDescent="0.25">
      <c r="A1087" t="s">
        <v>1211</v>
      </c>
      <c r="B1087" s="13"/>
      <c r="C1087" s="13"/>
      <c r="D1087" s="13"/>
      <c r="E1087" s="13"/>
      <c r="F1087" s="14"/>
      <c r="G1087" s="14"/>
      <c r="H1087" s="11">
        <f t="shared" si="16"/>
        <v>0</v>
      </c>
    </row>
    <row r="1088" spans="1:8" x14ac:dyDescent="0.25">
      <c r="A1088" t="s">
        <v>1212</v>
      </c>
      <c r="B1088" s="13"/>
      <c r="C1088" s="13"/>
      <c r="D1088" s="13"/>
      <c r="E1088" s="13"/>
      <c r="F1088" s="14"/>
      <c r="G1088" s="14"/>
      <c r="H1088" s="11">
        <f t="shared" si="16"/>
        <v>0</v>
      </c>
    </row>
    <row r="1089" spans="1:8" x14ac:dyDescent="0.25">
      <c r="A1089" t="s">
        <v>1213</v>
      </c>
      <c r="B1089" s="13"/>
      <c r="C1089" s="13"/>
      <c r="D1089" s="13"/>
      <c r="E1089" s="13"/>
      <c r="F1089" s="14"/>
      <c r="G1089" s="14"/>
      <c r="H1089" s="11">
        <f t="shared" si="16"/>
        <v>0</v>
      </c>
    </row>
    <row r="1090" spans="1:8" x14ac:dyDescent="0.25">
      <c r="A1090" t="s">
        <v>1214</v>
      </c>
      <c r="B1090" s="13"/>
      <c r="C1090" s="13"/>
      <c r="D1090" s="13"/>
      <c r="E1090" s="13"/>
      <c r="F1090" s="14"/>
      <c r="G1090" s="14"/>
      <c r="H1090" s="11">
        <f t="shared" si="16"/>
        <v>0</v>
      </c>
    </row>
    <row r="1091" spans="1:8" x14ac:dyDescent="0.25">
      <c r="A1091" t="s">
        <v>1215</v>
      </c>
      <c r="B1091" s="13"/>
      <c r="C1091" s="13"/>
      <c r="D1091" s="13"/>
      <c r="E1091" s="13"/>
      <c r="F1091" s="14"/>
      <c r="G1091" s="14"/>
      <c r="H1091" s="11">
        <f t="shared" si="16"/>
        <v>0</v>
      </c>
    </row>
    <row r="1092" spans="1:8" x14ac:dyDescent="0.25">
      <c r="A1092" t="s">
        <v>1216</v>
      </c>
      <c r="B1092" s="13"/>
      <c r="C1092" s="13"/>
      <c r="D1092" s="13"/>
      <c r="E1092" s="13"/>
      <c r="F1092" s="14"/>
      <c r="G1092" s="14"/>
      <c r="H1092" s="11">
        <f t="shared" ref="H1092:H1155" si="17">H1091+F1092-G1092</f>
        <v>0</v>
      </c>
    </row>
    <row r="1093" spans="1:8" x14ac:dyDescent="0.25">
      <c r="A1093" t="s">
        <v>1217</v>
      </c>
      <c r="B1093" s="13"/>
      <c r="C1093" s="13"/>
      <c r="D1093" s="13"/>
      <c r="E1093" s="13"/>
      <c r="F1093" s="14"/>
      <c r="G1093" s="14"/>
      <c r="H1093" s="11">
        <f t="shared" si="17"/>
        <v>0</v>
      </c>
    </row>
    <row r="1094" spans="1:8" x14ac:dyDescent="0.25">
      <c r="A1094" t="s">
        <v>1218</v>
      </c>
      <c r="B1094" s="13"/>
      <c r="C1094" s="13"/>
      <c r="D1094" s="13"/>
      <c r="E1094" s="13"/>
      <c r="F1094" s="14"/>
      <c r="G1094" s="14"/>
      <c r="H1094" s="11">
        <f t="shared" si="17"/>
        <v>0</v>
      </c>
    </row>
    <row r="1095" spans="1:8" x14ac:dyDescent="0.25">
      <c r="A1095" t="s">
        <v>1219</v>
      </c>
      <c r="B1095" s="13"/>
      <c r="C1095" s="13"/>
      <c r="D1095" s="13"/>
      <c r="E1095" s="13"/>
      <c r="F1095" s="14"/>
      <c r="G1095" s="14"/>
      <c r="H1095" s="11">
        <f t="shared" si="17"/>
        <v>0</v>
      </c>
    </row>
    <row r="1096" spans="1:8" x14ac:dyDescent="0.25">
      <c r="A1096" t="s">
        <v>1220</v>
      </c>
      <c r="B1096" s="13"/>
      <c r="C1096" s="13"/>
      <c r="D1096" s="13"/>
      <c r="E1096" s="13"/>
      <c r="F1096" s="14"/>
      <c r="G1096" s="14"/>
      <c r="H1096" s="11">
        <f t="shared" si="17"/>
        <v>0</v>
      </c>
    </row>
    <row r="1097" spans="1:8" x14ac:dyDescent="0.25">
      <c r="A1097" t="s">
        <v>1221</v>
      </c>
      <c r="B1097" s="13"/>
      <c r="C1097" s="13"/>
      <c r="D1097" s="13"/>
      <c r="E1097" s="13"/>
      <c r="F1097" s="14"/>
      <c r="G1097" s="14"/>
      <c r="H1097" s="11">
        <f t="shared" si="17"/>
        <v>0</v>
      </c>
    </row>
    <row r="1098" spans="1:8" x14ac:dyDescent="0.25">
      <c r="A1098" t="s">
        <v>1222</v>
      </c>
      <c r="B1098" s="13"/>
      <c r="C1098" s="13"/>
      <c r="D1098" s="13"/>
      <c r="E1098" s="13"/>
      <c r="F1098" s="14"/>
      <c r="G1098" s="14"/>
      <c r="H1098" s="11">
        <f t="shared" si="17"/>
        <v>0</v>
      </c>
    </row>
    <row r="1099" spans="1:8" x14ac:dyDescent="0.25">
      <c r="A1099" t="s">
        <v>1223</v>
      </c>
      <c r="B1099" s="13"/>
      <c r="C1099" s="13"/>
      <c r="D1099" s="13"/>
      <c r="E1099" s="13"/>
      <c r="F1099" s="14"/>
      <c r="G1099" s="14"/>
      <c r="H1099" s="11">
        <f t="shared" si="17"/>
        <v>0</v>
      </c>
    </row>
    <row r="1100" spans="1:8" x14ac:dyDescent="0.25">
      <c r="A1100" t="s">
        <v>1224</v>
      </c>
      <c r="B1100" s="13"/>
      <c r="C1100" s="13"/>
      <c r="D1100" s="13"/>
      <c r="E1100" s="13"/>
      <c r="F1100" s="14"/>
      <c r="G1100" s="14"/>
      <c r="H1100" s="11">
        <f t="shared" si="17"/>
        <v>0</v>
      </c>
    </row>
    <row r="1101" spans="1:8" x14ac:dyDescent="0.25">
      <c r="A1101" t="s">
        <v>1225</v>
      </c>
      <c r="B1101" s="13"/>
      <c r="C1101" s="13"/>
      <c r="D1101" s="13"/>
      <c r="E1101" s="13"/>
      <c r="F1101" s="14"/>
      <c r="G1101" s="14"/>
      <c r="H1101" s="11">
        <f t="shared" si="17"/>
        <v>0</v>
      </c>
    </row>
    <row r="1102" spans="1:8" x14ac:dyDescent="0.25">
      <c r="A1102" t="s">
        <v>1226</v>
      </c>
      <c r="B1102" s="13"/>
      <c r="C1102" s="13"/>
      <c r="D1102" s="13"/>
      <c r="E1102" s="13"/>
      <c r="F1102" s="14"/>
      <c r="G1102" s="14"/>
      <c r="H1102" s="11">
        <f t="shared" si="17"/>
        <v>0</v>
      </c>
    </row>
    <row r="1103" spans="1:8" x14ac:dyDescent="0.25">
      <c r="A1103" t="s">
        <v>1227</v>
      </c>
      <c r="B1103" s="13"/>
      <c r="C1103" s="13"/>
      <c r="D1103" s="13"/>
      <c r="E1103" s="13"/>
      <c r="F1103" s="14"/>
      <c r="G1103" s="14"/>
      <c r="H1103" s="11">
        <f t="shared" si="17"/>
        <v>0</v>
      </c>
    </row>
    <row r="1104" spans="1:8" x14ac:dyDescent="0.25">
      <c r="A1104" t="s">
        <v>1228</v>
      </c>
      <c r="B1104" s="13"/>
      <c r="C1104" s="13"/>
      <c r="D1104" s="13"/>
      <c r="E1104" s="13"/>
      <c r="F1104" s="14"/>
      <c r="G1104" s="14"/>
      <c r="H1104" s="11">
        <f t="shared" si="17"/>
        <v>0</v>
      </c>
    </row>
    <row r="1105" spans="1:8" x14ac:dyDescent="0.25">
      <c r="A1105" t="s">
        <v>1229</v>
      </c>
      <c r="B1105" s="13"/>
      <c r="C1105" s="13"/>
      <c r="D1105" s="13"/>
      <c r="E1105" s="13"/>
      <c r="F1105" s="14"/>
      <c r="G1105" s="14"/>
      <c r="H1105" s="11">
        <f t="shared" si="17"/>
        <v>0</v>
      </c>
    </row>
    <row r="1106" spans="1:8" x14ac:dyDescent="0.25">
      <c r="A1106" t="s">
        <v>1230</v>
      </c>
      <c r="B1106" s="13"/>
      <c r="C1106" s="13"/>
      <c r="D1106" s="13"/>
      <c r="E1106" s="13"/>
      <c r="F1106" s="14"/>
      <c r="G1106" s="14"/>
      <c r="H1106" s="11">
        <f t="shared" si="17"/>
        <v>0</v>
      </c>
    </row>
    <row r="1107" spans="1:8" x14ac:dyDescent="0.25">
      <c r="A1107" t="s">
        <v>1231</v>
      </c>
      <c r="B1107" s="13"/>
      <c r="C1107" s="13"/>
      <c r="D1107" s="13"/>
      <c r="E1107" s="13"/>
      <c r="F1107" s="14"/>
      <c r="G1107" s="14"/>
      <c r="H1107" s="11">
        <f t="shared" si="17"/>
        <v>0</v>
      </c>
    </row>
    <row r="1108" spans="1:8" x14ac:dyDescent="0.25">
      <c r="A1108" t="s">
        <v>1232</v>
      </c>
      <c r="B1108" s="13"/>
      <c r="C1108" s="13"/>
      <c r="D1108" s="13"/>
      <c r="E1108" s="13"/>
      <c r="F1108" s="14"/>
      <c r="G1108" s="14"/>
      <c r="H1108" s="11">
        <f t="shared" si="17"/>
        <v>0</v>
      </c>
    </row>
    <row r="1109" spans="1:8" x14ac:dyDescent="0.25">
      <c r="A1109" t="s">
        <v>1233</v>
      </c>
      <c r="B1109" s="13"/>
      <c r="C1109" s="13"/>
      <c r="D1109" s="13"/>
      <c r="E1109" s="13"/>
      <c r="F1109" s="14"/>
      <c r="G1109" s="14"/>
      <c r="H1109" s="11">
        <f t="shared" si="17"/>
        <v>0</v>
      </c>
    </row>
    <row r="1110" spans="1:8" x14ac:dyDescent="0.25">
      <c r="A1110" t="s">
        <v>1234</v>
      </c>
      <c r="B1110" s="13"/>
      <c r="C1110" s="13"/>
      <c r="D1110" s="13"/>
      <c r="E1110" s="13"/>
      <c r="F1110" s="14"/>
      <c r="G1110" s="14"/>
      <c r="H1110" s="11">
        <f t="shared" si="17"/>
        <v>0</v>
      </c>
    </row>
    <row r="1111" spans="1:8" x14ac:dyDescent="0.25">
      <c r="A1111" t="s">
        <v>1235</v>
      </c>
      <c r="B1111" s="13"/>
      <c r="C1111" s="13"/>
      <c r="D1111" s="13"/>
      <c r="E1111" s="13"/>
      <c r="F1111" s="14"/>
      <c r="G1111" s="14"/>
      <c r="H1111" s="11">
        <f t="shared" si="17"/>
        <v>0</v>
      </c>
    </row>
    <row r="1112" spans="1:8" x14ac:dyDescent="0.25">
      <c r="A1112" t="s">
        <v>1236</v>
      </c>
      <c r="B1112" s="13"/>
      <c r="C1112" s="13"/>
      <c r="D1112" s="13"/>
      <c r="E1112" s="13"/>
      <c r="F1112" s="14"/>
      <c r="G1112" s="14"/>
      <c r="H1112" s="11">
        <f t="shared" si="17"/>
        <v>0</v>
      </c>
    </row>
    <row r="1113" spans="1:8" x14ac:dyDescent="0.25">
      <c r="A1113" t="s">
        <v>1237</v>
      </c>
      <c r="B1113" s="13"/>
      <c r="C1113" s="13"/>
      <c r="D1113" s="13"/>
      <c r="E1113" s="13"/>
      <c r="F1113" s="14"/>
      <c r="G1113" s="14"/>
      <c r="H1113" s="11">
        <f t="shared" si="17"/>
        <v>0</v>
      </c>
    </row>
    <row r="1114" spans="1:8" x14ac:dyDescent="0.25">
      <c r="A1114" t="s">
        <v>1238</v>
      </c>
      <c r="B1114" s="13"/>
      <c r="C1114" s="13"/>
      <c r="D1114" s="13"/>
      <c r="E1114" s="13"/>
      <c r="F1114" s="14"/>
      <c r="G1114" s="14"/>
      <c r="H1114" s="11">
        <f t="shared" si="17"/>
        <v>0</v>
      </c>
    </row>
    <row r="1115" spans="1:8" x14ac:dyDescent="0.25">
      <c r="A1115" t="s">
        <v>1239</v>
      </c>
      <c r="B1115" s="13"/>
      <c r="C1115" s="13"/>
      <c r="D1115" s="13"/>
      <c r="E1115" s="13"/>
      <c r="F1115" s="14"/>
      <c r="G1115" s="14"/>
      <c r="H1115" s="11">
        <f t="shared" si="17"/>
        <v>0</v>
      </c>
    </row>
    <row r="1116" spans="1:8" x14ac:dyDescent="0.25">
      <c r="A1116" t="s">
        <v>1240</v>
      </c>
      <c r="B1116" s="13"/>
      <c r="C1116" s="13"/>
      <c r="D1116" s="13"/>
      <c r="E1116" s="13"/>
      <c r="F1116" s="14"/>
      <c r="G1116" s="14"/>
      <c r="H1116" s="11">
        <f t="shared" si="17"/>
        <v>0</v>
      </c>
    </row>
    <row r="1117" spans="1:8" x14ac:dyDescent="0.25">
      <c r="A1117" t="s">
        <v>1241</v>
      </c>
      <c r="B1117" s="13"/>
      <c r="C1117" s="13"/>
      <c r="D1117" s="13"/>
      <c r="E1117" s="13"/>
      <c r="F1117" s="14"/>
      <c r="G1117" s="14"/>
      <c r="H1117" s="11">
        <f t="shared" si="17"/>
        <v>0</v>
      </c>
    </row>
    <row r="1118" spans="1:8" x14ac:dyDescent="0.25">
      <c r="A1118" t="s">
        <v>1242</v>
      </c>
      <c r="B1118" s="13"/>
      <c r="C1118" s="13"/>
      <c r="D1118" s="13"/>
      <c r="E1118" s="13"/>
      <c r="F1118" s="14"/>
      <c r="G1118" s="14"/>
      <c r="H1118" s="11">
        <f t="shared" si="17"/>
        <v>0</v>
      </c>
    </row>
    <row r="1119" spans="1:8" x14ac:dyDescent="0.25">
      <c r="A1119" t="s">
        <v>1243</v>
      </c>
      <c r="B1119" s="13"/>
      <c r="C1119" s="13"/>
      <c r="D1119" s="13"/>
      <c r="E1119" s="13"/>
      <c r="F1119" s="14"/>
      <c r="G1119" s="14"/>
      <c r="H1119" s="11">
        <f t="shared" si="17"/>
        <v>0</v>
      </c>
    </row>
    <row r="1120" spans="1:8" x14ac:dyDescent="0.25">
      <c r="A1120" t="s">
        <v>1244</v>
      </c>
      <c r="B1120" s="13"/>
      <c r="C1120" s="13"/>
      <c r="D1120" s="13"/>
      <c r="E1120" s="13"/>
      <c r="F1120" s="14"/>
      <c r="G1120" s="14"/>
      <c r="H1120" s="11">
        <f t="shared" si="17"/>
        <v>0</v>
      </c>
    </row>
    <row r="1121" spans="1:8" x14ac:dyDescent="0.25">
      <c r="A1121" t="s">
        <v>1245</v>
      </c>
      <c r="B1121" s="13"/>
      <c r="C1121" s="13"/>
      <c r="D1121" s="13"/>
      <c r="E1121" s="13"/>
      <c r="F1121" s="14"/>
      <c r="G1121" s="14"/>
      <c r="H1121" s="11">
        <f t="shared" si="17"/>
        <v>0</v>
      </c>
    </row>
    <row r="1122" spans="1:8" x14ac:dyDescent="0.25">
      <c r="A1122" t="s">
        <v>1246</v>
      </c>
      <c r="B1122" s="13"/>
      <c r="C1122" s="13"/>
      <c r="D1122" s="13"/>
      <c r="E1122" s="13"/>
      <c r="F1122" s="14"/>
      <c r="G1122" s="14"/>
      <c r="H1122" s="11">
        <f t="shared" si="17"/>
        <v>0</v>
      </c>
    </row>
    <row r="1123" spans="1:8" x14ac:dyDescent="0.25">
      <c r="A1123" t="s">
        <v>1247</v>
      </c>
      <c r="B1123" s="13"/>
      <c r="C1123" s="13"/>
      <c r="D1123" s="13"/>
      <c r="E1123" s="13"/>
      <c r="F1123" s="14"/>
      <c r="G1123" s="14"/>
      <c r="H1123" s="11">
        <f t="shared" si="17"/>
        <v>0</v>
      </c>
    </row>
    <row r="1124" spans="1:8" x14ac:dyDescent="0.25">
      <c r="A1124" t="s">
        <v>1248</v>
      </c>
      <c r="B1124" s="13"/>
      <c r="C1124" s="13"/>
      <c r="D1124" s="13"/>
      <c r="E1124" s="13"/>
      <c r="F1124" s="14"/>
      <c r="G1124" s="14"/>
      <c r="H1124" s="11">
        <f t="shared" si="17"/>
        <v>0</v>
      </c>
    </row>
    <row r="1125" spans="1:8" x14ac:dyDescent="0.25">
      <c r="A1125" t="s">
        <v>1249</v>
      </c>
      <c r="B1125" s="13"/>
      <c r="C1125" s="13"/>
      <c r="D1125" s="13"/>
      <c r="E1125" s="13"/>
      <c r="F1125" s="14"/>
      <c r="G1125" s="14"/>
      <c r="H1125" s="11">
        <f t="shared" si="17"/>
        <v>0</v>
      </c>
    </row>
    <row r="1126" spans="1:8" x14ac:dyDescent="0.25">
      <c r="A1126" t="s">
        <v>1250</v>
      </c>
      <c r="B1126" s="13"/>
      <c r="C1126" s="13"/>
      <c r="D1126" s="13"/>
      <c r="E1126" s="13"/>
      <c r="F1126" s="14"/>
      <c r="G1126" s="14"/>
      <c r="H1126" s="11">
        <f t="shared" si="17"/>
        <v>0</v>
      </c>
    </row>
    <row r="1127" spans="1:8" x14ac:dyDescent="0.25">
      <c r="A1127" t="s">
        <v>1251</v>
      </c>
      <c r="B1127" s="13"/>
      <c r="C1127" s="13"/>
      <c r="D1127" s="13"/>
      <c r="E1127" s="13"/>
      <c r="F1127" s="14"/>
      <c r="G1127" s="14"/>
      <c r="H1127" s="11">
        <f t="shared" si="17"/>
        <v>0</v>
      </c>
    </row>
    <row r="1128" spans="1:8" x14ac:dyDescent="0.25">
      <c r="A1128" t="s">
        <v>1252</v>
      </c>
      <c r="B1128" s="13"/>
      <c r="C1128" s="13"/>
      <c r="D1128" s="13"/>
      <c r="E1128" s="13"/>
      <c r="F1128" s="14"/>
      <c r="G1128" s="14"/>
      <c r="H1128" s="11">
        <f t="shared" si="17"/>
        <v>0</v>
      </c>
    </row>
    <row r="1129" spans="1:8" x14ac:dyDescent="0.25">
      <c r="A1129" t="s">
        <v>1253</v>
      </c>
      <c r="B1129" s="13"/>
      <c r="C1129" s="13"/>
      <c r="D1129" s="13"/>
      <c r="E1129" s="13"/>
      <c r="F1129" s="14"/>
      <c r="G1129" s="14"/>
      <c r="H1129" s="11">
        <f t="shared" si="17"/>
        <v>0</v>
      </c>
    </row>
    <row r="1130" spans="1:8" x14ac:dyDescent="0.25">
      <c r="A1130" t="s">
        <v>1254</v>
      </c>
      <c r="B1130" s="13"/>
      <c r="C1130" s="13"/>
      <c r="D1130" s="13"/>
      <c r="E1130" s="13"/>
      <c r="F1130" s="14"/>
      <c r="G1130" s="14"/>
      <c r="H1130" s="11">
        <f t="shared" si="17"/>
        <v>0</v>
      </c>
    </row>
    <row r="1131" spans="1:8" x14ac:dyDescent="0.25">
      <c r="A1131" t="s">
        <v>1255</v>
      </c>
      <c r="B1131" s="13"/>
      <c r="C1131" s="13"/>
      <c r="D1131" s="13"/>
      <c r="E1131" s="13"/>
      <c r="F1131" s="14"/>
      <c r="G1131" s="14"/>
      <c r="H1131" s="11">
        <f t="shared" si="17"/>
        <v>0</v>
      </c>
    </row>
    <row r="1132" spans="1:8" x14ac:dyDescent="0.25">
      <c r="A1132" t="s">
        <v>1256</v>
      </c>
      <c r="B1132" s="13"/>
      <c r="C1132" s="13"/>
      <c r="D1132" s="13"/>
      <c r="E1132" s="13"/>
      <c r="F1132" s="14"/>
      <c r="G1132" s="14"/>
      <c r="H1132" s="11">
        <f t="shared" si="17"/>
        <v>0</v>
      </c>
    </row>
    <row r="1133" spans="1:8" x14ac:dyDescent="0.25">
      <c r="A1133" t="s">
        <v>1257</v>
      </c>
      <c r="B1133" s="13"/>
      <c r="C1133" s="13"/>
      <c r="D1133" s="13"/>
      <c r="E1133" s="13"/>
      <c r="F1133" s="14"/>
      <c r="G1133" s="14"/>
      <c r="H1133" s="11">
        <f t="shared" si="17"/>
        <v>0</v>
      </c>
    </row>
    <row r="1134" spans="1:8" x14ac:dyDescent="0.25">
      <c r="A1134" t="s">
        <v>1258</v>
      </c>
      <c r="B1134" s="13"/>
      <c r="C1134" s="13"/>
      <c r="D1134" s="13"/>
      <c r="E1134" s="13"/>
      <c r="F1134" s="14"/>
      <c r="G1134" s="14"/>
      <c r="H1134" s="11">
        <f t="shared" si="17"/>
        <v>0</v>
      </c>
    </row>
    <row r="1135" spans="1:8" x14ac:dyDescent="0.25">
      <c r="A1135" t="s">
        <v>1259</v>
      </c>
      <c r="B1135" s="13"/>
      <c r="C1135" s="13"/>
      <c r="D1135" s="13"/>
      <c r="E1135" s="13"/>
      <c r="F1135" s="14"/>
      <c r="G1135" s="14"/>
      <c r="H1135" s="11">
        <f t="shared" si="17"/>
        <v>0</v>
      </c>
    </row>
    <row r="1136" spans="1:8" x14ac:dyDescent="0.25">
      <c r="A1136" t="s">
        <v>1260</v>
      </c>
      <c r="B1136" s="13"/>
      <c r="C1136" s="13"/>
      <c r="D1136" s="13"/>
      <c r="E1136" s="13"/>
      <c r="F1136" s="14"/>
      <c r="G1136" s="14"/>
      <c r="H1136" s="11">
        <f t="shared" si="17"/>
        <v>0</v>
      </c>
    </row>
    <row r="1137" spans="1:8" x14ac:dyDescent="0.25">
      <c r="A1137" t="s">
        <v>1261</v>
      </c>
      <c r="B1137" s="13"/>
      <c r="C1137" s="13"/>
      <c r="D1137" s="13"/>
      <c r="E1137" s="13"/>
      <c r="F1137" s="14"/>
      <c r="G1137" s="14"/>
      <c r="H1137" s="11">
        <f t="shared" si="17"/>
        <v>0</v>
      </c>
    </row>
    <row r="1138" spans="1:8" x14ac:dyDescent="0.25">
      <c r="A1138" t="s">
        <v>1262</v>
      </c>
      <c r="B1138" s="13"/>
      <c r="C1138" s="13"/>
      <c r="D1138" s="13"/>
      <c r="E1138" s="13"/>
      <c r="F1138" s="14"/>
      <c r="G1138" s="14"/>
      <c r="H1138" s="11">
        <f t="shared" si="17"/>
        <v>0</v>
      </c>
    </row>
    <row r="1139" spans="1:8" x14ac:dyDescent="0.25">
      <c r="A1139" t="s">
        <v>1263</v>
      </c>
      <c r="B1139" s="13"/>
      <c r="C1139" s="13"/>
      <c r="D1139" s="13"/>
      <c r="E1139" s="13"/>
      <c r="F1139" s="14"/>
      <c r="G1139" s="14"/>
      <c r="H1139" s="11">
        <f t="shared" si="17"/>
        <v>0</v>
      </c>
    </row>
    <row r="1140" spans="1:8" x14ac:dyDescent="0.25">
      <c r="A1140" t="s">
        <v>1264</v>
      </c>
      <c r="B1140" s="13"/>
      <c r="C1140" s="13"/>
      <c r="D1140" s="13"/>
      <c r="E1140" s="13"/>
      <c r="F1140" s="14"/>
      <c r="G1140" s="14"/>
      <c r="H1140" s="11">
        <f t="shared" si="17"/>
        <v>0</v>
      </c>
    </row>
    <row r="1141" spans="1:8" x14ac:dyDescent="0.25">
      <c r="A1141" t="s">
        <v>1265</v>
      </c>
      <c r="B1141" s="13"/>
      <c r="C1141" s="13"/>
      <c r="D1141" s="13"/>
      <c r="E1141" s="13"/>
      <c r="F1141" s="14"/>
      <c r="G1141" s="14"/>
      <c r="H1141" s="11">
        <f t="shared" si="17"/>
        <v>0</v>
      </c>
    </row>
    <row r="1142" spans="1:8" x14ac:dyDescent="0.25">
      <c r="A1142" t="s">
        <v>1266</v>
      </c>
      <c r="B1142" s="13"/>
      <c r="C1142" s="13"/>
      <c r="D1142" s="13"/>
      <c r="E1142" s="13"/>
      <c r="F1142" s="14"/>
      <c r="G1142" s="14"/>
      <c r="H1142" s="11">
        <f t="shared" si="17"/>
        <v>0</v>
      </c>
    </row>
    <row r="1143" spans="1:8" x14ac:dyDescent="0.25">
      <c r="A1143" t="s">
        <v>1267</v>
      </c>
      <c r="B1143" s="13"/>
      <c r="C1143" s="13"/>
      <c r="D1143" s="13"/>
      <c r="E1143" s="13"/>
      <c r="F1143" s="14"/>
      <c r="G1143" s="14"/>
      <c r="H1143" s="11">
        <f t="shared" si="17"/>
        <v>0</v>
      </c>
    </row>
    <row r="1144" spans="1:8" x14ac:dyDescent="0.25">
      <c r="A1144" t="s">
        <v>1268</v>
      </c>
      <c r="B1144" s="13"/>
      <c r="C1144" s="13"/>
      <c r="D1144" s="13"/>
      <c r="E1144" s="13"/>
      <c r="F1144" s="14"/>
      <c r="G1144" s="14"/>
      <c r="H1144" s="11">
        <f t="shared" si="17"/>
        <v>0</v>
      </c>
    </row>
    <row r="1145" spans="1:8" x14ac:dyDescent="0.25">
      <c r="A1145" t="s">
        <v>1269</v>
      </c>
      <c r="B1145" s="13"/>
      <c r="C1145" s="13"/>
      <c r="D1145" s="13"/>
      <c r="E1145" s="13"/>
      <c r="F1145" s="14"/>
      <c r="G1145" s="14"/>
      <c r="H1145" s="11">
        <f t="shared" si="17"/>
        <v>0</v>
      </c>
    </row>
    <row r="1146" spans="1:8" x14ac:dyDescent="0.25">
      <c r="A1146" t="s">
        <v>1270</v>
      </c>
      <c r="B1146" s="13"/>
      <c r="C1146" s="13"/>
      <c r="D1146" s="13"/>
      <c r="E1146" s="13"/>
      <c r="F1146" s="14"/>
      <c r="G1146" s="14"/>
      <c r="H1146" s="11">
        <f t="shared" si="17"/>
        <v>0</v>
      </c>
    </row>
    <row r="1147" spans="1:8" x14ac:dyDescent="0.25">
      <c r="A1147" t="s">
        <v>1271</v>
      </c>
      <c r="B1147" s="13"/>
      <c r="C1147" s="13"/>
      <c r="D1147" s="13"/>
      <c r="E1147" s="13"/>
      <c r="F1147" s="14"/>
      <c r="G1147" s="14"/>
      <c r="H1147" s="11">
        <f t="shared" si="17"/>
        <v>0</v>
      </c>
    </row>
    <row r="1148" spans="1:8" x14ac:dyDescent="0.25">
      <c r="A1148" t="s">
        <v>1272</v>
      </c>
      <c r="B1148" s="13"/>
      <c r="C1148" s="13"/>
      <c r="D1148" s="13"/>
      <c r="E1148" s="13"/>
      <c r="F1148" s="14"/>
      <c r="G1148" s="14"/>
      <c r="H1148" s="11">
        <f t="shared" si="17"/>
        <v>0</v>
      </c>
    </row>
    <row r="1149" spans="1:8" x14ac:dyDescent="0.25">
      <c r="A1149" t="s">
        <v>1273</v>
      </c>
      <c r="B1149" s="13"/>
      <c r="C1149" s="13"/>
      <c r="D1149" s="13"/>
      <c r="E1149" s="13"/>
      <c r="F1149" s="14"/>
      <c r="G1149" s="14"/>
      <c r="H1149" s="11">
        <f t="shared" si="17"/>
        <v>0</v>
      </c>
    </row>
    <row r="1150" spans="1:8" x14ac:dyDescent="0.25">
      <c r="A1150" t="s">
        <v>1274</v>
      </c>
      <c r="B1150" s="13"/>
      <c r="C1150" s="13"/>
      <c r="D1150" s="13"/>
      <c r="E1150" s="13"/>
      <c r="F1150" s="14"/>
      <c r="G1150" s="14"/>
      <c r="H1150" s="11">
        <f t="shared" si="17"/>
        <v>0</v>
      </c>
    </row>
    <row r="1151" spans="1:8" x14ac:dyDescent="0.25">
      <c r="A1151" t="s">
        <v>1275</v>
      </c>
      <c r="B1151" s="13"/>
      <c r="C1151" s="13"/>
      <c r="D1151" s="13"/>
      <c r="E1151" s="13"/>
      <c r="F1151" s="14"/>
      <c r="G1151" s="14"/>
      <c r="H1151" s="11">
        <f t="shared" si="17"/>
        <v>0</v>
      </c>
    </row>
    <row r="1152" spans="1:8" x14ac:dyDescent="0.25">
      <c r="A1152" t="s">
        <v>1276</v>
      </c>
      <c r="B1152" s="13"/>
      <c r="C1152" s="13"/>
      <c r="D1152" s="13"/>
      <c r="E1152" s="13"/>
      <c r="F1152" s="14"/>
      <c r="G1152" s="14"/>
      <c r="H1152" s="11">
        <f t="shared" si="17"/>
        <v>0</v>
      </c>
    </row>
    <row r="1153" spans="1:8" x14ac:dyDescent="0.25">
      <c r="A1153" t="s">
        <v>1277</v>
      </c>
      <c r="B1153" s="13"/>
      <c r="C1153" s="13"/>
      <c r="D1153" s="13"/>
      <c r="E1153" s="13"/>
      <c r="F1153" s="14"/>
      <c r="G1153" s="14"/>
      <c r="H1153" s="11">
        <f t="shared" si="17"/>
        <v>0</v>
      </c>
    </row>
    <row r="1154" spans="1:8" x14ac:dyDescent="0.25">
      <c r="A1154" t="s">
        <v>1278</v>
      </c>
      <c r="B1154" s="13"/>
      <c r="C1154" s="13"/>
      <c r="D1154" s="13"/>
      <c r="E1154" s="13"/>
      <c r="F1154" s="14"/>
      <c r="G1154" s="14"/>
      <c r="H1154" s="11">
        <f t="shared" si="17"/>
        <v>0</v>
      </c>
    </row>
    <row r="1155" spans="1:8" x14ac:dyDescent="0.25">
      <c r="A1155" t="s">
        <v>1279</v>
      </c>
      <c r="B1155" s="13"/>
      <c r="C1155" s="13"/>
      <c r="D1155" s="13"/>
      <c r="E1155" s="13"/>
      <c r="F1155" s="14"/>
      <c r="G1155" s="14"/>
      <c r="H1155" s="11">
        <f t="shared" si="17"/>
        <v>0</v>
      </c>
    </row>
    <row r="1156" spans="1:8" x14ac:dyDescent="0.25">
      <c r="A1156" t="s">
        <v>1280</v>
      </c>
      <c r="B1156" s="13"/>
      <c r="C1156" s="13"/>
      <c r="D1156" s="13"/>
      <c r="E1156" s="13"/>
      <c r="F1156" s="14"/>
      <c r="G1156" s="14"/>
      <c r="H1156" s="11">
        <f t="shared" ref="H1156:H1201" si="18">H1155+F1156-G1156</f>
        <v>0</v>
      </c>
    </row>
    <row r="1157" spans="1:8" x14ac:dyDescent="0.25">
      <c r="A1157" t="s">
        <v>1281</v>
      </c>
      <c r="B1157" s="13"/>
      <c r="C1157" s="13"/>
      <c r="D1157" s="13"/>
      <c r="E1157" s="13"/>
      <c r="F1157" s="14"/>
      <c r="G1157" s="14"/>
      <c r="H1157" s="11">
        <f t="shared" si="18"/>
        <v>0</v>
      </c>
    </row>
    <row r="1158" spans="1:8" x14ac:dyDescent="0.25">
      <c r="A1158" t="s">
        <v>1282</v>
      </c>
      <c r="B1158" s="13"/>
      <c r="C1158" s="13"/>
      <c r="D1158" s="13"/>
      <c r="E1158" s="13"/>
      <c r="F1158" s="14"/>
      <c r="G1158" s="14"/>
      <c r="H1158" s="11">
        <f t="shared" si="18"/>
        <v>0</v>
      </c>
    </row>
    <row r="1159" spans="1:8" x14ac:dyDescent="0.25">
      <c r="A1159" t="s">
        <v>1283</v>
      </c>
      <c r="B1159" s="13"/>
      <c r="C1159" s="13"/>
      <c r="D1159" s="13"/>
      <c r="E1159" s="13"/>
      <c r="F1159" s="14"/>
      <c r="G1159" s="14"/>
      <c r="H1159" s="11">
        <f t="shared" si="18"/>
        <v>0</v>
      </c>
    </row>
    <row r="1160" spans="1:8" x14ac:dyDescent="0.25">
      <c r="A1160" t="s">
        <v>1284</v>
      </c>
      <c r="B1160" s="13"/>
      <c r="C1160" s="13"/>
      <c r="D1160" s="13"/>
      <c r="E1160" s="13"/>
      <c r="F1160" s="14"/>
      <c r="G1160" s="14"/>
      <c r="H1160" s="11">
        <f t="shared" si="18"/>
        <v>0</v>
      </c>
    </row>
    <row r="1161" spans="1:8" x14ac:dyDescent="0.25">
      <c r="A1161" t="s">
        <v>1285</v>
      </c>
      <c r="B1161" s="13"/>
      <c r="C1161" s="13"/>
      <c r="D1161" s="13"/>
      <c r="E1161" s="13"/>
      <c r="F1161" s="14"/>
      <c r="G1161" s="14"/>
      <c r="H1161" s="11">
        <f t="shared" si="18"/>
        <v>0</v>
      </c>
    </row>
    <row r="1162" spans="1:8" x14ac:dyDescent="0.25">
      <c r="A1162" t="s">
        <v>1286</v>
      </c>
      <c r="B1162" s="13"/>
      <c r="C1162" s="13"/>
      <c r="D1162" s="13"/>
      <c r="E1162" s="13"/>
      <c r="F1162" s="14"/>
      <c r="G1162" s="14"/>
      <c r="H1162" s="11">
        <f t="shared" si="18"/>
        <v>0</v>
      </c>
    </row>
    <row r="1163" spans="1:8" x14ac:dyDescent="0.25">
      <c r="A1163" t="s">
        <v>1287</v>
      </c>
      <c r="B1163" s="13"/>
      <c r="C1163" s="13"/>
      <c r="D1163" s="13"/>
      <c r="E1163" s="13"/>
      <c r="F1163" s="14"/>
      <c r="G1163" s="14"/>
      <c r="H1163" s="11">
        <f t="shared" si="18"/>
        <v>0</v>
      </c>
    </row>
    <row r="1164" spans="1:8" x14ac:dyDescent="0.25">
      <c r="A1164" t="s">
        <v>1288</v>
      </c>
      <c r="B1164" s="13"/>
      <c r="C1164" s="13"/>
      <c r="D1164" s="13"/>
      <c r="E1164" s="13"/>
      <c r="F1164" s="14"/>
      <c r="G1164" s="14"/>
      <c r="H1164" s="11">
        <f t="shared" si="18"/>
        <v>0</v>
      </c>
    </row>
    <row r="1165" spans="1:8" x14ac:dyDescent="0.25">
      <c r="A1165" t="s">
        <v>1289</v>
      </c>
      <c r="B1165" s="13"/>
      <c r="C1165" s="13"/>
      <c r="D1165" s="13"/>
      <c r="E1165" s="13"/>
      <c r="F1165" s="14"/>
      <c r="G1165" s="14"/>
      <c r="H1165" s="11">
        <f t="shared" si="18"/>
        <v>0</v>
      </c>
    </row>
    <row r="1166" spans="1:8" x14ac:dyDescent="0.25">
      <c r="A1166" t="s">
        <v>1290</v>
      </c>
      <c r="B1166" s="13"/>
      <c r="C1166" s="13"/>
      <c r="D1166" s="13"/>
      <c r="E1166" s="13"/>
      <c r="F1166" s="14"/>
      <c r="G1166" s="14"/>
      <c r="H1166" s="11">
        <f t="shared" si="18"/>
        <v>0</v>
      </c>
    </row>
    <row r="1167" spans="1:8" x14ac:dyDescent="0.25">
      <c r="A1167" t="s">
        <v>1291</v>
      </c>
      <c r="B1167" s="13"/>
      <c r="C1167" s="13"/>
      <c r="D1167" s="13"/>
      <c r="E1167" s="13"/>
      <c r="F1167" s="14"/>
      <c r="G1167" s="14"/>
      <c r="H1167" s="11">
        <f t="shared" si="18"/>
        <v>0</v>
      </c>
    </row>
    <row r="1168" spans="1:8" x14ac:dyDescent="0.25">
      <c r="A1168" t="s">
        <v>1292</v>
      </c>
      <c r="B1168" s="13"/>
      <c r="C1168" s="13"/>
      <c r="D1168" s="13"/>
      <c r="E1168" s="13"/>
      <c r="F1168" s="14"/>
      <c r="G1168" s="14"/>
      <c r="H1168" s="11">
        <f t="shared" si="18"/>
        <v>0</v>
      </c>
    </row>
    <row r="1169" spans="1:8" x14ac:dyDescent="0.25">
      <c r="A1169" t="s">
        <v>1293</v>
      </c>
      <c r="B1169" s="13"/>
      <c r="C1169" s="13"/>
      <c r="D1169" s="13"/>
      <c r="E1169" s="13"/>
      <c r="F1169" s="14"/>
      <c r="G1169" s="14"/>
      <c r="H1169" s="11">
        <f t="shared" si="18"/>
        <v>0</v>
      </c>
    </row>
    <row r="1170" spans="1:8" x14ac:dyDescent="0.25">
      <c r="A1170" t="s">
        <v>1294</v>
      </c>
      <c r="B1170" s="13"/>
      <c r="C1170" s="13"/>
      <c r="D1170" s="13"/>
      <c r="E1170" s="13"/>
      <c r="F1170" s="14"/>
      <c r="G1170" s="14"/>
      <c r="H1170" s="11">
        <f t="shared" si="18"/>
        <v>0</v>
      </c>
    </row>
    <row r="1171" spans="1:8" x14ac:dyDescent="0.25">
      <c r="A1171" t="s">
        <v>1295</v>
      </c>
      <c r="B1171" s="13"/>
      <c r="C1171" s="13"/>
      <c r="D1171" s="13"/>
      <c r="E1171" s="13"/>
      <c r="F1171" s="14"/>
      <c r="G1171" s="14"/>
      <c r="H1171" s="11">
        <f t="shared" si="18"/>
        <v>0</v>
      </c>
    </row>
    <row r="1172" spans="1:8" x14ac:dyDescent="0.25">
      <c r="A1172" t="s">
        <v>1296</v>
      </c>
      <c r="B1172" s="13"/>
      <c r="C1172" s="13"/>
      <c r="D1172" s="13"/>
      <c r="E1172" s="13"/>
      <c r="F1172" s="14"/>
      <c r="G1172" s="14"/>
      <c r="H1172" s="11">
        <f t="shared" si="18"/>
        <v>0</v>
      </c>
    </row>
    <row r="1173" spans="1:8" x14ac:dyDescent="0.25">
      <c r="A1173" t="s">
        <v>1297</v>
      </c>
      <c r="B1173" s="13"/>
      <c r="C1173" s="13"/>
      <c r="D1173" s="13"/>
      <c r="E1173" s="13"/>
      <c r="F1173" s="14"/>
      <c r="G1173" s="14"/>
      <c r="H1173" s="11">
        <f t="shared" si="18"/>
        <v>0</v>
      </c>
    </row>
    <row r="1174" spans="1:8" x14ac:dyDescent="0.25">
      <c r="A1174" t="s">
        <v>1298</v>
      </c>
      <c r="B1174" s="13"/>
      <c r="C1174" s="13"/>
      <c r="D1174" s="13"/>
      <c r="E1174" s="13"/>
      <c r="F1174" s="14"/>
      <c r="G1174" s="14"/>
      <c r="H1174" s="11">
        <f t="shared" si="18"/>
        <v>0</v>
      </c>
    </row>
    <row r="1175" spans="1:8" x14ac:dyDescent="0.25">
      <c r="A1175" t="s">
        <v>1299</v>
      </c>
      <c r="B1175" s="13"/>
      <c r="C1175" s="13"/>
      <c r="D1175" s="13"/>
      <c r="E1175" s="13"/>
      <c r="F1175" s="14"/>
      <c r="G1175" s="14"/>
      <c r="H1175" s="11">
        <f t="shared" si="18"/>
        <v>0</v>
      </c>
    </row>
    <row r="1176" spans="1:8" x14ac:dyDescent="0.25">
      <c r="A1176" t="s">
        <v>1300</v>
      </c>
      <c r="B1176" s="13"/>
      <c r="C1176" s="13"/>
      <c r="D1176" s="13"/>
      <c r="E1176" s="13"/>
      <c r="F1176" s="14"/>
      <c r="G1176" s="14"/>
      <c r="H1176" s="11">
        <f t="shared" si="18"/>
        <v>0</v>
      </c>
    </row>
    <row r="1177" spans="1:8" x14ac:dyDescent="0.25">
      <c r="A1177" t="s">
        <v>1301</v>
      </c>
      <c r="B1177" s="13"/>
      <c r="C1177" s="13"/>
      <c r="D1177" s="13"/>
      <c r="E1177" s="13"/>
      <c r="F1177" s="14"/>
      <c r="G1177" s="14"/>
      <c r="H1177" s="11">
        <f t="shared" si="18"/>
        <v>0</v>
      </c>
    </row>
    <row r="1178" spans="1:8" x14ac:dyDescent="0.25">
      <c r="A1178" t="s">
        <v>1302</v>
      </c>
      <c r="B1178" s="13"/>
      <c r="C1178" s="13"/>
      <c r="D1178" s="13"/>
      <c r="E1178" s="13"/>
      <c r="F1178" s="14"/>
      <c r="G1178" s="14"/>
      <c r="H1178" s="11">
        <f t="shared" si="18"/>
        <v>0</v>
      </c>
    </row>
    <row r="1179" spans="1:8" x14ac:dyDescent="0.25">
      <c r="A1179" t="s">
        <v>1303</v>
      </c>
      <c r="B1179" s="13"/>
      <c r="C1179" s="13"/>
      <c r="D1179" s="13"/>
      <c r="E1179" s="13"/>
      <c r="F1179" s="14"/>
      <c r="G1179" s="14"/>
      <c r="H1179" s="11">
        <f t="shared" si="18"/>
        <v>0</v>
      </c>
    </row>
    <row r="1180" spans="1:8" x14ac:dyDescent="0.25">
      <c r="A1180" t="s">
        <v>1304</v>
      </c>
      <c r="B1180" s="13"/>
      <c r="C1180" s="13"/>
      <c r="D1180" s="13"/>
      <c r="E1180" s="13"/>
      <c r="F1180" s="14"/>
      <c r="G1180" s="14"/>
      <c r="H1180" s="11">
        <f t="shared" si="18"/>
        <v>0</v>
      </c>
    </row>
    <row r="1181" spans="1:8" x14ac:dyDescent="0.25">
      <c r="A1181" t="s">
        <v>1305</v>
      </c>
      <c r="B1181" s="13"/>
      <c r="C1181" s="13"/>
      <c r="D1181" s="13"/>
      <c r="E1181" s="13"/>
      <c r="F1181" s="14"/>
      <c r="G1181" s="14"/>
      <c r="H1181" s="11">
        <f t="shared" si="18"/>
        <v>0</v>
      </c>
    </row>
    <row r="1182" spans="1:8" x14ac:dyDescent="0.25">
      <c r="A1182" t="s">
        <v>1306</v>
      </c>
      <c r="B1182" s="13"/>
      <c r="C1182" s="13"/>
      <c r="D1182" s="13"/>
      <c r="E1182" s="13"/>
      <c r="F1182" s="14"/>
      <c r="G1182" s="14"/>
      <c r="H1182" s="11">
        <f t="shared" si="18"/>
        <v>0</v>
      </c>
    </row>
    <row r="1183" spans="1:8" x14ac:dyDescent="0.25">
      <c r="A1183" t="s">
        <v>1307</v>
      </c>
      <c r="B1183" s="13"/>
      <c r="C1183" s="13"/>
      <c r="D1183" s="13"/>
      <c r="E1183" s="13"/>
      <c r="F1183" s="14"/>
      <c r="G1183" s="14"/>
      <c r="H1183" s="11">
        <f t="shared" si="18"/>
        <v>0</v>
      </c>
    </row>
    <row r="1184" spans="1:8" x14ac:dyDescent="0.25">
      <c r="A1184" t="s">
        <v>1308</v>
      </c>
      <c r="B1184" s="13"/>
      <c r="C1184" s="13"/>
      <c r="D1184" s="13"/>
      <c r="E1184" s="13"/>
      <c r="F1184" s="14"/>
      <c r="G1184" s="14"/>
      <c r="H1184" s="11">
        <f t="shared" si="18"/>
        <v>0</v>
      </c>
    </row>
    <row r="1185" spans="1:8" x14ac:dyDescent="0.25">
      <c r="A1185" t="s">
        <v>1309</v>
      </c>
      <c r="B1185" s="13"/>
      <c r="C1185" s="13"/>
      <c r="D1185" s="13"/>
      <c r="E1185" s="13"/>
      <c r="F1185" s="14"/>
      <c r="G1185" s="14"/>
      <c r="H1185" s="11">
        <f t="shared" si="18"/>
        <v>0</v>
      </c>
    </row>
    <row r="1186" spans="1:8" x14ac:dyDescent="0.25">
      <c r="A1186" t="s">
        <v>1310</v>
      </c>
      <c r="B1186" s="13"/>
      <c r="C1186" s="13"/>
      <c r="D1186" s="13"/>
      <c r="E1186" s="13"/>
      <c r="F1186" s="14"/>
      <c r="G1186" s="14"/>
      <c r="H1186" s="11">
        <f t="shared" si="18"/>
        <v>0</v>
      </c>
    </row>
    <row r="1187" spans="1:8" x14ac:dyDescent="0.25">
      <c r="A1187" t="s">
        <v>1311</v>
      </c>
      <c r="B1187" s="13"/>
      <c r="C1187" s="13"/>
      <c r="D1187" s="13"/>
      <c r="E1187" s="13"/>
      <c r="F1187" s="14"/>
      <c r="G1187" s="14"/>
      <c r="H1187" s="11">
        <f t="shared" si="18"/>
        <v>0</v>
      </c>
    </row>
    <row r="1188" spans="1:8" x14ac:dyDescent="0.25">
      <c r="A1188" t="s">
        <v>1312</v>
      </c>
      <c r="B1188" s="13"/>
      <c r="C1188" s="13"/>
      <c r="D1188" s="13"/>
      <c r="E1188" s="13"/>
      <c r="F1188" s="14"/>
      <c r="G1188" s="14"/>
      <c r="H1188" s="11">
        <f t="shared" si="18"/>
        <v>0</v>
      </c>
    </row>
    <row r="1189" spans="1:8" x14ac:dyDescent="0.25">
      <c r="A1189" t="s">
        <v>1313</v>
      </c>
      <c r="B1189" s="13"/>
      <c r="C1189" s="13"/>
      <c r="D1189" s="13"/>
      <c r="E1189" s="13"/>
      <c r="F1189" s="14"/>
      <c r="G1189" s="14"/>
      <c r="H1189" s="11">
        <f t="shared" si="18"/>
        <v>0</v>
      </c>
    </row>
    <row r="1190" spans="1:8" x14ac:dyDescent="0.25">
      <c r="A1190" t="s">
        <v>1314</v>
      </c>
      <c r="B1190" s="13"/>
      <c r="C1190" s="13"/>
      <c r="D1190" s="13"/>
      <c r="E1190" s="13"/>
      <c r="F1190" s="14"/>
      <c r="G1190" s="14"/>
      <c r="H1190" s="11">
        <f t="shared" si="18"/>
        <v>0</v>
      </c>
    </row>
    <row r="1191" spans="1:8" x14ac:dyDescent="0.25">
      <c r="A1191" t="s">
        <v>1315</v>
      </c>
      <c r="B1191" s="13"/>
      <c r="C1191" s="13"/>
      <c r="D1191" s="13"/>
      <c r="E1191" s="13"/>
      <c r="F1191" s="14"/>
      <c r="G1191" s="14"/>
      <c r="H1191" s="11">
        <f t="shared" si="18"/>
        <v>0</v>
      </c>
    </row>
    <row r="1192" spans="1:8" x14ac:dyDescent="0.25">
      <c r="A1192" t="s">
        <v>1316</v>
      </c>
      <c r="B1192" s="13"/>
      <c r="C1192" s="13"/>
      <c r="D1192" s="13"/>
      <c r="E1192" s="13"/>
      <c r="F1192" s="14"/>
      <c r="G1192" s="14"/>
      <c r="H1192" s="11">
        <f t="shared" si="18"/>
        <v>0</v>
      </c>
    </row>
    <row r="1193" spans="1:8" x14ac:dyDescent="0.25">
      <c r="A1193" t="s">
        <v>1317</v>
      </c>
      <c r="B1193" s="13"/>
      <c r="C1193" s="13"/>
      <c r="D1193" s="13"/>
      <c r="E1193" s="13"/>
      <c r="F1193" s="14"/>
      <c r="G1193" s="14"/>
      <c r="H1193" s="11">
        <f t="shared" si="18"/>
        <v>0</v>
      </c>
    </row>
    <row r="1194" spans="1:8" x14ac:dyDescent="0.25">
      <c r="A1194" t="s">
        <v>1318</v>
      </c>
      <c r="B1194" s="13"/>
      <c r="C1194" s="13"/>
      <c r="D1194" s="13"/>
      <c r="E1194" s="13"/>
      <c r="F1194" s="14"/>
      <c r="G1194" s="14"/>
      <c r="H1194" s="11">
        <f t="shared" si="18"/>
        <v>0</v>
      </c>
    </row>
    <row r="1195" spans="1:8" x14ac:dyDescent="0.25">
      <c r="A1195" t="s">
        <v>1319</v>
      </c>
      <c r="B1195" s="13"/>
      <c r="C1195" s="13"/>
      <c r="D1195" s="13"/>
      <c r="E1195" s="13"/>
      <c r="F1195" s="14"/>
      <c r="G1195" s="14"/>
      <c r="H1195" s="11">
        <f t="shared" si="18"/>
        <v>0</v>
      </c>
    </row>
    <row r="1196" spans="1:8" x14ac:dyDescent="0.25">
      <c r="A1196" t="s">
        <v>1320</v>
      </c>
      <c r="B1196" s="13"/>
      <c r="C1196" s="13"/>
      <c r="D1196" s="13"/>
      <c r="E1196" s="13"/>
      <c r="F1196" s="14"/>
      <c r="G1196" s="14"/>
      <c r="H1196" s="11">
        <f t="shared" si="18"/>
        <v>0</v>
      </c>
    </row>
    <row r="1197" spans="1:8" x14ac:dyDescent="0.25">
      <c r="A1197" t="s">
        <v>1321</v>
      </c>
      <c r="B1197" s="13"/>
      <c r="C1197" s="13"/>
      <c r="D1197" s="13"/>
      <c r="E1197" s="13"/>
      <c r="F1197" s="14"/>
      <c r="G1197" s="14"/>
      <c r="H1197" s="11">
        <f t="shared" si="18"/>
        <v>0</v>
      </c>
    </row>
    <row r="1198" spans="1:8" x14ac:dyDescent="0.25">
      <c r="A1198" t="s">
        <v>1322</v>
      </c>
      <c r="B1198" s="13"/>
      <c r="C1198" s="13"/>
      <c r="D1198" s="13"/>
      <c r="E1198" s="13"/>
      <c r="F1198" s="14"/>
      <c r="G1198" s="14"/>
      <c r="H1198" s="11">
        <f t="shared" si="18"/>
        <v>0</v>
      </c>
    </row>
    <row r="1199" spans="1:8" x14ac:dyDescent="0.25">
      <c r="A1199" t="s">
        <v>1323</v>
      </c>
      <c r="B1199" s="13"/>
      <c r="C1199" s="13"/>
      <c r="D1199" s="13"/>
      <c r="E1199" s="13"/>
      <c r="F1199" s="14"/>
      <c r="G1199" s="14"/>
      <c r="H1199" s="11">
        <f t="shared" si="18"/>
        <v>0</v>
      </c>
    </row>
    <row r="1200" spans="1:8" x14ac:dyDescent="0.25">
      <c r="A1200" t="s">
        <v>1324</v>
      </c>
      <c r="B1200" s="13"/>
      <c r="C1200" s="13"/>
      <c r="D1200" s="13"/>
      <c r="E1200" s="13"/>
      <c r="F1200" s="14"/>
      <c r="G1200" s="14"/>
      <c r="H1200" s="11">
        <f t="shared" si="18"/>
        <v>0</v>
      </c>
    </row>
    <row r="1201" spans="1:8" x14ac:dyDescent="0.25">
      <c r="A1201" t="s">
        <v>1325</v>
      </c>
      <c r="B1201" s="13"/>
      <c r="C1201" s="13"/>
      <c r="D1201" s="13"/>
      <c r="E1201" s="13"/>
      <c r="F1201" s="14"/>
      <c r="G1201" s="14"/>
      <c r="H1201" s="11">
        <f t="shared" si="18"/>
        <v>0</v>
      </c>
    </row>
  </sheetData>
  <sheetProtection sheet="1" objects="1" scenarios="1"/>
  <dataValidations count="1">
    <dataValidation type="list" allowBlank="1" showInputMessage="1" showErrorMessage="1" promptTitle="Account" prompt="Select an account for the transaction" sqref="E2:E1048576" xr:uid="{00000000-0002-0000-0200-000000000000}">
      <formula1>Accounts</formula1>
    </dataValidation>
  </dataValidations>
  <printOptions gridLines="1"/>
  <pageMargins left="0.70866141732283472" right="0.70866141732283472" top="0.74803149606299213" bottom="0.74803149606299213" header="0.31496062992125984" footer="0.31496062992125984"/>
  <pageSetup paperSize="9" scale="78" fitToHeight="0" orientation="landscape" r:id="rId1"/>
  <headerFooter>
    <oddHeader>&amp;L&amp;A&amp;R&amp;D</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H1201"/>
  <sheetViews>
    <sheetView workbookViewId="0">
      <pane xSplit="2" ySplit="1" topLeftCell="C2" activePane="bottomRight" state="frozen"/>
      <selection pane="topRight" activeCell="B1" sqref="B1"/>
      <selection pane="bottomLeft" activeCell="A2" sqref="A2"/>
      <selection pane="bottomRight"/>
    </sheetView>
  </sheetViews>
  <sheetFormatPr defaultRowHeight="15" x14ac:dyDescent="0.25"/>
  <cols>
    <col min="1" max="1" width="8.5703125" customWidth="1"/>
    <col min="2" max="2" width="12.5703125" style="10" customWidth="1"/>
    <col min="3" max="4" width="32.5703125" style="10" customWidth="1"/>
    <col min="5" max="5" width="26.5703125" style="10" customWidth="1"/>
    <col min="6" max="7" width="13.5703125" style="8" customWidth="1"/>
    <col min="8" max="8" width="13.5703125" style="11" customWidth="1"/>
  </cols>
  <sheetData>
    <row r="1" spans="1:8" s="7" customFormat="1" x14ac:dyDescent="0.25">
      <c r="A1" s="7" t="s">
        <v>125</v>
      </c>
      <c r="B1" s="7" t="s">
        <v>3</v>
      </c>
      <c r="C1" s="7" t="s">
        <v>120</v>
      </c>
      <c r="D1" s="7" t="s">
        <v>121</v>
      </c>
      <c r="E1" s="7" t="s">
        <v>1</v>
      </c>
      <c r="F1" s="7" t="s">
        <v>11</v>
      </c>
      <c r="G1" s="7" t="s">
        <v>12</v>
      </c>
      <c r="H1" s="7" t="s">
        <v>13</v>
      </c>
    </row>
    <row r="2" spans="1:8" x14ac:dyDescent="0.25">
      <c r="A2" t="s">
        <v>1330</v>
      </c>
      <c r="B2" s="12"/>
      <c r="C2" s="13"/>
      <c r="D2" s="13"/>
      <c r="E2" s="13"/>
      <c r="F2" s="14"/>
      <c r="G2" s="14"/>
      <c r="H2" s="11">
        <f>Cash_account_opening_balance+F2-G2</f>
        <v>0</v>
      </c>
    </row>
    <row r="3" spans="1:8" x14ac:dyDescent="0.25">
      <c r="A3" t="s">
        <v>1331</v>
      </c>
      <c r="B3" s="13"/>
      <c r="C3" s="13"/>
      <c r="D3" s="13"/>
      <c r="E3" s="13"/>
      <c r="F3" s="14"/>
      <c r="G3" s="14"/>
      <c r="H3" s="11">
        <f>H2+F3-G3</f>
        <v>0</v>
      </c>
    </row>
    <row r="4" spans="1:8" x14ac:dyDescent="0.25">
      <c r="A4" t="s">
        <v>1332</v>
      </c>
      <c r="B4" s="13"/>
      <c r="C4" s="13"/>
      <c r="D4" s="13"/>
      <c r="E4" s="13"/>
      <c r="F4" s="14"/>
      <c r="G4" s="14"/>
      <c r="H4" s="11">
        <f t="shared" ref="H4:H67" si="0">H3+F4-G4</f>
        <v>0</v>
      </c>
    </row>
    <row r="5" spans="1:8" x14ac:dyDescent="0.25">
      <c r="A5" t="s">
        <v>1333</v>
      </c>
      <c r="B5" s="13"/>
      <c r="C5" s="13"/>
      <c r="D5" s="13"/>
      <c r="E5" s="13"/>
      <c r="F5" s="14"/>
      <c r="G5" s="14"/>
      <c r="H5" s="11">
        <f t="shared" si="0"/>
        <v>0</v>
      </c>
    </row>
    <row r="6" spans="1:8" x14ac:dyDescent="0.25">
      <c r="A6" t="s">
        <v>1334</v>
      </c>
      <c r="B6" s="13"/>
      <c r="C6" s="13"/>
      <c r="D6" s="13"/>
      <c r="E6" s="13"/>
      <c r="F6" s="14"/>
      <c r="G6" s="14"/>
      <c r="H6" s="11">
        <f t="shared" si="0"/>
        <v>0</v>
      </c>
    </row>
    <row r="7" spans="1:8" x14ac:dyDescent="0.25">
      <c r="A7" t="s">
        <v>1335</v>
      </c>
      <c r="B7" s="13"/>
      <c r="C7" s="13"/>
      <c r="D7" s="13"/>
      <c r="E7" s="13"/>
      <c r="F7" s="14"/>
      <c r="G7" s="14"/>
      <c r="H7" s="11">
        <f t="shared" si="0"/>
        <v>0</v>
      </c>
    </row>
    <row r="8" spans="1:8" x14ac:dyDescent="0.25">
      <c r="A8" t="s">
        <v>1336</v>
      </c>
      <c r="B8" s="13"/>
      <c r="C8" s="13"/>
      <c r="D8" s="13"/>
      <c r="E8" s="13"/>
      <c r="F8" s="14"/>
      <c r="G8" s="14"/>
      <c r="H8" s="11">
        <f t="shared" si="0"/>
        <v>0</v>
      </c>
    </row>
    <row r="9" spans="1:8" x14ac:dyDescent="0.25">
      <c r="A9" t="s">
        <v>1337</v>
      </c>
      <c r="B9" s="13"/>
      <c r="C9" s="13"/>
      <c r="D9" s="13"/>
      <c r="E9" s="13"/>
      <c r="F9" s="14"/>
      <c r="G9" s="14"/>
      <c r="H9" s="11">
        <f t="shared" si="0"/>
        <v>0</v>
      </c>
    </row>
    <row r="10" spans="1:8" x14ac:dyDescent="0.25">
      <c r="A10" t="s">
        <v>1338</v>
      </c>
      <c r="B10" s="13"/>
      <c r="C10" s="13"/>
      <c r="D10" s="13"/>
      <c r="E10" s="13"/>
      <c r="F10" s="14"/>
      <c r="G10" s="14"/>
      <c r="H10" s="11">
        <f t="shared" si="0"/>
        <v>0</v>
      </c>
    </row>
    <row r="11" spans="1:8" x14ac:dyDescent="0.25">
      <c r="A11" t="s">
        <v>1339</v>
      </c>
      <c r="B11" s="13"/>
      <c r="C11" s="13"/>
      <c r="D11" s="13"/>
      <c r="E11" s="13"/>
      <c r="F11" s="14"/>
      <c r="G11" s="14"/>
      <c r="H11" s="11">
        <f t="shared" si="0"/>
        <v>0</v>
      </c>
    </row>
    <row r="12" spans="1:8" x14ac:dyDescent="0.25">
      <c r="A12" t="s">
        <v>1340</v>
      </c>
      <c r="B12" s="13"/>
      <c r="C12" s="13"/>
      <c r="D12" s="13"/>
      <c r="E12" s="13"/>
      <c r="F12" s="14"/>
      <c r="G12" s="14"/>
      <c r="H12" s="11">
        <f t="shared" si="0"/>
        <v>0</v>
      </c>
    </row>
    <row r="13" spans="1:8" x14ac:dyDescent="0.25">
      <c r="A13" t="s">
        <v>1341</v>
      </c>
      <c r="B13" s="13"/>
      <c r="C13" s="13"/>
      <c r="D13" s="13"/>
      <c r="E13" s="13"/>
      <c r="F13" s="14"/>
      <c r="G13" s="14"/>
      <c r="H13" s="11">
        <f t="shared" si="0"/>
        <v>0</v>
      </c>
    </row>
    <row r="14" spans="1:8" x14ac:dyDescent="0.25">
      <c r="A14" t="s">
        <v>1342</v>
      </c>
      <c r="B14" s="13"/>
      <c r="C14" s="13"/>
      <c r="D14" s="13"/>
      <c r="E14" s="13"/>
      <c r="F14" s="14"/>
      <c r="G14" s="14"/>
      <c r="H14" s="11">
        <f t="shared" si="0"/>
        <v>0</v>
      </c>
    </row>
    <row r="15" spans="1:8" x14ac:dyDescent="0.25">
      <c r="A15" t="s">
        <v>1343</v>
      </c>
      <c r="B15" s="13"/>
      <c r="C15" s="13"/>
      <c r="D15" s="13"/>
      <c r="E15" s="13"/>
      <c r="F15" s="14"/>
      <c r="G15" s="14"/>
      <c r="H15" s="11">
        <f t="shared" si="0"/>
        <v>0</v>
      </c>
    </row>
    <row r="16" spans="1:8" x14ac:dyDescent="0.25">
      <c r="A16" t="s">
        <v>1344</v>
      </c>
      <c r="B16" s="13"/>
      <c r="C16" s="13"/>
      <c r="D16" s="13"/>
      <c r="E16" s="13"/>
      <c r="F16" s="14"/>
      <c r="G16" s="14"/>
      <c r="H16" s="11">
        <f t="shared" si="0"/>
        <v>0</v>
      </c>
    </row>
    <row r="17" spans="1:8" x14ac:dyDescent="0.25">
      <c r="A17" t="s">
        <v>1345</v>
      </c>
      <c r="B17" s="13"/>
      <c r="C17" s="13"/>
      <c r="D17" s="13"/>
      <c r="E17" s="13"/>
      <c r="F17" s="14"/>
      <c r="G17" s="14"/>
      <c r="H17" s="11">
        <f t="shared" si="0"/>
        <v>0</v>
      </c>
    </row>
    <row r="18" spans="1:8" x14ac:dyDescent="0.25">
      <c r="A18" t="s">
        <v>1346</v>
      </c>
      <c r="B18" s="13"/>
      <c r="C18" s="13"/>
      <c r="D18" s="13"/>
      <c r="E18" s="13"/>
      <c r="F18" s="14"/>
      <c r="G18" s="14"/>
      <c r="H18" s="11">
        <f t="shared" si="0"/>
        <v>0</v>
      </c>
    </row>
    <row r="19" spans="1:8" x14ac:dyDescent="0.25">
      <c r="A19" t="s">
        <v>1347</v>
      </c>
      <c r="B19" s="13"/>
      <c r="C19" s="13"/>
      <c r="D19" s="13"/>
      <c r="E19" s="13"/>
      <c r="F19" s="14"/>
      <c r="G19" s="14"/>
      <c r="H19" s="11">
        <f t="shared" si="0"/>
        <v>0</v>
      </c>
    </row>
    <row r="20" spans="1:8" x14ac:dyDescent="0.25">
      <c r="A20" t="s">
        <v>1348</v>
      </c>
      <c r="B20" s="13"/>
      <c r="C20" s="13"/>
      <c r="D20" s="13"/>
      <c r="E20" s="13"/>
      <c r="F20" s="14"/>
      <c r="G20" s="14"/>
      <c r="H20" s="11">
        <f t="shared" si="0"/>
        <v>0</v>
      </c>
    </row>
    <row r="21" spans="1:8" x14ac:dyDescent="0.25">
      <c r="A21" t="s">
        <v>1349</v>
      </c>
      <c r="B21" s="13"/>
      <c r="C21" s="13"/>
      <c r="D21" s="13"/>
      <c r="E21" s="13"/>
      <c r="F21" s="14"/>
      <c r="G21" s="14"/>
      <c r="H21" s="11">
        <f t="shared" si="0"/>
        <v>0</v>
      </c>
    </row>
    <row r="22" spans="1:8" x14ac:dyDescent="0.25">
      <c r="A22" t="s">
        <v>1350</v>
      </c>
      <c r="B22" s="13"/>
      <c r="C22" s="13"/>
      <c r="D22" s="13"/>
      <c r="E22" s="13"/>
      <c r="F22" s="14"/>
      <c r="G22" s="14"/>
      <c r="H22" s="11">
        <f t="shared" si="0"/>
        <v>0</v>
      </c>
    </row>
    <row r="23" spans="1:8" x14ac:dyDescent="0.25">
      <c r="A23" t="s">
        <v>1351</v>
      </c>
      <c r="B23" s="13"/>
      <c r="C23" s="13"/>
      <c r="D23" s="13"/>
      <c r="E23" s="13"/>
      <c r="F23" s="14"/>
      <c r="G23" s="14"/>
      <c r="H23" s="11">
        <f t="shared" si="0"/>
        <v>0</v>
      </c>
    </row>
    <row r="24" spans="1:8" x14ac:dyDescent="0.25">
      <c r="A24" t="s">
        <v>1352</v>
      </c>
      <c r="B24" s="13"/>
      <c r="C24" s="13"/>
      <c r="D24" s="13"/>
      <c r="E24" s="13"/>
      <c r="F24" s="14"/>
      <c r="G24" s="14"/>
      <c r="H24" s="11">
        <f t="shared" si="0"/>
        <v>0</v>
      </c>
    </row>
    <row r="25" spans="1:8" x14ac:dyDescent="0.25">
      <c r="A25" t="s">
        <v>1353</v>
      </c>
      <c r="B25" s="13"/>
      <c r="C25" s="13"/>
      <c r="D25" s="13"/>
      <c r="E25" s="13"/>
      <c r="F25" s="14"/>
      <c r="G25" s="14"/>
      <c r="H25" s="11">
        <f t="shared" si="0"/>
        <v>0</v>
      </c>
    </row>
    <row r="26" spans="1:8" x14ac:dyDescent="0.25">
      <c r="A26" t="s">
        <v>1354</v>
      </c>
      <c r="B26" s="13"/>
      <c r="C26" s="13"/>
      <c r="D26" s="13"/>
      <c r="E26" s="13"/>
      <c r="F26" s="14"/>
      <c r="G26" s="14"/>
      <c r="H26" s="11">
        <f t="shared" si="0"/>
        <v>0</v>
      </c>
    </row>
    <row r="27" spans="1:8" x14ac:dyDescent="0.25">
      <c r="A27" t="s">
        <v>1355</v>
      </c>
      <c r="B27" s="13"/>
      <c r="C27" s="13"/>
      <c r="D27" s="13"/>
      <c r="E27" s="13"/>
      <c r="F27" s="14"/>
      <c r="G27" s="14"/>
      <c r="H27" s="11">
        <f t="shared" si="0"/>
        <v>0</v>
      </c>
    </row>
    <row r="28" spans="1:8" x14ac:dyDescent="0.25">
      <c r="A28" t="s">
        <v>1356</v>
      </c>
      <c r="B28" s="13"/>
      <c r="C28" s="13"/>
      <c r="D28" s="13"/>
      <c r="E28" s="13"/>
      <c r="F28" s="14"/>
      <c r="G28" s="14"/>
      <c r="H28" s="11">
        <f t="shared" si="0"/>
        <v>0</v>
      </c>
    </row>
    <row r="29" spans="1:8" x14ac:dyDescent="0.25">
      <c r="A29" t="s">
        <v>1357</v>
      </c>
      <c r="B29" s="13"/>
      <c r="C29" s="13"/>
      <c r="D29" s="13"/>
      <c r="E29" s="13"/>
      <c r="F29" s="14"/>
      <c r="G29" s="14"/>
      <c r="H29" s="11">
        <f t="shared" si="0"/>
        <v>0</v>
      </c>
    </row>
    <row r="30" spans="1:8" x14ac:dyDescent="0.25">
      <c r="A30" t="s">
        <v>1358</v>
      </c>
      <c r="B30" s="13"/>
      <c r="C30" s="13"/>
      <c r="D30" s="13"/>
      <c r="E30" s="13"/>
      <c r="F30" s="14"/>
      <c r="G30" s="14"/>
      <c r="H30" s="11">
        <f t="shared" si="0"/>
        <v>0</v>
      </c>
    </row>
    <row r="31" spans="1:8" x14ac:dyDescent="0.25">
      <c r="A31" t="s">
        <v>1359</v>
      </c>
      <c r="B31" s="13"/>
      <c r="C31" s="13"/>
      <c r="D31" s="13"/>
      <c r="E31" s="13"/>
      <c r="F31" s="14"/>
      <c r="G31" s="14"/>
      <c r="H31" s="11">
        <f t="shared" si="0"/>
        <v>0</v>
      </c>
    </row>
    <row r="32" spans="1:8" x14ac:dyDescent="0.25">
      <c r="A32" t="s">
        <v>1360</v>
      </c>
      <c r="B32" s="13"/>
      <c r="C32" s="13"/>
      <c r="D32" s="13"/>
      <c r="E32" s="13"/>
      <c r="F32" s="14"/>
      <c r="G32" s="14"/>
      <c r="H32" s="11">
        <f t="shared" si="0"/>
        <v>0</v>
      </c>
    </row>
    <row r="33" spans="1:8" x14ac:dyDescent="0.25">
      <c r="A33" t="s">
        <v>1361</v>
      </c>
      <c r="B33" s="13"/>
      <c r="C33" s="13"/>
      <c r="D33" s="13"/>
      <c r="E33" s="13"/>
      <c r="F33" s="14"/>
      <c r="G33" s="14"/>
      <c r="H33" s="11">
        <f t="shared" si="0"/>
        <v>0</v>
      </c>
    </row>
    <row r="34" spans="1:8" x14ac:dyDescent="0.25">
      <c r="A34" t="s">
        <v>1362</v>
      </c>
      <c r="B34" s="13"/>
      <c r="C34" s="13"/>
      <c r="D34" s="13"/>
      <c r="E34" s="13"/>
      <c r="F34" s="14"/>
      <c r="G34" s="14"/>
      <c r="H34" s="11">
        <f t="shared" si="0"/>
        <v>0</v>
      </c>
    </row>
    <row r="35" spans="1:8" x14ac:dyDescent="0.25">
      <c r="A35" t="s">
        <v>1363</v>
      </c>
      <c r="B35" s="13"/>
      <c r="C35" s="13"/>
      <c r="D35" s="13"/>
      <c r="E35" s="13"/>
      <c r="F35" s="14"/>
      <c r="G35" s="14"/>
      <c r="H35" s="11">
        <f t="shared" si="0"/>
        <v>0</v>
      </c>
    </row>
    <row r="36" spans="1:8" x14ac:dyDescent="0.25">
      <c r="A36" t="s">
        <v>1364</v>
      </c>
      <c r="B36" s="13"/>
      <c r="C36" s="13"/>
      <c r="D36" s="13"/>
      <c r="E36" s="13"/>
      <c r="F36" s="14"/>
      <c r="G36" s="14"/>
      <c r="H36" s="11">
        <f t="shared" si="0"/>
        <v>0</v>
      </c>
    </row>
    <row r="37" spans="1:8" x14ac:dyDescent="0.25">
      <c r="A37" t="s">
        <v>1365</v>
      </c>
      <c r="B37" s="13"/>
      <c r="C37" s="13"/>
      <c r="D37" s="13"/>
      <c r="E37" s="13"/>
      <c r="F37" s="14"/>
      <c r="G37" s="14"/>
      <c r="H37" s="11">
        <f t="shared" si="0"/>
        <v>0</v>
      </c>
    </row>
    <row r="38" spans="1:8" x14ac:dyDescent="0.25">
      <c r="A38" t="s">
        <v>1366</v>
      </c>
      <c r="B38" s="13"/>
      <c r="C38" s="13"/>
      <c r="D38" s="13"/>
      <c r="E38" s="13"/>
      <c r="F38" s="14"/>
      <c r="G38" s="14"/>
      <c r="H38" s="11">
        <f t="shared" si="0"/>
        <v>0</v>
      </c>
    </row>
    <row r="39" spans="1:8" x14ac:dyDescent="0.25">
      <c r="A39" t="s">
        <v>1367</v>
      </c>
      <c r="B39" s="13"/>
      <c r="C39" s="13"/>
      <c r="D39" s="13"/>
      <c r="E39" s="13"/>
      <c r="F39" s="14"/>
      <c r="G39" s="14"/>
      <c r="H39" s="11">
        <f t="shared" si="0"/>
        <v>0</v>
      </c>
    </row>
    <row r="40" spans="1:8" x14ac:dyDescent="0.25">
      <c r="A40" t="s">
        <v>1368</v>
      </c>
      <c r="B40" s="13"/>
      <c r="C40" s="13"/>
      <c r="D40" s="13"/>
      <c r="E40" s="13"/>
      <c r="F40" s="14"/>
      <c r="G40" s="14"/>
      <c r="H40" s="11">
        <f t="shared" si="0"/>
        <v>0</v>
      </c>
    </row>
    <row r="41" spans="1:8" x14ac:dyDescent="0.25">
      <c r="A41" t="s">
        <v>1369</v>
      </c>
      <c r="B41" s="13"/>
      <c r="C41" s="13"/>
      <c r="D41" s="13"/>
      <c r="E41" s="13"/>
      <c r="F41" s="14"/>
      <c r="G41" s="14"/>
      <c r="H41" s="11">
        <f t="shared" si="0"/>
        <v>0</v>
      </c>
    </row>
    <row r="42" spans="1:8" x14ac:dyDescent="0.25">
      <c r="A42" t="s">
        <v>1370</v>
      </c>
      <c r="B42" s="13"/>
      <c r="C42" s="13"/>
      <c r="D42" s="13"/>
      <c r="E42" s="13"/>
      <c r="F42" s="14"/>
      <c r="G42" s="14"/>
      <c r="H42" s="11">
        <f t="shared" si="0"/>
        <v>0</v>
      </c>
    </row>
    <row r="43" spans="1:8" x14ac:dyDescent="0.25">
      <c r="A43" t="s">
        <v>1371</v>
      </c>
      <c r="B43" s="13"/>
      <c r="C43" s="13"/>
      <c r="D43" s="13"/>
      <c r="E43" s="13"/>
      <c r="F43" s="14"/>
      <c r="G43" s="14"/>
      <c r="H43" s="11">
        <f t="shared" si="0"/>
        <v>0</v>
      </c>
    </row>
    <row r="44" spans="1:8" x14ac:dyDescent="0.25">
      <c r="A44" t="s">
        <v>1372</v>
      </c>
      <c r="B44" s="13"/>
      <c r="C44" s="13"/>
      <c r="D44" s="13"/>
      <c r="E44" s="13"/>
      <c r="F44" s="14"/>
      <c r="G44" s="14"/>
      <c r="H44" s="11">
        <f t="shared" si="0"/>
        <v>0</v>
      </c>
    </row>
    <row r="45" spans="1:8" x14ac:dyDescent="0.25">
      <c r="A45" t="s">
        <v>1373</v>
      </c>
      <c r="B45" s="13"/>
      <c r="C45" s="13"/>
      <c r="D45" s="13"/>
      <c r="E45" s="13"/>
      <c r="F45" s="14"/>
      <c r="G45" s="14"/>
      <c r="H45" s="11">
        <f t="shared" si="0"/>
        <v>0</v>
      </c>
    </row>
    <row r="46" spans="1:8" x14ac:dyDescent="0.25">
      <c r="A46" t="s">
        <v>1374</v>
      </c>
      <c r="B46" s="13"/>
      <c r="C46" s="13"/>
      <c r="D46" s="13"/>
      <c r="E46" s="13"/>
      <c r="F46" s="14"/>
      <c r="G46" s="14"/>
      <c r="H46" s="11">
        <f t="shared" si="0"/>
        <v>0</v>
      </c>
    </row>
    <row r="47" spans="1:8" x14ac:dyDescent="0.25">
      <c r="A47" t="s">
        <v>1375</v>
      </c>
      <c r="B47" s="13"/>
      <c r="C47" s="13"/>
      <c r="D47" s="13"/>
      <c r="E47" s="13"/>
      <c r="F47" s="14"/>
      <c r="G47" s="14"/>
      <c r="H47" s="11">
        <f t="shared" si="0"/>
        <v>0</v>
      </c>
    </row>
    <row r="48" spans="1:8" x14ac:dyDescent="0.25">
      <c r="A48" t="s">
        <v>1376</v>
      </c>
      <c r="B48" s="13"/>
      <c r="C48" s="13"/>
      <c r="D48" s="13"/>
      <c r="E48" s="13"/>
      <c r="F48" s="14"/>
      <c r="G48" s="14"/>
      <c r="H48" s="11">
        <f t="shared" si="0"/>
        <v>0</v>
      </c>
    </row>
    <row r="49" spans="1:8" x14ac:dyDescent="0.25">
      <c r="A49" t="s">
        <v>1377</v>
      </c>
      <c r="B49" s="13"/>
      <c r="C49" s="13"/>
      <c r="D49" s="13"/>
      <c r="E49" s="13"/>
      <c r="F49" s="14"/>
      <c r="G49" s="14"/>
      <c r="H49" s="11">
        <f t="shared" si="0"/>
        <v>0</v>
      </c>
    </row>
    <row r="50" spans="1:8" x14ac:dyDescent="0.25">
      <c r="A50" t="s">
        <v>1378</v>
      </c>
      <c r="B50" s="13"/>
      <c r="C50" s="13"/>
      <c r="D50" s="13"/>
      <c r="E50" s="13"/>
      <c r="F50" s="14"/>
      <c r="G50" s="14"/>
      <c r="H50" s="11">
        <f t="shared" si="0"/>
        <v>0</v>
      </c>
    </row>
    <row r="51" spans="1:8" x14ac:dyDescent="0.25">
      <c r="A51" t="s">
        <v>1379</v>
      </c>
      <c r="B51" s="13"/>
      <c r="C51" s="13"/>
      <c r="D51" s="13"/>
      <c r="E51" s="13"/>
      <c r="F51" s="14"/>
      <c r="G51" s="14"/>
      <c r="H51" s="11">
        <f t="shared" si="0"/>
        <v>0</v>
      </c>
    </row>
    <row r="52" spans="1:8" x14ac:dyDescent="0.25">
      <c r="A52" t="s">
        <v>1380</v>
      </c>
      <c r="B52" s="13"/>
      <c r="C52" s="13"/>
      <c r="D52" s="13"/>
      <c r="E52" s="13"/>
      <c r="F52" s="14"/>
      <c r="G52" s="14"/>
      <c r="H52" s="11">
        <f t="shared" si="0"/>
        <v>0</v>
      </c>
    </row>
    <row r="53" spans="1:8" x14ac:dyDescent="0.25">
      <c r="A53" t="s">
        <v>1381</v>
      </c>
      <c r="B53" s="13"/>
      <c r="C53" s="13"/>
      <c r="D53" s="13"/>
      <c r="E53" s="13"/>
      <c r="F53" s="14"/>
      <c r="G53" s="14"/>
      <c r="H53" s="11">
        <f t="shared" si="0"/>
        <v>0</v>
      </c>
    </row>
    <row r="54" spans="1:8" x14ac:dyDescent="0.25">
      <c r="A54" t="s">
        <v>1382</v>
      </c>
      <c r="B54" s="13"/>
      <c r="C54" s="13"/>
      <c r="D54" s="13"/>
      <c r="E54" s="13"/>
      <c r="F54" s="14"/>
      <c r="G54" s="14"/>
      <c r="H54" s="11">
        <f t="shared" si="0"/>
        <v>0</v>
      </c>
    </row>
    <row r="55" spans="1:8" x14ac:dyDescent="0.25">
      <c r="A55" t="s">
        <v>1383</v>
      </c>
      <c r="B55" s="13"/>
      <c r="C55" s="13"/>
      <c r="D55" s="13"/>
      <c r="E55" s="13"/>
      <c r="F55" s="14"/>
      <c r="G55" s="14"/>
      <c r="H55" s="11">
        <f t="shared" si="0"/>
        <v>0</v>
      </c>
    </row>
    <row r="56" spans="1:8" x14ac:dyDescent="0.25">
      <c r="A56" t="s">
        <v>1384</v>
      </c>
      <c r="B56" s="13"/>
      <c r="C56" s="13"/>
      <c r="D56" s="13"/>
      <c r="E56" s="13"/>
      <c r="F56" s="14"/>
      <c r="G56" s="14"/>
      <c r="H56" s="11">
        <f t="shared" si="0"/>
        <v>0</v>
      </c>
    </row>
    <row r="57" spans="1:8" x14ac:dyDescent="0.25">
      <c r="A57" t="s">
        <v>1385</v>
      </c>
      <c r="B57" s="13"/>
      <c r="C57" s="13"/>
      <c r="D57" s="13"/>
      <c r="E57" s="13"/>
      <c r="F57" s="14"/>
      <c r="G57" s="14"/>
      <c r="H57" s="11">
        <f t="shared" si="0"/>
        <v>0</v>
      </c>
    </row>
    <row r="58" spans="1:8" x14ac:dyDescent="0.25">
      <c r="A58" t="s">
        <v>1386</v>
      </c>
      <c r="B58" s="13"/>
      <c r="C58" s="13"/>
      <c r="D58" s="13"/>
      <c r="E58" s="13"/>
      <c r="F58" s="14"/>
      <c r="G58" s="14"/>
      <c r="H58" s="11">
        <f t="shared" si="0"/>
        <v>0</v>
      </c>
    </row>
    <row r="59" spans="1:8" x14ac:dyDescent="0.25">
      <c r="A59" t="s">
        <v>1387</v>
      </c>
      <c r="B59" s="13"/>
      <c r="C59" s="13"/>
      <c r="D59" s="13"/>
      <c r="E59" s="13"/>
      <c r="F59" s="14"/>
      <c r="G59" s="14"/>
      <c r="H59" s="11">
        <f t="shared" si="0"/>
        <v>0</v>
      </c>
    </row>
    <row r="60" spans="1:8" x14ac:dyDescent="0.25">
      <c r="A60" t="s">
        <v>1388</v>
      </c>
      <c r="B60" s="13"/>
      <c r="C60" s="13"/>
      <c r="D60" s="13"/>
      <c r="E60" s="13"/>
      <c r="F60" s="14"/>
      <c r="G60" s="14"/>
      <c r="H60" s="11">
        <f t="shared" si="0"/>
        <v>0</v>
      </c>
    </row>
    <row r="61" spans="1:8" x14ac:dyDescent="0.25">
      <c r="A61" t="s">
        <v>1389</v>
      </c>
      <c r="B61" s="13"/>
      <c r="C61" s="13"/>
      <c r="D61" s="13"/>
      <c r="E61" s="13"/>
      <c r="F61" s="14"/>
      <c r="G61" s="14"/>
      <c r="H61" s="11">
        <f t="shared" si="0"/>
        <v>0</v>
      </c>
    </row>
    <row r="62" spans="1:8" x14ac:dyDescent="0.25">
      <c r="A62" t="s">
        <v>1390</v>
      </c>
      <c r="B62" s="13"/>
      <c r="C62" s="13"/>
      <c r="D62" s="13"/>
      <c r="E62" s="13"/>
      <c r="F62" s="14"/>
      <c r="G62" s="14"/>
      <c r="H62" s="11">
        <f t="shared" si="0"/>
        <v>0</v>
      </c>
    </row>
    <row r="63" spans="1:8" x14ac:dyDescent="0.25">
      <c r="A63" t="s">
        <v>1391</v>
      </c>
      <c r="B63" s="13"/>
      <c r="C63" s="13"/>
      <c r="D63" s="13"/>
      <c r="E63" s="13"/>
      <c r="F63" s="14"/>
      <c r="G63" s="14"/>
      <c r="H63" s="11">
        <f t="shared" si="0"/>
        <v>0</v>
      </c>
    </row>
    <row r="64" spans="1:8" x14ac:dyDescent="0.25">
      <c r="A64" t="s">
        <v>1392</v>
      </c>
      <c r="B64" s="13"/>
      <c r="C64" s="13"/>
      <c r="D64" s="13"/>
      <c r="E64" s="13"/>
      <c r="F64" s="14"/>
      <c r="G64" s="14"/>
      <c r="H64" s="11">
        <f t="shared" si="0"/>
        <v>0</v>
      </c>
    </row>
    <row r="65" spans="1:8" x14ac:dyDescent="0.25">
      <c r="A65" t="s">
        <v>1393</v>
      </c>
      <c r="B65" s="13"/>
      <c r="C65" s="13"/>
      <c r="D65" s="13"/>
      <c r="E65" s="13"/>
      <c r="F65" s="14"/>
      <c r="G65" s="14"/>
      <c r="H65" s="11">
        <f t="shared" si="0"/>
        <v>0</v>
      </c>
    </row>
    <row r="66" spans="1:8" x14ac:dyDescent="0.25">
      <c r="A66" t="s">
        <v>1394</v>
      </c>
      <c r="B66" s="13"/>
      <c r="C66" s="13"/>
      <c r="D66" s="13"/>
      <c r="E66" s="13"/>
      <c r="F66" s="14"/>
      <c r="G66" s="14"/>
      <c r="H66" s="11">
        <f t="shared" si="0"/>
        <v>0</v>
      </c>
    </row>
    <row r="67" spans="1:8" x14ac:dyDescent="0.25">
      <c r="A67" t="s">
        <v>1395</v>
      </c>
      <c r="B67" s="13"/>
      <c r="C67" s="13"/>
      <c r="D67" s="13"/>
      <c r="E67" s="13"/>
      <c r="F67" s="14"/>
      <c r="G67" s="14"/>
      <c r="H67" s="11">
        <f t="shared" si="0"/>
        <v>0</v>
      </c>
    </row>
    <row r="68" spans="1:8" x14ac:dyDescent="0.25">
      <c r="A68" t="s">
        <v>1396</v>
      </c>
      <c r="B68" s="13"/>
      <c r="C68" s="13"/>
      <c r="D68" s="13"/>
      <c r="E68" s="13"/>
      <c r="F68" s="14"/>
      <c r="G68" s="14"/>
      <c r="H68" s="11">
        <f t="shared" ref="H68:H131" si="1">H67+F68-G68</f>
        <v>0</v>
      </c>
    </row>
    <row r="69" spans="1:8" x14ac:dyDescent="0.25">
      <c r="A69" t="s">
        <v>1397</v>
      </c>
      <c r="B69" s="13"/>
      <c r="C69" s="13"/>
      <c r="D69" s="13"/>
      <c r="E69" s="13"/>
      <c r="F69" s="14"/>
      <c r="G69" s="14"/>
      <c r="H69" s="11">
        <f t="shared" si="1"/>
        <v>0</v>
      </c>
    </row>
    <row r="70" spans="1:8" x14ac:dyDescent="0.25">
      <c r="A70" t="s">
        <v>1398</v>
      </c>
      <c r="B70" s="13"/>
      <c r="C70" s="13"/>
      <c r="D70" s="13"/>
      <c r="E70" s="13"/>
      <c r="F70" s="14"/>
      <c r="G70" s="14"/>
      <c r="H70" s="11">
        <f t="shared" si="1"/>
        <v>0</v>
      </c>
    </row>
    <row r="71" spans="1:8" x14ac:dyDescent="0.25">
      <c r="A71" t="s">
        <v>1399</v>
      </c>
      <c r="B71" s="13"/>
      <c r="C71" s="13"/>
      <c r="D71" s="13"/>
      <c r="E71" s="13"/>
      <c r="F71" s="14"/>
      <c r="G71" s="14"/>
      <c r="H71" s="11">
        <f t="shared" si="1"/>
        <v>0</v>
      </c>
    </row>
    <row r="72" spans="1:8" x14ac:dyDescent="0.25">
      <c r="A72" t="s">
        <v>1400</v>
      </c>
      <c r="B72" s="13"/>
      <c r="C72" s="13"/>
      <c r="D72" s="13"/>
      <c r="E72" s="13"/>
      <c r="F72" s="14"/>
      <c r="G72" s="14"/>
      <c r="H72" s="11">
        <f t="shared" si="1"/>
        <v>0</v>
      </c>
    </row>
    <row r="73" spans="1:8" x14ac:dyDescent="0.25">
      <c r="A73" t="s">
        <v>1401</v>
      </c>
      <c r="B73" s="13"/>
      <c r="C73" s="13"/>
      <c r="D73" s="13"/>
      <c r="E73" s="13"/>
      <c r="F73" s="14"/>
      <c r="G73" s="14"/>
      <c r="H73" s="11">
        <f t="shared" si="1"/>
        <v>0</v>
      </c>
    </row>
    <row r="74" spans="1:8" x14ac:dyDescent="0.25">
      <c r="A74" t="s">
        <v>1402</v>
      </c>
      <c r="B74" s="13"/>
      <c r="C74" s="13"/>
      <c r="D74" s="13"/>
      <c r="E74" s="13"/>
      <c r="F74" s="14"/>
      <c r="G74" s="14"/>
      <c r="H74" s="11">
        <f t="shared" si="1"/>
        <v>0</v>
      </c>
    </row>
    <row r="75" spans="1:8" x14ac:dyDescent="0.25">
      <c r="A75" t="s">
        <v>1403</v>
      </c>
      <c r="B75" s="13"/>
      <c r="C75" s="13"/>
      <c r="D75" s="13"/>
      <c r="E75" s="13"/>
      <c r="F75" s="14"/>
      <c r="G75" s="14"/>
      <c r="H75" s="11">
        <f t="shared" si="1"/>
        <v>0</v>
      </c>
    </row>
    <row r="76" spans="1:8" x14ac:dyDescent="0.25">
      <c r="A76" t="s">
        <v>1404</v>
      </c>
      <c r="B76" s="13"/>
      <c r="C76" s="13"/>
      <c r="D76" s="13"/>
      <c r="E76" s="13"/>
      <c r="F76" s="14"/>
      <c r="G76" s="14"/>
      <c r="H76" s="11">
        <f t="shared" si="1"/>
        <v>0</v>
      </c>
    </row>
    <row r="77" spans="1:8" x14ac:dyDescent="0.25">
      <c r="A77" t="s">
        <v>1405</v>
      </c>
      <c r="B77" s="13"/>
      <c r="C77" s="13"/>
      <c r="D77" s="13"/>
      <c r="E77" s="13"/>
      <c r="F77" s="14"/>
      <c r="G77" s="14"/>
      <c r="H77" s="11">
        <f t="shared" si="1"/>
        <v>0</v>
      </c>
    </row>
    <row r="78" spans="1:8" x14ac:dyDescent="0.25">
      <c r="A78" t="s">
        <v>1406</v>
      </c>
      <c r="B78" s="13"/>
      <c r="C78" s="13"/>
      <c r="D78" s="13"/>
      <c r="E78" s="13"/>
      <c r="F78" s="14"/>
      <c r="G78" s="14"/>
      <c r="H78" s="11">
        <f t="shared" si="1"/>
        <v>0</v>
      </c>
    </row>
    <row r="79" spans="1:8" x14ac:dyDescent="0.25">
      <c r="A79" t="s">
        <v>1407</v>
      </c>
      <c r="B79" s="13"/>
      <c r="C79" s="13"/>
      <c r="D79" s="13"/>
      <c r="E79" s="13"/>
      <c r="F79" s="14"/>
      <c r="G79" s="14"/>
      <c r="H79" s="11">
        <f t="shared" si="1"/>
        <v>0</v>
      </c>
    </row>
    <row r="80" spans="1:8" x14ac:dyDescent="0.25">
      <c r="A80" t="s">
        <v>1408</v>
      </c>
      <c r="B80" s="13"/>
      <c r="C80" s="13"/>
      <c r="D80" s="13"/>
      <c r="E80" s="13"/>
      <c r="F80" s="14"/>
      <c r="G80" s="14"/>
      <c r="H80" s="11">
        <f t="shared" si="1"/>
        <v>0</v>
      </c>
    </row>
    <row r="81" spans="1:8" x14ac:dyDescent="0.25">
      <c r="A81" t="s">
        <v>1409</v>
      </c>
      <c r="B81" s="13"/>
      <c r="C81" s="13"/>
      <c r="D81" s="13"/>
      <c r="E81" s="13"/>
      <c r="F81" s="14"/>
      <c r="G81" s="14"/>
      <c r="H81" s="11">
        <f t="shared" si="1"/>
        <v>0</v>
      </c>
    </row>
    <row r="82" spans="1:8" x14ac:dyDescent="0.25">
      <c r="A82" t="s">
        <v>1410</v>
      </c>
      <c r="B82" s="13"/>
      <c r="C82" s="13"/>
      <c r="D82" s="13"/>
      <c r="E82" s="13"/>
      <c r="F82" s="14"/>
      <c r="G82" s="14"/>
      <c r="H82" s="11">
        <f t="shared" si="1"/>
        <v>0</v>
      </c>
    </row>
    <row r="83" spans="1:8" x14ac:dyDescent="0.25">
      <c r="A83" t="s">
        <v>1411</v>
      </c>
      <c r="B83" s="13"/>
      <c r="C83" s="13"/>
      <c r="D83" s="13"/>
      <c r="E83" s="13"/>
      <c r="F83" s="14"/>
      <c r="G83" s="14"/>
      <c r="H83" s="11">
        <f t="shared" si="1"/>
        <v>0</v>
      </c>
    </row>
    <row r="84" spans="1:8" x14ac:dyDescent="0.25">
      <c r="A84" t="s">
        <v>1412</v>
      </c>
      <c r="B84" s="13"/>
      <c r="C84" s="13"/>
      <c r="D84" s="13"/>
      <c r="E84" s="13"/>
      <c r="F84" s="14"/>
      <c r="G84" s="14"/>
      <c r="H84" s="11">
        <f t="shared" si="1"/>
        <v>0</v>
      </c>
    </row>
    <row r="85" spans="1:8" x14ac:dyDescent="0.25">
      <c r="A85" t="s">
        <v>1413</v>
      </c>
      <c r="B85" s="13"/>
      <c r="C85" s="13"/>
      <c r="D85" s="13"/>
      <c r="E85" s="13"/>
      <c r="F85" s="14"/>
      <c r="G85" s="14"/>
      <c r="H85" s="11">
        <f t="shared" si="1"/>
        <v>0</v>
      </c>
    </row>
    <row r="86" spans="1:8" x14ac:dyDescent="0.25">
      <c r="A86" t="s">
        <v>1414</v>
      </c>
      <c r="B86" s="13"/>
      <c r="C86" s="13"/>
      <c r="D86" s="13"/>
      <c r="E86" s="13"/>
      <c r="F86" s="14"/>
      <c r="G86" s="14"/>
      <c r="H86" s="11">
        <f t="shared" si="1"/>
        <v>0</v>
      </c>
    </row>
    <row r="87" spans="1:8" x14ac:dyDescent="0.25">
      <c r="A87" t="s">
        <v>1415</v>
      </c>
      <c r="B87" s="13"/>
      <c r="C87" s="13"/>
      <c r="D87" s="13"/>
      <c r="E87" s="13"/>
      <c r="F87" s="14"/>
      <c r="G87" s="14"/>
      <c r="H87" s="11">
        <f t="shared" si="1"/>
        <v>0</v>
      </c>
    </row>
    <row r="88" spans="1:8" x14ac:dyDescent="0.25">
      <c r="A88" t="s">
        <v>1416</v>
      </c>
      <c r="B88" s="13"/>
      <c r="C88" s="13"/>
      <c r="D88" s="13"/>
      <c r="E88" s="13"/>
      <c r="F88" s="14"/>
      <c r="G88" s="14"/>
      <c r="H88" s="11">
        <f t="shared" si="1"/>
        <v>0</v>
      </c>
    </row>
    <row r="89" spans="1:8" x14ac:dyDescent="0.25">
      <c r="A89" t="s">
        <v>1417</v>
      </c>
      <c r="B89" s="13"/>
      <c r="C89" s="13"/>
      <c r="D89" s="13"/>
      <c r="E89" s="13"/>
      <c r="F89" s="14"/>
      <c r="G89" s="14"/>
      <c r="H89" s="11">
        <f t="shared" si="1"/>
        <v>0</v>
      </c>
    </row>
    <row r="90" spans="1:8" x14ac:dyDescent="0.25">
      <c r="A90" t="s">
        <v>1418</v>
      </c>
      <c r="B90" s="13"/>
      <c r="C90" s="13"/>
      <c r="D90" s="13"/>
      <c r="E90" s="13"/>
      <c r="F90" s="14"/>
      <c r="G90" s="14"/>
      <c r="H90" s="11">
        <f t="shared" si="1"/>
        <v>0</v>
      </c>
    </row>
    <row r="91" spans="1:8" x14ac:dyDescent="0.25">
      <c r="A91" t="s">
        <v>1419</v>
      </c>
      <c r="B91" s="13"/>
      <c r="C91" s="13"/>
      <c r="D91" s="13"/>
      <c r="E91" s="13"/>
      <c r="F91" s="14"/>
      <c r="G91" s="14"/>
      <c r="H91" s="11">
        <f t="shared" si="1"/>
        <v>0</v>
      </c>
    </row>
    <row r="92" spans="1:8" x14ac:dyDescent="0.25">
      <c r="A92" t="s">
        <v>1420</v>
      </c>
      <c r="B92" s="13"/>
      <c r="C92" s="13"/>
      <c r="D92" s="13"/>
      <c r="E92" s="13"/>
      <c r="F92" s="14"/>
      <c r="G92" s="14"/>
      <c r="H92" s="11">
        <f t="shared" si="1"/>
        <v>0</v>
      </c>
    </row>
    <row r="93" spans="1:8" x14ac:dyDescent="0.25">
      <c r="A93" t="s">
        <v>1421</v>
      </c>
      <c r="B93" s="13"/>
      <c r="C93" s="13"/>
      <c r="D93" s="13"/>
      <c r="E93" s="13"/>
      <c r="F93" s="14"/>
      <c r="G93" s="14"/>
      <c r="H93" s="11">
        <f t="shared" si="1"/>
        <v>0</v>
      </c>
    </row>
    <row r="94" spans="1:8" x14ac:dyDescent="0.25">
      <c r="A94" t="s">
        <v>1422</v>
      </c>
      <c r="B94" s="13"/>
      <c r="C94" s="13"/>
      <c r="D94" s="13"/>
      <c r="E94" s="13"/>
      <c r="F94" s="14"/>
      <c r="G94" s="14"/>
      <c r="H94" s="11">
        <f t="shared" si="1"/>
        <v>0</v>
      </c>
    </row>
    <row r="95" spans="1:8" x14ac:dyDescent="0.25">
      <c r="A95" t="s">
        <v>1423</v>
      </c>
      <c r="B95" s="13"/>
      <c r="C95" s="13"/>
      <c r="D95" s="13"/>
      <c r="E95" s="13"/>
      <c r="F95" s="14"/>
      <c r="G95" s="14"/>
      <c r="H95" s="11">
        <f t="shared" si="1"/>
        <v>0</v>
      </c>
    </row>
    <row r="96" spans="1:8" x14ac:dyDescent="0.25">
      <c r="A96" t="s">
        <v>1424</v>
      </c>
      <c r="B96" s="13"/>
      <c r="C96" s="13"/>
      <c r="D96" s="13"/>
      <c r="E96" s="13"/>
      <c r="F96" s="14"/>
      <c r="G96" s="14"/>
      <c r="H96" s="11">
        <f t="shared" si="1"/>
        <v>0</v>
      </c>
    </row>
    <row r="97" spans="1:8" x14ac:dyDescent="0.25">
      <c r="A97" t="s">
        <v>1425</v>
      </c>
      <c r="B97" s="13"/>
      <c r="C97" s="13"/>
      <c r="D97" s="13"/>
      <c r="E97" s="13"/>
      <c r="F97" s="14"/>
      <c r="G97" s="14"/>
      <c r="H97" s="11">
        <f t="shared" si="1"/>
        <v>0</v>
      </c>
    </row>
    <row r="98" spans="1:8" x14ac:dyDescent="0.25">
      <c r="A98" t="s">
        <v>1426</v>
      </c>
      <c r="B98" s="13"/>
      <c r="C98" s="13"/>
      <c r="D98" s="13"/>
      <c r="E98" s="13"/>
      <c r="F98" s="14"/>
      <c r="G98" s="14"/>
      <c r="H98" s="11">
        <f t="shared" si="1"/>
        <v>0</v>
      </c>
    </row>
    <row r="99" spans="1:8" x14ac:dyDescent="0.25">
      <c r="A99" t="s">
        <v>1427</v>
      </c>
      <c r="B99" s="13"/>
      <c r="C99" s="13"/>
      <c r="D99" s="13"/>
      <c r="E99" s="13"/>
      <c r="F99" s="14"/>
      <c r="G99" s="14"/>
      <c r="H99" s="11">
        <f t="shared" si="1"/>
        <v>0</v>
      </c>
    </row>
    <row r="100" spans="1:8" x14ac:dyDescent="0.25">
      <c r="A100" t="s">
        <v>1428</v>
      </c>
      <c r="B100" s="13"/>
      <c r="C100" s="13"/>
      <c r="D100" s="13"/>
      <c r="E100" s="13"/>
      <c r="F100" s="14"/>
      <c r="G100" s="14"/>
      <c r="H100" s="11">
        <f t="shared" si="1"/>
        <v>0</v>
      </c>
    </row>
    <row r="101" spans="1:8" x14ac:dyDescent="0.25">
      <c r="A101" t="s">
        <v>1429</v>
      </c>
      <c r="B101" s="13"/>
      <c r="C101" s="13"/>
      <c r="D101" s="13"/>
      <c r="E101" s="13"/>
      <c r="F101" s="14"/>
      <c r="G101" s="14"/>
      <c r="H101" s="11">
        <f t="shared" si="1"/>
        <v>0</v>
      </c>
    </row>
    <row r="102" spans="1:8" x14ac:dyDescent="0.25">
      <c r="A102" t="s">
        <v>1430</v>
      </c>
      <c r="B102" s="13"/>
      <c r="C102" s="13"/>
      <c r="D102" s="13"/>
      <c r="E102" s="13"/>
      <c r="F102" s="14"/>
      <c r="G102" s="14"/>
      <c r="H102" s="11">
        <f t="shared" si="1"/>
        <v>0</v>
      </c>
    </row>
    <row r="103" spans="1:8" x14ac:dyDescent="0.25">
      <c r="A103" t="s">
        <v>1431</v>
      </c>
      <c r="B103" s="13"/>
      <c r="C103" s="13"/>
      <c r="D103" s="13"/>
      <c r="E103" s="13"/>
      <c r="F103" s="14"/>
      <c r="G103" s="14"/>
      <c r="H103" s="11">
        <f t="shared" si="1"/>
        <v>0</v>
      </c>
    </row>
    <row r="104" spans="1:8" x14ac:dyDescent="0.25">
      <c r="A104" t="s">
        <v>1432</v>
      </c>
      <c r="B104" s="13"/>
      <c r="C104" s="13"/>
      <c r="D104" s="13"/>
      <c r="E104" s="13"/>
      <c r="F104" s="14"/>
      <c r="G104" s="14"/>
      <c r="H104" s="11">
        <f t="shared" si="1"/>
        <v>0</v>
      </c>
    </row>
    <row r="105" spans="1:8" x14ac:dyDescent="0.25">
      <c r="A105" t="s">
        <v>1433</v>
      </c>
      <c r="B105" s="13"/>
      <c r="C105" s="13"/>
      <c r="D105" s="13"/>
      <c r="E105" s="13"/>
      <c r="F105" s="14"/>
      <c r="G105" s="14"/>
      <c r="H105" s="11">
        <f t="shared" si="1"/>
        <v>0</v>
      </c>
    </row>
    <row r="106" spans="1:8" x14ac:dyDescent="0.25">
      <c r="A106" t="s">
        <v>1434</v>
      </c>
      <c r="B106" s="13"/>
      <c r="C106" s="13"/>
      <c r="D106" s="13"/>
      <c r="E106" s="13"/>
      <c r="F106" s="14"/>
      <c r="G106" s="14"/>
      <c r="H106" s="11">
        <f t="shared" si="1"/>
        <v>0</v>
      </c>
    </row>
    <row r="107" spans="1:8" x14ac:dyDescent="0.25">
      <c r="A107" t="s">
        <v>1435</v>
      </c>
      <c r="B107" s="13"/>
      <c r="C107" s="13"/>
      <c r="D107" s="13"/>
      <c r="E107" s="13"/>
      <c r="F107" s="14"/>
      <c r="G107" s="14"/>
      <c r="H107" s="11">
        <f t="shared" si="1"/>
        <v>0</v>
      </c>
    </row>
    <row r="108" spans="1:8" x14ac:dyDescent="0.25">
      <c r="A108" t="s">
        <v>1436</v>
      </c>
      <c r="B108" s="13"/>
      <c r="C108" s="13"/>
      <c r="D108" s="13"/>
      <c r="E108" s="13"/>
      <c r="F108" s="14"/>
      <c r="G108" s="14"/>
      <c r="H108" s="11">
        <f t="shared" si="1"/>
        <v>0</v>
      </c>
    </row>
    <row r="109" spans="1:8" x14ac:dyDescent="0.25">
      <c r="A109" t="s">
        <v>1437</v>
      </c>
      <c r="B109" s="13"/>
      <c r="C109" s="13"/>
      <c r="D109" s="13"/>
      <c r="E109" s="13"/>
      <c r="F109" s="14"/>
      <c r="G109" s="14"/>
      <c r="H109" s="11">
        <f t="shared" si="1"/>
        <v>0</v>
      </c>
    </row>
    <row r="110" spans="1:8" x14ac:dyDescent="0.25">
      <c r="A110" t="s">
        <v>1438</v>
      </c>
      <c r="B110" s="13"/>
      <c r="C110" s="13"/>
      <c r="D110" s="13"/>
      <c r="E110" s="13"/>
      <c r="F110" s="14"/>
      <c r="G110" s="14"/>
      <c r="H110" s="11">
        <f t="shared" si="1"/>
        <v>0</v>
      </c>
    </row>
    <row r="111" spans="1:8" x14ac:dyDescent="0.25">
      <c r="A111" t="s">
        <v>1439</v>
      </c>
      <c r="B111" s="13"/>
      <c r="C111" s="13"/>
      <c r="D111" s="13"/>
      <c r="E111" s="13"/>
      <c r="F111" s="14"/>
      <c r="G111" s="14"/>
      <c r="H111" s="11">
        <f t="shared" si="1"/>
        <v>0</v>
      </c>
    </row>
    <row r="112" spans="1:8" x14ac:dyDescent="0.25">
      <c r="A112" t="s">
        <v>1440</v>
      </c>
      <c r="B112" s="13"/>
      <c r="C112" s="13"/>
      <c r="D112" s="13"/>
      <c r="E112" s="13"/>
      <c r="F112" s="14"/>
      <c r="G112" s="14"/>
      <c r="H112" s="11">
        <f t="shared" si="1"/>
        <v>0</v>
      </c>
    </row>
    <row r="113" spans="1:8" x14ac:dyDescent="0.25">
      <c r="A113" t="s">
        <v>1441</v>
      </c>
      <c r="B113" s="13"/>
      <c r="C113" s="13"/>
      <c r="D113" s="13"/>
      <c r="E113" s="13"/>
      <c r="F113" s="14"/>
      <c r="G113" s="14"/>
      <c r="H113" s="11">
        <f t="shared" si="1"/>
        <v>0</v>
      </c>
    </row>
    <row r="114" spans="1:8" x14ac:dyDescent="0.25">
      <c r="A114" t="s">
        <v>1442</v>
      </c>
      <c r="B114" s="13"/>
      <c r="C114" s="13"/>
      <c r="D114" s="13"/>
      <c r="E114" s="13"/>
      <c r="F114" s="14"/>
      <c r="G114" s="14"/>
      <c r="H114" s="11">
        <f t="shared" si="1"/>
        <v>0</v>
      </c>
    </row>
    <row r="115" spans="1:8" x14ac:dyDescent="0.25">
      <c r="A115" t="s">
        <v>1443</v>
      </c>
      <c r="B115" s="13"/>
      <c r="C115" s="13"/>
      <c r="D115" s="13"/>
      <c r="E115" s="13"/>
      <c r="F115" s="14"/>
      <c r="G115" s="14"/>
      <c r="H115" s="11">
        <f t="shared" si="1"/>
        <v>0</v>
      </c>
    </row>
    <row r="116" spans="1:8" x14ac:dyDescent="0.25">
      <c r="A116" t="s">
        <v>1444</v>
      </c>
      <c r="B116" s="13"/>
      <c r="C116" s="13"/>
      <c r="D116" s="13"/>
      <c r="E116" s="13"/>
      <c r="F116" s="14"/>
      <c r="G116" s="14"/>
      <c r="H116" s="11">
        <f t="shared" si="1"/>
        <v>0</v>
      </c>
    </row>
    <row r="117" spans="1:8" x14ac:dyDescent="0.25">
      <c r="A117" t="s">
        <v>1445</v>
      </c>
      <c r="B117" s="13"/>
      <c r="C117" s="13"/>
      <c r="D117" s="13"/>
      <c r="E117" s="13"/>
      <c r="F117" s="14"/>
      <c r="G117" s="14"/>
      <c r="H117" s="11">
        <f t="shared" si="1"/>
        <v>0</v>
      </c>
    </row>
    <row r="118" spans="1:8" x14ac:dyDescent="0.25">
      <c r="A118" t="s">
        <v>1446</v>
      </c>
      <c r="B118" s="13"/>
      <c r="C118" s="13"/>
      <c r="D118" s="13"/>
      <c r="E118" s="13"/>
      <c r="F118" s="14"/>
      <c r="G118" s="14"/>
      <c r="H118" s="11">
        <f t="shared" si="1"/>
        <v>0</v>
      </c>
    </row>
    <row r="119" spans="1:8" x14ac:dyDescent="0.25">
      <c r="A119" t="s">
        <v>1447</v>
      </c>
      <c r="B119" s="13"/>
      <c r="C119" s="13"/>
      <c r="D119" s="13"/>
      <c r="E119" s="13"/>
      <c r="F119" s="14"/>
      <c r="G119" s="14"/>
      <c r="H119" s="11">
        <f t="shared" si="1"/>
        <v>0</v>
      </c>
    </row>
    <row r="120" spans="1:8" x14ac:dyDescent="0.25">
      <c r="A120" t="s">
        <v>1448</v>
      </c>
      <c r="B120" s="13"/>
      <c r="C120" s="13"/>
      <c r="D120" s="13"/>
      <c r="E120" s="13"/>
      <c r="F120" s="14"/>
      <c r="G120" s="14"/>
      <c r="H120" s="11">
        <f t="shared" si="1"/>
        <v>0</v>
      </c>
    </row>
    <row r="121" spans="1:8" x14ac:dyDescent="0.25">
      <c r="A121" t="s">
        <v>1449</v>
      </c>
      <c r="B121" s="13"/>
      <c r="C121" s="13"/>
      <c r="D121" s="13"/>
      <c r="E121" s="13"/>
      <c r="F121" s="14"/>
      <c r="G121" s="14"/>
      <c r="H121" s="11">
        <f t="shared" si="1"/>
        <v>0</v>
      </c>
    </row>
    <row r="122" spans="1:8" x14ac:dyDescent="0.25">
      <c r="A122" t="s">
        <v>1450</v>
      </c>
      <c r="B122" s="13"/>
      <c r="C122" s="13"/>
      <c r="D122" s="13"/>
      <c r="E122" s="13"/>
      <c r="F122" s="14"/>
      <c r="G122" s="14"/>
      <c r="H122" s="11">
        <f t="shared" si="1"/>
        <v>0</v>
      </c>
    </row>
    <row r="123" spans="1:8" x14ac:dyDescent="0.25">
      <c r="A123" t="s">
        <v>1451</v>
      </c>
      <c r="B123" s="13"/>
      <c r="C123" s="13"/>
      <c r="D123" s="13"/>
      <c r="E123" s="13"/>
      <c r="F123" s="14"/>
      <c r="G123" s="14"/>
      <c r="H123" s="11">
        <f t="shared" si="1"/>
        <v>0</v>
      </c>
    </row>
    <row r="124" spans="1:8" x14ac:dyDescent="0.25">
      <c r="A124" t="s">
        <v>1452</v>
      </c>
      <c r="B124" s="13"/>
      <c r="C124" s="13"/>
      <c r="D124" s="13"/>
      <c r="E124" s="13"/>
      <c r="F124" s="14"/>
      <c r="G124" s="14"/>
      <c r="H124" s="11">
        <f t="shared" si="1"/>
        <v>0</v>
      </c>
    </row>
    <row r="125" spans="1:8" x14ac:dyDescent="0.25">
      <c r="A125" t="s">
        <v>1453</v>
      </c>
      <c r="B125" s="13"/>
      <c r="C125" s="13"/>
      <c r="D125" s="13"/>
      <c r="E125" s="13"/>
      <c r="F125" s="14"/>
      <c r="G125" s="14"/>
      <c r="H125" s="11">
        <f t="shared" si="1"/>
        <v>0</v>
      </c>
    </row>
    <row r="126" spans="1:8" x14ac:dyDescent="0.25">
      <c r="A126" t="s">
        <v>1454</v>
      </c>
      <c r="B126" s="13"/>
      <c r="C126" s="13"/>
      <c r="D126" s="13"/>
      <c r="E126" s="13"/>
      <c r="F126" s="14"/>
      <c r="G126" s="14"/>
      <c r="H126" s="11">
        <f t="shared" si="1"/>
        <v>0</v>
      </c>
    </row>
    <row r="127" spans="1:8" x14ac:dyDescent="0.25">
      <c r="A127" t="s">
        <v>1455</v>
      </c>
      <c r="B127" s="13"/>
      <c r="C127" s="13"/>
      <c r="D127" s="13"/>
      <c r="E127" s="13"/>
      <c r="F127" s="14"/>
      <c r="G127" s="14"/>
      <c r="H127" s="11">
        <f t="shared" si="1"/>
        <v>0</v>
      </c>
    </row>
    <row r="128" spans="1:8" x14ac:dyDescent="0.25">
      <c r="A128" t="s">
        <v>1456</v>
      </c>
      <c r="B128" s="13"/>
      <c r="C128" s="13"/>
      <c r="D128" s="13"/>
      <c r="E128" s="13"/>
      <c r="F128" s="14"/>
      <c r="G128" s="14"/>
      <c r="H128" s="11">
        <f t="shared" si="1"/>
        <v>0</v>
      </c>
    </row>
    <row r="129" spans="1:8" x14ac:dyDescent="0.25">
      <c r="A129" t="s">
        <v>1457</v>
      </c>
      <c r="B129" s="13"/>
      <c r="C129" s="13"/>
      <c r="D129" s="13"/>
      <c r="E129" s="13"/>
      <c r="F129" s="14"/>
      <c r="G129" s="14"/>
      <c r="H129" s="11">
        <f t="shared" si="1"/>
        <v>0</v>
      </c>
    </row>
    <row r="130" spans="1:8" x14ac:dyDescent="0.25">
      <c r="A130" t="s">
        <v>1458</v>
      </c>
      <c r="B130" s="13"/>
      <c r="C130" s="13"/>
      <c r="D130" s="13"/>
      <c r="E130" s="13"/>
      <c r="F130" s="14"/>
      <c r="G130" s="14"/>
      <c r="H130" s="11">
        <f t="shared" si="1"/>
        <v>0</v>
      </c>
    </row>
    <row r="131" spans="1:8" x14ac:dyDescent="0.25">
      <c r="A131" t="s">
        <v>1459</v>
      </c>
      <c r="B131" s="13"/>
      <c r="C131" s="13"/>
      <c r="D131" s="13"/>
      <c r="E131" s="13"/>
      <c r="F131" s="14"/>
      <c r="G131" s="14"/>
      <c r="H131" s="11">
        <f t="shared" si="1"/>
        <v>0</v>
      </c>
    </row>
    <row r="132" spans="1:8" x14ac:dyDescent="0.25">
      <c r="A132" t="s">
        <v>1460</v>
      </c>
      <c r="B132" s="13"/>
      <c r="C132" s="13"/>
      <c r="D132" s="13"/>
      <c r="E132" s="13"/>
      <c r="F132" s="14"/>
      <c r="G132" s="14"/>
      <c r="H132" s="11">
        <f t="shared" ref="H132:H195" si="2">H131+F132-G132</f>
        <v>0</v>
      </c>
    </row>
    <row r="133" spans="1:8" x14ac:dyDescent="0.25">
      <c r="A133" t="s">
        <v>1461</v>
      </c>
      <c r="B133" s="13"/>
      <c r="C133" s="13"/>
      <c r="D133" s="13"/>
      <c r="E133" s="13"/>
      <c r="F133" s="14"/>
      <c r="G133" s="14"/>
      <c r="H133" s="11">
        <f t="shared" si="2"/>
        <v>0</v>
      </c>
    </row>
    <row r="134" spans="1:8" x14ac:dyDescent="0.25">
      <c r="A134" t="s">
        <v>1462</v>
      </c>
      <c r="B134" s="13"/>
      <c r="C134" s="13"/>
      <c r="D134" s="13"/>
      <c r="E134" s="13"/>
      <c r="F134" s="14"/>
      <c r="G134" s="14"/>
      <c r="H134" s="11">
        <f t="shared" si="2"/>
        <v>0</v>
      </c>
    </row>
    <row r="135" spans="1:8" x14ac:dyDescent="0.25">
      <c r="A135" t="s">
        <v>1463</v>
      </c>
      <c r="B135" s="13"/>
      <c r="C135" s="13"/>
      <c r="D135" s="13"/>
      <c r="E135" s="13"/>
      <c r="F135" s="14"/>
      <c r="G135" s="14"/>
      <c r="H135" s="11">
        <f t="shared" si="2"/>
        <v>0</v>
      </c>
    </row>
    <row r="136" spans="1:8" x14ac:dyDescent="0.25">
      <c r="A136" t="s">
        <v>1464</v>
      </c>
      <c r="B136" s="13"/>
      <c r="C136" s="13"/>
      <c r="D136" s="13"/>
      <c r="E136" s="13"/>
      <c r="F136" s="14"/>
      <c r="G136" s="14"/>
      <c r="H136" s="11">
        <f t="shared" si="2"/>
        <v>0</v>
      </c>
    </row>
    <row r="137" spans="1:8" x14ac:dyDescent="0.25">
      <c r="A137" t="s">
        <v>1465</v>
      </c>
      <c r="B137" s="13"/>
      <c r="C137" s="13"/>
      <c r="D137" s="13"/>
      <c r="E137" s="13"/>
      <c r="F137" s="14"/>
      <c r="G137" s="14"/>
      <c r="H137" s="11">
        <f t="shared" si="2"/>
        <v>0</v>
      </c>
    </row>
    <row r="138" spans="1:8" x14ac:dyDescent="0.25">
      <c r="A138" t="s">
        <v>1466</v>
      </c>
      <c r="B138" s="13"/>
      <c r="C138" s="13"/>
      <c r="D138" s="13"/>
      <c r="E138" s="13"/>
      <c r="F138" s="14"/>
      <c r="G138" s="14"/>
      <c r="H138" s="11">
        <f t="shared" si="2"/>
        <v>0</v>
      </c>
    </row>
    <row r="139" spans="1:8" x14ac:dyDescent="0.25">
      <c r="A139" t="s">
        <v>1467</v>
      </c>
      <c r="B139" s="13"/>
      <c r="C139" s="13"/>
      <c r="D139" s="13"/>
      <c r="E139" s="13"/>
      <c r="F139" s="14"/>
      <c r="G139" s="14"/>
      <c r="H139" s="11">
        <f t="shared" si="2"/>
        <v>0</v>
      </c>
    </row>
    <row r="140" spans="1:8" x14ac:dyDescent="0.25">
      <c r="A140" t="s">
        <v>1468</v>
      </c>
      <c r="B140" s="13"/>
      <c r="C140" s="13"/>
      <c r="D140" s="13"/>
      <c r="E140" s="13"/>
      <c r="F140" s="14"/>
      <c r="G140" s="14"/>
      <c r="H140" s="11">
        <f t="shared" si="2"/>
        <v>0</v>
      </c>
    </row>
    <row r="141" spans="1:8" x14ac:dyDescent="0.25">
      <c r="A141" t="s">
        <v>1469</v>
      </c>
      <c r="B141" s="13"/>
      <c r="C141" s="13"/>
      <c r="D141" s="13"/>
      <c r="E141" s="13"/>
      <c r="F141" s="14"/>
      <c r="G141" s="14"/>
      <c r="H141" s="11">
        <f t="shared" si="2"/>
        <v>0</v>
      </c>
    </row>
    <row r="142" spans="1:8" x14ac:dyDescent="0.25">
      <c r="A142" t="s">
        <v>1470</v>
      </c>
      <c r="B142" s="13"/>
      <c r="C142" s="13"/>
      <c r="D142" s="13"/>
      <c r="E142" s="13"/>
      <c r="F142" s="14"/>
      <c r="G142" s="14"/>
      <c r="H142" s="11">
        <f t="shared" si="2"/>
        <v>0</v>
      </c>
    </row>
    <row r="143" spans="1:8" x14ac:dyDescent="0.25">
      <c r="A143" t="s">
        <v>1471</v>
      </c>
      <c r="B143" s="13"/>
      <c r="C143" s="13"/>
      <c r="D143" s="13"/>
      <c r="E143" s="13"/>
      <c r="F143" s="14"/>
      <c r="G143" s="14"/>
      <c r="H143" s="11">
        <f t="shared" si="2"/>
        <v>0</v>
      </c>
    </row>
    <row r="144" spans="1:8" x14ac:dyDescent="0.25">
      <c r="A144" t="s">
        <v>1472</v>
      </c>
      <c r="B144" s="13"/>
      <c r="C144" s="13"/>
      <c r="D144" s="13"/>
      <c r="E144" s="13"/>
      <c r="F144" s="14"/>
      <c r="G144" s="14"/>
      <c r="H144" s="11">
        <f t="shared" si="2"/>
        <v>0</v>
      </c>
    </row>
    <row r="145" spans="1:8" x14ac:dyDescent="0.25">
      <c r="A145" t="s">
        <v>1473</v>
      </c>
      <c r="B145" s="13"/>
      <c r="C145" s="13"/>
      <c r="D145" s="13"/>
      <c r="E145" s="13"/>
      <c r="F145" s="14"/>
      <c r="G145" s="14"/>
      <c r="H145" s="11">
        <f t="shared" si="2"/>
        <v>0</v>
      </c>
    </row>
    <row r="146" spans="1:8" x14ac:dyDescent="0.25">
      <c r="A146" t="s">
        <v>1474</v>
      </c>
      <c r="B146" s="13"/>
      <c r="C146" s="13"/>
      <c r="D146" s="13"/>
      <c r="E146" s="13"/>
      <c r="F146" s="14"/>
      <c r="G146" s="14"/>
      <c r="H146" s="11">
        <f t="shared" si="2"/>
        <v>0</v>
      </c>
    </row>
    <row r="147" spans="1:8" x14ac:dyDescent="0.25">
      <c r="A147" t="s">
        <v>1475</v>
      </c>
      <c r="B147" s="13"/>
      <c r="C147" s="13"/>
      <c r="D147" s="13"/>
      <c r="E147" s="13"/>
      <c r="F147" s="14"/>
      <c r="G147" s="14"/>
      <c r="H147" s="11">
        <f t="shared" si="2"/>
        <v>0</v>
      </c>
    </row>
    <row r="148" spans="1:8" x14ac:dyDescent="0.25">
      <c r="A148" t="s">
        <v>1476</v>
      </c>
      <c r="B148" s="13"/>
      <c r="C148" s="13"/>
      <c r="D148" s="13"/>
      <c r="E148" s="13"/>
      <c r="F148" s="14"/>
      <c r="G148" s="14"/>
      <c r="H148" s="11">
        <f t="shared" si="2"/>
        <v>0</v>
      </c>
    </row>
    <row r="149" spans="1:8" x14ac:dyDescent="0.25">
      <c r="A149" t="s">
        <v>1477</v>
      </c>
      <c r="B149" s="13"/>
      <c r="C149" s="13"/>
      <c r="D149" s="13"/>
      <c r="E149" s="13"/>
      <c r="F149" s="14"/>
      <c r="G149" s="14"/>
      <c r="H149" s="11">
        <f t="shared" si="2"/>
        <v>0</v>
      </c>
    </row>
    <row r="150" spans="1:8" x14ac:dyDescent="0.25">
      <c r="A150" t="s">
        <v>1478</v>
      </c>
      <c r="B150" s="13"/>
      <c r="C150" s="13"/>
      <c r="D150" s="13"/>
      <c r="E150" s="13"/>
      <c r="F150" s="14"/>
      <c r="G150" s="14"/>
      <c r="H150" s="11">
        <f t="shared" si="2"/>
        <v>0</v>
      </c>
    </row>
    <row r="151" spans="1:8" x14ac:dyDescent="0.25">
      <c r="A151" t="s">
        <v>1479</v>
      </c>
      <c r="B151" s="13"/>
      <c r="C151" s="13"/>
      <c r="D151" s="13"/>
      <c r="E151" s="13"/>
      <c r="F151" s="14"/>
      <c r="G151" s="14"/>
      <c r="H151" s="11">
        <f t="shared" si="2"/>
        <v>0</v>
      </c>
    </row>
    <row r="152" spans="1:8" x14ac:dyDescent="0.25">
      <c r="A152" t="s">
        <v>1480</v>
      </c>
      <c r="B152" s="13"/>
      <c r="C152" s="13"/>
      <c r="D152" s="13"/>
      <c r="E152" s="13"/>
      <c r="F152" s="14"/>
      <c r="G152" s="14"/>
      <c r="H152" s="11">
        <f t="shared" si="2"/>
        <v>0</v>
      </c>
    </row>
    <row r="153" spans="1:8" x14ac:dyDescent="0.25">
      <c r="A153" t="s">
        <v>1481</v>
      </c>
      <c r="B153" s="13"/>
      <c r="C153" s="13"/>
      <c r="D153" s="13"/>
      <c r="E153" s="13"/>
      <c r="F153" s="14"/>
      <c r="G153" s="14"/>
      <c r="H153" s="11">
        <f t="shared" si="2"/>
        <v>0</v>
      </c>
    </row>
    <row r="154" spans="1:8" x14ac:dyDescent="0.25">
      <c r="A154" t="s">
        <v>1482</v>
      </c>
      <c r="B154" s="13"/>
      <c r="C154" s="13"/>
      <c r="D154" s="13"/>
      <c r="E154" s="13"/>
      <c r="F154" s="14"/>
      <c r="G154" s="14"/>
      <c r="H154" s="11">
        <f t="shared" si="2"/>
        <v>0</v>
      </c>
    </row>
    <row r="155" spans="1:8" x14ac:dyDescent="0.25">
      <c r="A155" t="s">
        <v>1483</v>
      </c>
      <c r="B155" s="13"/>
      <c r="C155" s="13"/>
      <c r="D155" s="13"/>
      <c r="E155" s="13"/>
      <c r="F155" s="14"/>
      <c r="G155" s="14"/>
      <c r="H155" s="11">
        <f t="shared" si="2"/>
        <v>0</v>
      </c>
    </row>
    <row r="156" spans="1:8" x14ac:dyDescent="0.25">
      <c r="A156" t="s">
        <v>1484</v>
      </c>
      <c r="B156" s="13"/>
      <c r="C156" s="13"/>
      <c r="D156" s="13"/>
      <c r="E156" s="13"/>
      <c r="F156" s="14"/>
      <c r="G156" s="14"/>
      <c r="H156" s="11">
        <f t="shared" si="2"/>
        <v>0</v>
      </c>
    </row>
    <row r="157" spans="1:8" x14ac:dyDescent="0.25">
      <c r="A157" t="s">
        <v>1485</v>
      </c>
      <c r="B157" s="13"/>
      <c r="C157" s="13"/>
      <c r="D157" s="13"/>
      <c r="E157" s="13"/>
      <c r="F157" s="14"/>
      <c r="G157" s="14"/>
      <c r="H157" s="11">
        <f t="shared" si="2"/>
        <v>0</v>
      </c>
    </row>
    <row r="158" spans="1:8" x14ac:dyDescent="0.25">
      <c r="A158" t="s">
        <v>1486</v>
      </c>
      <c r="B158" s="13"/>
      <c r="C158" s="13"/>
      <c r="D158" s="13"/>
      <c r="E158" s="13"/>
      <c r="F158" s="14"/>
      <c r="G158" s="14"/>
      <c r="H158" s="11">
        <f t="shared" si="2"/>
        <v>0</v>
      </c>
    </row>
    <row r="159" spans="1:8" x14ac:dyDescent="0.25">
      <c r="A159" t="s">
        <v>1487</v>
      </c>
      <c r="B159" s="13"/>
      <c r="C159" s="13"/>
      <c r="D159" s="13"/>
      <c r="E159" s="13"/>
      <c r="F159" s="14"/>
      <c r="G159" s="14"/>
      <c r="H159" s="11">
        <f t="shared" si="2"/>
        <v>0</v>
      </c>
    </row>
    <row r="160" spans="1:8" x14ac:dyDescent="0.25">
      <c r="A160" t="s">
        <v>1488</v>
      </c>
      <c r="B160" s="13"/>
      <c r="C160" s="13"/>
      <c r="D160" s="13"/>
      <c r="E160" s="13"/>
      <c r="F160" s="14"/>
      <c r="G160" s="14"/>
      <c r="H160" s="11">
        <f t="shared" si="2"/>
        <v>0</v>
      </c>
    </row>
    <row r="161" spans="1:8" x14ac:dyDescent="0.25">
      <c r="A161" t="s">
        <v>1489</v>
      </c>
      <c r="B161" s="13"/>
      <c r="C161" s="13"/>
      <c r="D161" s="13"/>
      <c r="E161" s="13"/>
      <c r="F161" s="14"/>
      <c r="G161" s="14"/>
      <c r="H161" s="11">
        <f t="shared" si="2"/>
        <v>0</v>
      </c>
    </row>
    <row r="162" spans="1:8" x14ac:dyDescent="0.25">
      <c r="A162" t="s">
        <v>1490</v>
      </c>
      <c r="B162" s="13"/>
      <c r="C162" s="13"/>
      <c r="D162" s="13"/>
      <c r="E162" s="13"/>
      <c r="F162" s="14"/>
      <c r="G162" s="14"/>
      <c r="H162" s="11">
        <f t="shared" si="2"/>
        <v>0</v>
      </c>
    </row>
    <row r="163" spans="1:8" x14ac:dyDescent="0.25">
      <c r="A163" t="s">
        <v>1491</v>
      </c>
      <c r="B163" s="13"/>
      <c r="C163" s="13"/>
      <c r="D163" s="13"/>
      <c r="E163" s="13"/>
      <c r="F163" s="14"/>
      <c r="G163" s="14"/>
      <c r="H163" s="11">
        <f t="shared" si="2"/>
        <v>0</v>
      </c>
    </row>
    <row r="164" spans="1:8" x14ac:dyDescent="0.25">
      <c r="A164" t="s">
        <v>1492</v>
      </c>
      <c r="B164" s="13"/>
      <c r="C164" s="13"/>
      <c r="D164" s="13"/>
      <c r="E164" s="13"/>
      <c r="F164" s="14"/>
      <c r="G164" s="14"/>
      <c r="H164" s="11">
        <f t="shared" si="2"/>
        <v>0</v>
      </c>
    </row>
    <row r="165" spans="1:8" x14ac:dyDescent="0.25">
      <c r="A165" t="s">
        <v>1493</v>
      </c>
      <c r="B165" s="13"/>
      <c r="C165" s="13"/>
      <c r="D165" s="13"/>
      <c r="E165" s="13"/>
      <c r="F165" s="14"/>
      <c r="G165" s="14"/>
      <c r="H165" s="11">
        <f t="shared" si="2"/>
        <v>0</v>
      </c>
    </row>
    <row r="166" spans="1:8" x14ac:dyDescent="0.25">
      <c r="A166" t="s">
        <v>1494</v>
      </c>
      <c r="B166" s="13"/>
      <c r="C166" s="13"/>
      <c r="D166" s="13"/>
      <c r="E166" s="13"/>
      <c r="F166" s="14"/>
      <c r="G166" s="14"/>
      <c r="H166" s="11">
        <f t="shared" si="2"/>
        <v>0</v>
      </c>
    </row>
    <row r="167" spans="1:8" x14ac:dyDescent="0.25">
      <c r="A167" t="s">
        <v>1495</v>
      </c>
      <c r="B167" s="13"/>
      <c r="C167" s="13"/>
      <c r="D167" s="13"/>
      <c r="E167" s="13"/>
      <c r="F167" s="14"/>
      <c r="G167" s="14"/>
      <c r="H167" s="11">
        <f t="shared" si="2"/>
        <v>0</v>
      </c>
    </row>
    <row r="168" spans="1:8" x14ac:dyDescent="0.25">
      <c r="A168" t="s">
        <v>1496</v>
      </c>
      <c r="B168" s="13"/>
      <c r="C168" s="13"/>
      <c r="D168" s="13"/>
      <c r="E168" s="13"/>
      <c r="F168" s="14"/>
      <c r="G168" s="14"/>
      <c r="H168" s="11">
        <f t="shared" si="2"/>
        <v>0</v>
      </c>
    </row>
    <row r="169" spans="1:8" x14ac:dyDescent="0.25">
      <c r="A169" t="s">
        <v>1497</v>
      </c>
      <c r="B169" s="13"/>
      <c r="C169" s="13"/>
      <c r="D169" s="13"/>
      <c r="E169" s="13"/>
      <c r="F169" s="14"/>
      <c r="G169" s="14"/>
      <c r="H169" s="11">
        <f t="shared" si="2"/>
        <v>0</v>
      </c>
    </row>
    <row r="170" spans="1:8" x14ac:dyDescent="0.25">
      <c r="A170" t="s">
        <v>1498</v>
      </c>
      <c r="B170" s="13"/>
      <c r="C170" s="13"/>
      <c r="D170" s="13"/>
      <c r="E170" s="13"/>
      <c r="F170" s="14"/>
      <c r="G170" s="14"/>
      <c r="H170" s="11">
        <f t="shared" si="2"/>
        <v>0</v>
      </c>
    </row>
    <row r="171" spans="1:8" x14ac:dyDescent="0.25">
      <c r="A171" t="s">
        <v>1499</v>
      </c>
      <c r="B171" s="13"/>
      <c r="C171" s="13"/>
      <c r="D171" s="13"/>
      <c r="E171" s="13"/>
      <c r="F171" s="14"/>
      <c r="G171" s="14"/>
      <c r="H171" s="11">
        <f t="shared" si="2"/>
        <v>0</v>
      </c>
    </row>
    <row r="172" spans="1:8" x14ac:dyDescent="0.25">
      <c r="A172" t="s">
        <v>1500</v>
      </c>
      <c r="B172" s="13"/>
      <c r="C172" s="13"/>
      <c r="D172" s="13"/>
      <c r="E172" s="13"/>
      <c r="F172" s="14"/>
      <c r="G172" s="14"/>
      <c r="H172" s="11">
        <f t="shared" si="2"/>
        <v>0</v>
      </c>
    </row>
    <row r="173" spans="1:8" x14ac:dyDescent="0.25">
      <c r="A173" t="s">
        <v>1501</v>
      </c>
      <c r="B173" s="13"/>
      <c r="C173" s="13"/>
      <c r="D173" s="13"/>
      <c r="E173" s="13"/>
      <c r="F173" s="14"/>
      <c r="G173" s="14"/>
      <c r="H173" s="11">
        <f t="shared" si="2"/>
        <v>0</v>
      </c>
    </row>
    <row r="174" spans="1:8" x14ac:dyDescent="0.25">
      <c r="A174" t="s">
        <v>1502</v>
      </c>
      <c r="B174" s="13"/>
      <c r="C174" s="13"/>
      <c r="D174" s="13"/>
      <c r="E174" s="13"/>
      <c r="F174" s="14"/>
      <c r="G174" s="14"/>
      <c r="H174" s="11">
        <f t="shared" si="2"/>
        <v>0</v>
      </c>
    </row>
    <row r="175" spans="1:8" x14ac:dyDescent="0.25">
      <c r="A175" t="s">
        <v>1503</v>
      </c>
      <c r="B175" s="13"/>
      <c r="C175" s="13"/>
      <c r="D175" s="13"/>
      <c r="E175" s="13"/>
      <c r="F175" s="14"/>
      <c r="G175" s="14"/>
      <c r="H175" s="11">
        <f t="shared" si="2"/>
        <v>0</v>
      </c>
    </row>
    <row r="176" spans="1:8" x14ac:dyDescent="0.25">
      <c r="A176" t="s">
        <v>1504</v>
      </c>
      <c r="B176" s="13"/>
      <c r="C176" s="13"/>
      <c r="D176" s="13"/>
      <c r="E176" s="13"/>
      <c r="F176" s="14"/>
      <c r="G176" s="14"/>
      <c r="H176" s="11">
        <f t="shared" si="2"/>
        <v>0</v>
      </c>
    </row>
    <row r="177" spans="1:8" x14ac:dyDescent="0.25">
      <c r="A177" t="s">
        <v>1505</v>
      </c>
      <c r="B177" s="13"/>
      <c r="C177" s="13"/>
      <c r="D177" s="13"/>
      <c r="E177" s="13"/>
      <c r="F177" s="14"/>
      <c r="G177" s="14"/>
      <c r="H177" s="11">
        <f t="shared" si="2"/>
        <v>0</v>
      </c>
    </row>
    <row r="178" spans="1:8" x14ac:dyDescent="0.25">
      <c r="A178" t="s">
        <v>1506</v>
      </c>
      <c r="B178" s="13"/>
      <c r="C178" s="13"/>
      <c r="D178" s="13"/>
      <c r="E178" s="13"/>
      <c r="F178" s="14"/>
      <c r="G178" s="14"/>
      <c r="H178" s="11">
        <f t="shared" si="2"/>
        <v>0</v>
      </c>
    </row>
    <row r="179" spans="1:8" x14ac:dyDescent="0.25">
      <c r="A179" t="s">
        <v>1507</v>
      </c>
      <c r="B179" s="13"/>
      <c r="C179" s="13"/>
      <c r="D179" s="13"/>
      <c r="E179" s="13"/>
      <c r="F179" s="14"/>
      <c r="G179" s="14"/>
      <c r="H179" s="11">
        <f t="shared" si="2"/>
        <v>0</v>
      </c>
    </row>
    <row r="180" spans="1:8" x14ac:dyDescent="0.25">
      <c r="A180" t="s">
        <v>1508</v>
      </c>
      <c r="B180" s="13"/>
      <c r="C180" s="13"/>
      <c r="D180" s="13"/>
      <c r="E180" s="13"/>
      <c r="F180" s="14"/>
      <c r="G180" s="14"/>
      <c r="H180" s="11">
        <f t="shared" si="2"/>
        <v>0</v>
      </c>
    </row>
    <row r="181" spans="1:8" x14ac:dyDescent="0.25">
      <c r="A181" t="s">
        <v>1509</v>
      </c>
      <c r="B181" s="13"/>
      <c r="C181" s="13"/>
      <c r="D181" s="13"/>
      <c r="E181" s="13"/>
      <c r="F181" s="14"/>
      <c r="G181" s="14"/>
      <c r="H181" s="11">
        <f t="shared" si="2"/>
        <v>0</v>
      </c>
    </row>
    <row r="182" spans="1:8" x14ac:dyDescent="0.25">
      <c r="A182" t="s">
        <v>1510</v>
      </c>
      <c r="B182" s="13"/>
      <c r="C182" s="13"/>
      <c r="D182" s="13"/>
      <c r="E182" s="13"/>
      <c r="F182" s="14"/>
      <c r="G182" s="14"/>
      <c r="H182" s="11">
        <f t="shared" si="2"/>
        <v>0</v>
      </c>
    </row>
    <row r="183" spans="1:8" x14ac:dyDescent="0.25">
      <c r="A183" t="s">
        <v>1511</v>
      </c>
      <c r="B183" s="13"/>
      <c r="C183" s="13"/>
      <c r="D183" s="13"/>
      <c r="E183" s="13"/>
      <c r="F183" s="14"/>
      <c r="G183" s="14"/>
      <c r="H183" s="11">
        <f t="shared" si="2"/>
        <v>0</v>
      </c>
    </row>
    <row r="184" spans="1:8" x14ac:dyDescent="0.25">
      <c r="A184" t="s">
        <v>1512</v>
      </c>
      <c r="B184" s="13"/>
      <c r="C184" s="13"/>
      <c r="D184" s="13"/>
      <c r="E184" s="13"/>
      <c r="F184" s="14"/>
      <c r="G184" s="14"/>
      <c r="H184" s="11">
        <f t="shared" si="2"/>
        <v>0</v>
      </c>
    </row>
    <row r="185" spans="1:8" x14ac:dyDescent="0.25">
      <c r="A185" t="s">
        <v>1513</v>
      </c>
      <c r="B185" s="13"/>
      <c r="C185" s="13"/>
      <c r="D185" s="13"/>
      <c r="E185" s="13"/>
      <c r="F185" s="14"/>
      <c r="G185" s="14"/>
      <c r="H185" s="11">
        <f t="shared" si="2"/>
        <v>0</v>
      </c>
    </row>
    <row r="186" spans="1:8" x14ac:dyDescent="0.25">
      <c r="A186" t="s">
        <v>1514</v>
      </c>
      <c r="B186" s="13"/>
      <c r="C186" s="13"/>
      <c r="D186" s="13"/>
      <c r="E186" s="13"/>
      <c r="F186" s="14"/>
      <c r="G186" s="14"/>
      <c r="H186" s="11">
        <f t="shared" si="2"/>
        <v>0</v>
      </c>
    </row>
    <row r="187" spans="1:8" x14ac:dyDescent="0.25">
      <c r="A187" t="s">
        <v>1515</v>
      </c>
      <c r="B187" s="13"/>
      <c r="C187" s="13"/>
      <c r="D187" s="13"/>
      <c r="E187" s="13"/>
      <c r="F187" s="14"/>
      <c r="G187" s="14"/>
      <c r="H187" s="11">
        <f t="shared" si="2"/>
        <v>0</v>
      </c>
    </row>
    <row r="188" spans="1:8" x14ac:dyDescent="0.25">
      <c r="A188" t="s">
        <v>1516</v>
      </c>
      <c r="B188" s="13"/>
      <c r="C188" s="13"/>
      <c r="D188" s="13"/>
      <c r="E188" s="13"/>
      <c r="F188" s="14"/>
      <c r="G188" s="14"/>
      <c r="H188" s="11">
        <f t="shared" si="2"/>
        <v>0</v>
      </c>
    </row>
    <row r="189" spans="1:8" x14ac:dyDescent="0.25">
      <c r="A189" t="s">
        <v>1517</v>
      </c>
      <c r="B189" s="13"/>
      <c r="C189" s="13"/>
      <c r="D189" s="13"/>
      <c r="E189" s="13"/>
      <c r="F189" s="14"/>
      <c r="G189" s="14"/>
      <c r="H189" s="11">
        <f t="shared" si="2"/>
        <v>0</v>
      </c>
    </row>
    <row r="190" spans="1:8" x14ac:dyDescent="0.25">
      <c r="A190" t="s">
        <v>1518</v>
      </c>
      <c r="B190" s="13"/>
      <c r="C190" s="13"/>
      <c r="D190" s="13"/>
      <c r="E190" s="13"/>
      <c r="F190" s="14"/>
      <c r="G190" s="14"/>
      <c r="H190" s="11">
        <f t="shared" si="2"/>
        <v>0</v>
      </c>
    </row>
    <row r="191" spans="1:8" x14ac:dyDescent="0.25">
      <c r="A191" t="s">
        <v>1519</v>
      </c>
      <c r="B191" s="13"/>
      <c r="C191" s="13"/>
      <c r="D191" s="13"/>
      <c r="E191" s="13"/>
      <c r="F191" s="14"/>
      <c r="G191" s="14"/>
      <c r="H191" s="11">
        <f t="shared" si="2"/>
        <v>0</v>
      </c>
    </row>
    <row r="192" spans="1:8" x14ac:dyDescent="0.25">
      <c r="A192" t="s">
        <v>1520</v>
      </c>
      <c r="B192" s="13"/>
      <c r="C192" s="13"/>
      <c r="D192" s="13"/>
      <c r="E192" s="13"/>
      <c r="F192" s="14"/>
      <c r="G192" s="14"/>
      <c r="H192" s="11">
        <f t="shared" si="2"/>
        <v>0</v>
      </c>
    </row>
    <row r="193" spans="1:8" x14ac:dyDescent="0.25">
      <c r="A193" t="s">
        <v>1521</v>
      </c>
      <c r="B193" s="13"/>
      <c r="C193" s="13"/>
      <c r="D193" s="13"/>
      <c r="E193" s="13"/>
      <c r="F193" s="14"/>
      <c r="G193" s="14"/>
      <c r="H193" s="11">
        <f t="shared" si="2"/>
        <v>0</v>
      </c>
    </row>
    <row r="194" spans="1:8" x14ac:dyDescent="0.25">
      <c r="A194" t="s">
        <v>1522</v>
      </c>
      <c r="B194" s="13"/>
      <c r="C194" s="13"/>
      <c r="D194" s="13"/>
      <c r="E194" s="13"/>
      <c r="F194" s="14"/>
      <c r="G194" s="14"/>
      <c r="H194" s="11">
        <f t="shared" si="2"/>
        <v>0</v>
      </c>
    </row>
    <row r="195" spans="1:8" x14ac:dyDescent="0.25">
      <c r="A195" t="s">
        <v>1523</v>
      </c>
      <c r="B195" s="13"/>
      <c r="C195" s="13"/>
      <c r="D195" s="13"/>
      <c r="E195" s="13"/>
      <c r="F195" s="14"/>
      <c r="G195" s="14"/>
      <c r="H195" s="11">
        <f t="shared" si="2"/>
        <v>0</v>
      </c>
    </row>
    <row r="196" spans="1:8" x14ac:dyDescent="0.25">
      <c r="A196" t="s">
        <v>1524</v>
      </c>
      <c r="B196" s="13"/>
      <c r="C196" s="13"/>
      <c r="D196" s="13"/>
      <c r="E196" s="13"/>
      <c r="F196" s="14"/>
      <c r="G196" s="14"/>
      <c r="H196" s="11">
        <f t="shared" ref="H196:H259" si="3">H195+F196-G196</f>
        <v>0</v>
      </c>
    </row>
    <row r="197" spans="1:8" x14ac:dyDescent="0.25">
      <c r="A197" t="s">
        <v>1525</v>
      </c>
      <c r="B197" s="13"/>
      <c r="C197" s="13"/>
      <c r="D197" s="13"/>
      <c r="E197" s="13"/>
      <c r="F197" s="14"/>
      <c r="G197" s="14"/>
      <c r="H197" s="11">
        <f t="shared" si="3"/>
        <v>0</v>
      </c>
    </row>
    <row r="198" spans="1:8" x14ac:dyDescent="0.25">
      <c r="A198" t="s">
        <v>1526</v>
      </c>
      <c r="B198" s="13"/>
      <c r="C198" s="13"/>
      <c r="D198" s="13"/>
      <c r="E198" s="13"/>
      <c r="F198" s="14"/>
      <c r="G198" s="14"/>
      <c r="H198" s="11">
        <f t="shared" si="3"/>
        <v>0</v>
      </c>
    </row>
    <row r="199" spans="1:8" x14ac:dyDescent="0.25">
      <c r="A199" t="s">
        <v>1527</v>
      </c>
      <c r="B199" s="13"/>
      <c r="C199" s="13"/>
      <c r="D199" s="13"/>
      <c r="E199" s="13"/>
      <c r="F199" s="14"/>
      <c r="G199" s="14"/>
      <c r="H199" s="11">
        <f t="shared" si="3"/>
        <v>0</v>
      </c>
    </row>
    <row r="200" spans="1:8" x14ac:dyDescent="0.25">
      <c r="A200" t="s">
        <v>1528</v>
      </c>
      <c r="B200" s="13"/>
      <c r="C200" s="13"/>
      <c r="D200" s="13"/>
      <c r="E200" s="13"/>
      <c r="F200" s="14"/>
      <c r="G200" s="14"/>
      <c r="H200" s="11">
        <f t="shared" si="3"/>
        <v>0</v>
      </c>
    </row>
    <row r="201" spans="1:8" x14ac:dyDescent="0.25">
      <c r="A201" t="s">
        <v>1529</v>
      </c>
      <c r="B201" s="13"/>
      <c r="C201" s="13"/>
      <c r="D201" s="13"/>
      <c r="E201" s="13"/>
      <c r="F201" s="14"/>
      <c r="G201" s="14"/>
      <c r="H201" s="11">
        <f t="shared" si="3"/>
        <v>0</v>
      </c>
    </row>
    <row r="202" spans="1:8" x14ac:dyDescent="0.25">
      <c r="A202" t="s">
        <v>1530</v>
      </c>
      <c r="B202" s="13"/>
      <c r="C202" s="13"/>
      <c r="D202" s="13"/>
      <c r="E202" s="13"/>
      <c r="F202" s="14"/>
      <c r="G202" s="14"/>
      <c r="H202" s="11">
        <f t="shared" si="3"/>
        <v>0</v>
      </c>
    </row>
    <row r="203" spans="1:8" x14ac:dyDescent="0.25">
      <c r="A203" t="s">
        <v>1531</v>
      </c>
      <c r="B203" s="13"/>
      <c r="C203" s="13"/>
      <c r="D203" s="13"/>
      <c r="E203" s="13"/>
      <c r="F203" s="14"/>
      <c r="G203" s="14"/>
      <c r="H203" s="11">
        <f t="shared" si="3"/>
        <v>0</v>
      </c>
    </row>
    <row r="204" spans="1:8" x14ac:dyDescent="0.25">
      <c r="A204" t="s">
        <v>1532</v>
      </c>
      <c r="B204" s="13"/>
      <c r="C204" s="13"/>
      <c r="D204" s="13"/>
      <c r="E204" s="13"/>
      <c r="F204" s="14"/>
      <c r="G204" s="14"/>
      <c r="H204" s="11">
        <f t="shared" si="3"/>
        <v>0</v>
      </c>
    </row>
    <row r="205" spans="1:8" x14ac:dyDescent="0.25">
      <c r="A205" t="s">
        <v>1533</v>
      </c>
      <c r="B205" s="13"/>
      <c r="C205" s="13"/>
      <c r="D205" s="13"/>
      <c r="E205" s="13"/>
      <c r="F205" s="14"/>
      <c r="G205" s="14"/>
      <c r="H205" s="11">
        <f t="shared" si="3"/>
        <v>0</v>
      </c>
    </row>
    <row r="206" spans="1:8" x14ac:dyDescent="0.25">
      <c r="A206" t="s">
        <v>1534</v>
      </c>
      <c r="B206" s="13"/>
      <c r="C206" s="13"/>
      <c r="D206" s="13"/>
      <c r="E206" s="13"/>
      <c r="F206" s="14"/>
      <c r="G206" s="14"/>
      <c r="H206" s="11">
        <f t="shared" si="3"/>
        <v>0</v>
      </c>
    </row>
    <row r="207" spans="1:8" x14ac:dyDescent="0.25">
      <c r="A207" t="s">
        <v>1535</v>
      </c>
      <c r="B207" s="13"/>
      <c r="C207" s="13"/>
      <c r="D207" s="13"/>
      <c r="E207" s="13"/>
      <c r="F207" s="14"/>
      <c r="G207" s="14"/>
      <c r="H207" s="11">
        <f t="shared" si="3"/>
        <v>0</v>
      </c>
    </row>
    <row r="208" spans="1:8" x14ac:dyDescent="0.25">
      <c r="A208" t="s">
        <v>1536</v>
      </c>
      <c r="B208" s="13"/>
      <c r="C208" s="13"/>
      <c r="D208" s="13"/>
      <c r="E208" s="13"/>
      <c r="F208" s="14"/>
      <c r="G208" s="14"/>
      <c r="H208" s="11">
        <f t="shared" si="3"/>
        <v>0</v>
      </c>
    </row>
    <row r="209" spans="1:8" x14ac:dyDescent="0.25">
      <c r="A209" t="s">
        <v>1537</v>
      </c>
      <c r="B209" s="13"/>
      <c r="C209" s="13"/>
      <c r="D209" s="13"/>
      <c r="E209" s="13"/>
      <c r="F209" s="14"/>
      <c r="G209" s="14"/>
      <c r="H209" s="11">
        <f t="shared" si="3"/>
        <v>0</v>
      </c>
    </row>
    <row r="210" spans="1:8" x14ac:dyDescent="0.25">
      <c r="A210" t="s">
        <v>1538</v>
      </c>
      <c r="B210" s="13"/>
      <c r="C210" s="13"/>
      <c r="D210" s="13"/>
      <c r="E210" s="13"/>
      <c r="F210" s="14"/>
      <c r="G210" s="14"/>
      <c r="H210" s="11">
        <f t="shared" si="3"/>
        <v>0</v>
      </c>
    </row>
    <row r="211" spans="1:8" x14ac:dyDescent="0.25">
      <c r="A211" t="s">
        <v>1539</v>
      </c>
      <c r="B211" s="13"/>
      <c r="C211" s="13"/>
      <c r="D211" s="13"/>
      <c r="E211" s="13"/>
      <c r="F211" s="14"/>
      <c r="G211" s="14"/>
      <c r="H211" s="11">
        <f t="shared" si="3"/>
        <v>0</v>
      </c>
    </row>
    <row r="212" spans="1:8" x14ac:dyDescent="0.25">
      <c r="A212" t="s">
        <v>1540</v>
      </c>
      <c r="B212" s="13"/>
      <c r="C212" s="13"/>
      <c r="D212" s="13"/>
      <c r="E212" s="13"/>
      <c r="F212" s="14"/>
      <c r="G212" s="14"/>
      <c r="H212" s="11">
        <f t="shared" si="3"/>
        <v>0</v>
      </c>
    </row>
    <row r="213" spans="1:8" x14ac:dyDescent="0.25">
      <c r="A213" t="s">
        <v>1541</v>
      </c>
      <c r="B213" s="13"/>
      <c r="C213" s="13"/>
      <c r="D213" s="13"/>
      <c r="E213" s="13"/>
      <c r="F213" s="14"/>
      <c r="G213" s="14"/>
      <c r="H213" s="11">
        <f t="shared" si="3"/>
        <v>0</v>
      </c>
    </row>
    <row r="214" spans="1:8" x14ac:dyDescent="0.25">
      <c r="A214" t="s">
        <v>1542</v>
      </c>
      <c r="B214" s="13"/>
      <c r="C214" s="13"/>
      <c r="D214" s="13"/>
      <c r="E214" s="13"/>
      <c r="F214" s="14"/>
      <c r="G214" s="14"/>
      <c r="H214" s="11">
        <f t="shared" si="3"/>
        <v>0</v>
      </c>
    </row>
    <row r="215" spans="1:8" x14ac:dyDescent="0.25">
      <c r="A215" t="s">
        <v>1543</v>
      </c>
      <c r="B215" s="13"/>
      <c r="C215" s="13"/>
      <c r="D215" s="13"/>
      <c r="E215" s="13"/>
      <c r="F215" s="14"/>
      <c r="G215" s="14"/>
      <c r="H215" s="11">
        <f t="shared" si="3"/>
        <v>0</v>
      </c>
    </row>
    <row r="216" spans="1:8" x14ac:dyDescent="0.25">
      <c r="A216" t="s">
        <v>1544</v>
      </c>
      <c r="B216" s="13"/>
      <c r="C216" s="13"/>
      <c r="D216" s="13"/>
      <c r="E216" s="13"/>
      <c r="F216" s="14"/>
      <c r="G216" s="14"/>
      <c r="H216" s="11">
        <f t="shared" si="3"/>
        <v>0</v>
      </c>
    </row>
    <row r="217" spans="1:8" x14ac:dyDescent="0.25">
      <c r="A217" t="s">
        <v>1545</v>
      </c>
      <c r="B217" s="13"/>
      <c r="C217" s="13"/>
      <c r="D217" s="13"/>
      <c r="E217" s="13"/>
      <c r="F217" s="14"/>
      <c r="G217" s="14"/>
      <c r="H217" s="11">
        <f t="shared" si="3"/>
        <v>0</v>
      </c>
    </row>
    <row r="218" spans="1:8" x14ac:dyDescent="0.25">
      <c r="A218" t="s">
        <v>1546</v>
      </c>
      <c r="B218" s="13"/>
      <c r="C218" s="13"/>
      <c r="D218" s="13"/>
      <c r="E218" s="13"/>
      <c r="F218" s="14"/>
      <c r="G218" s="14"/>
      <c r="H218" s="11">
        <f t="shared" si="3"/>
        <v>0</v>
      </c>
    </row>
    <row r="219" spans="1:8" x14ac:dyDescent="0.25">
      <c r="A219" t="s">
        <v>1547</v>
      </c>
      <c r="B219" s="13"/>
      <c r="C219" s="13"/>
      <c r="D219" s="13"/>
      <c r="E219" s="13"/>
      <c r="F219" s="14"/>
      <c r="G219" s="14"/>
      <c r="H219" s="11">
        <f t="shared" si="3"/>
        <v>0</v>
      </c>
    </row>
    <row r="220" spans="1:8" x14ac:dyDescent="0.25">
      <c r="A220" t="s">
        <v>1548</v>
      </c>
      <c r="B220" s="13"/>
      <c r="C220" s="13"/>
      <c r="D220" s="13"/>
      <c r="E220" s="13"/>
      <c r="F220" s="14"/>
      <c r="G220" s="14"/>
      <c r="H220" s="11">
        <f t="shared" si="3"/>
        <v>0</v>
      </c>
    </row>
    <row r="221" spans="1:8" x14ac:dyDescent="0.25">
      <c r="A221" t="s">
        <v>1549</v>
      </c>
      <c r="B221" s="13"/>
      <c r="C221" s="13"/>
      <c r="D221" s="13"/>
      <c r="E221" s="13"/>
      <c r="F221" s="14"/>
      <c r="G221" s="14"/>
      <c r="H221" s="11">
        <f t="shared" si="3"/>
        <v>0</v>
      </c>
    </row>
    <row r="222" spans="1:8" x14ac:dyDescent="0.25">
      <c r="A222" t="s">
        <v>1550</v>
      </c>
      <c r="B222" s="13"/>
      <c r="C222" s="13"/>
      <c r="D222" s="13"/>
      <c r="E222" s="13"/>
      <c r="F222" s="14"/>
      <c r="G222" s="14"/>
      <c r="H222" s="11">
        <f t="shared" si="3"/>
        <v>0</v>
      </c>
    </row>
    <row r="223" spans="1:8" x14ac:dyDescent="0.25">
      <c r="A223" t="s">
        <v>1551</v>
      </c>
      <c r="B223" s="13"/>
      <c r="C223" s="13"/>
      <c r="D223" s="13"/>
      <c r="E223" s="13"/>
      <c r="F223" s="14"/>
      <c r="G223" s="14"/>
      <c r="H223" s="11">
        <f t="shared" si="3"/>
        <v>0</v>
      </c>
    </row>
    <row r="224" spans="1:8" x14ac:dyDescent="0.25">
      <c r="A224" t="s">
        <v>1552</v>
      </c>
      <c r="B224" s="13"/>
      <c r="C224" s="13"/>
      <c r="D224" s="13"/>
      <c r="E224" s="13"/>
      <c r="F224" s="14"/>
      <c r="G224" s="14"/>
      <c r="H224" s="11">
        <f t="shared" si="3"/>
        <v>0</v>
      </c>
    </row>
    <row r="225" spans="1:8" x14ac:dyDescent="0.25">
      <c r="A225" t="s">
        <v>1553</v>
      </c>
      <c r="B225" s="13"/>
      <c r="C225" s="13"/>
      <c r="D225" s="13"/>
      <c r="E225" s="13"/>
      <c r="F225" s="14"/>
      <c r="G225" s="14"/>
      <c r="H225" s="11">
        <f t="shared" si="3"/>
        <v>0</v>
      </c>
    </row>
    <row r="226" spans="1:8" x14ac:dyDescent="0.25">
      <c r="A226" t="s">
        <v>1554</v>
      </c>
      <c r="B226" s="13"/>
      <c r="C226" s="13"/>
      <c r="D226" s="13"/>
      <c r="E226" s="13"/>
      <c r="F226" s="14"/>
      <c r="G226" s="14"/>
      <c r="H226" s="11">
        <f t="shared" si="3"/>
        <v>0</v>
      </c>
    </row>
    <row r="227" spans="1:8" x14ac:dyDescent="0.25">
      <c r="A227" t="s">
        <v>1555</v>
      </c>
      <c r="B227" s="13"/>
      <c r="C227" s="13"/>
      <c r="D227" s="13"/>
      <c r="E227" s="13"/>
      <c r="F227" s="14"/>
      <c r="G227" s="14"/>
      <c r="H227" s="11">
        <f t="shared" si="3"/>
        <v>0</v>
      </c>
    </row>
    <row r="228" spans="1:8" x14ac:dyDescent="0.25">
      <c r="A228" t="s">
        <v>1556</v>
      </c>
      <c r="B228" s="13"/>
      <c r="C228" s="13"/>
      <c r="D228" s="13"/>
      <c r="E228" s="13"/>
      <c r="F228" s="14"/>
      <c r="G228" s="14"/>
      <c r="H228" s="11">
        <f t="shared" si="3"/>
        <v>0</v>
      </c>
    </row>
    <row r="229" spans="1:8" x14ac:dyDescent="0.25">
      <c r="A229" t="s">
        <v>1557</v>
      </c>
      <c r="B229" s="13"/>
      <c r="C229" s="13"/>
      <c r="D229" s="13"/>
      <c r="E229" s="13"/>
      <c r="F229" s="14"/>
      <c r="G229" s="14"/>
      <c r="H229" s="11">
        <f t="shared" si="3"/>
        <v>0</v>
      </c>
    </row>
    <row r="230" spans="1:8" x14ac:dyDescent="0.25">
      <c r="A230" t="s">
        <v>1558</v>
      </c>
      <c r="B230" s="13"/>
      <c r="C230" s="13"/>
      <c r="D230" s="13"/>
      <c r="E230" s="13"/>
      <c r="F230" s="14"/>
      <c r="G230" s="14"/>
      <c r="H230" s="11">
        <f t="shared" si="3"/>
        <v>0</v>
      </c>
    </row>
    <row r="231" spans="1:8" x14ac:dyDescent="0.25">
      <c r="A231" t="s">
        <v>1559</v>
      </c>
      <c r="B231" s="13"/>
      <c r="C231" s="13"/>
      <c r="D231" s="13"/>
      <c r="E231" s="13"/>
      <c r="F231" s="14"/>
      <c r="G231" s="14"/>
      <c r="H231" s="11">
        <f t="shared" si="3"/>
        <v>0</v>
      </c>
    </row>
    <row r="232" spans="1:8" x14ac:dyDescent="0.25">
      <c r="A232" t="s">
        <v>1560</v>
      </c>
      <c r="B232" s="13"/>
      <c r="C232" s="13"/>
      <c r="D232" s="13"/>
      <c r="E232" s="13"/>
      <c r="F232" s="14"/>
      <c r="G232" s="14"/>
      <c r="H232" s="11">
        <f t="shared" si="3"/>
        <v>0</v>
      </c>
    </row>
    <row r="233" spans="1:8" x14ac:dyDescent="0.25">
      <c r="A233" t="s">
        <v>1561</v>
      </c>
      <c r="B233" s="13"/>
      <c r="C233" s="13"/>
      <c r="D233" s="13"/>
      <c r="E233" s="13"/>
      <c r="F233" s="14"/>
      <c r="G233" s="14"/>
      <c r="H233" s="11">
        <f t="shared" si="3"/>
        <v>0</v>
      </c>
    </row>
    <row r="234" spans="1:8" x14ac:dyDescent="0.25">
      <c r="A234" t="s">
        <v>1562</v>
      </c>
      <c r="B234" s="13"/>
      <c r="C234" s="13"/>
      <c r="D234" s="13"/>
      <c r="E234" s="13"/>
      <c r="F234" s="14"/>
      <c r="G234" s="14"/>
      <c r="H234" s="11">
        <f t="shared" si="3"/>
        <v>0</v>
      </c>
    </row>
    <row r="235" spans="1:8" x14ac:dyDescent="0.25">
      <c r="A235" t="s">
        <v>1563</v>
      </c>
      <c r="B235" s="13"/>
      <c r="C235" s="13"/>
      <c r="D235" s="13"/>
      <c r="E235" s="13"/>
      <c r="F235" s="14"/>
      <c r="G235" s="14"/>
      <c r="H235" s="11">
        <f t="shared" si="3"/>
        <v>0</v>
      </c>
    </row>
    <row r="236" spans="1:8" x14ac:dyDescent="0.25">
      <c r="A236" t="s">
        <v>1564</v>
      </c>
      <c r="B236" s="13"/>
      <c r="C236" s="13"/>
      <c r="D236" s="13"/>
      <c r="E236" s="13"/>
      <c r="F236" s="14"/>
      <c r="G236" s="14"/>
      <c r="H236" s="11">
        <f t="shared" si="3"/>
        <v>0</v>
      </c>
    </row>
    <row r="237" spans="1:8" x14ac:dyDescent="0.25">
      <c r="A237" t="s">
        <v>1565</v>
      </c>
      <c r="B237" s="13"/>
      <c r="C237" s="13"/>
      <c r="D237" s="13"/>
      <c r="E237" s="13"/>
      <c r="F237" s="14"/>
      <c r="G237" s="14"/>
      <c r="H237" s="11">
        <f t="shared" si="3"/>
        <v>0</v>
      </c>
    </row>
    <row r="238" spans="1:8" x14ac:dyDescent="0.25">
      <c r="A238" t="s">
        <v>1566</v>
      </c>
      <c r="B238" s="13"/>
      <c r="C238" s="13"/>
      <c r="D238" s="13"/>
      <c r="E238" s="13"/>
      <c r="F238" s="14"/>
      <c r="G238" s="14"/>
      <c r="H238" s="11">
        <f t="shared" si="3"/>
        <v>0</v>
      </c>
    </row>
    <row r="239" spans="1:8" x14ac:dyDescent="0.25">
      <c r="A239" t="s">
        <v>1567</v>
      </c>
      <c r="B239" s="13"/>
      <c r="C239" s="13"/>
      <c r="D239" s="13"/>
      <c r="E239" s="13"/>
      <c r="F239" s="14"/>
      <c r="G239" s="14"/>
      <c r="H239" s="11">
        <f t="shared" si="3"/>
        <v>0</v>
      </c>
    </row>
    <row r="240" spans="1:8" x14ac:dyDescent="0.25">
      <c r="A240" t="s">
        <v>1568</v>
      </c>
      <c r="B240" s="13"/>
      <c r="C240" s="13"/>
      <c r="D240" s="13"/>
      <c r="E240" s="13"/>
      <c r="F240" s="14"/>
      <c r="G240" s="14"/>
      <c r="H240" s="11">
        <f t="shared" si="3"/>
        <v>0</v>
      </c>
    </row>
    <row r="241" spans="1:8" x14ac:dyDescent="0.25">
      <c r="A241" t="s">
        <v>1569</v>
      </c>
      <c r="B241" s="13"/>
      <c r="C241" s="13"/>
      <c r="D241" s="13"/>
      <c r="E241" s="13"/>
      <c r="F241" s="14"/>
      <c r="G241" s="14"/>
      <c r="H241" s="11">
        <f t="shared" si="3"/>
        <v>0</v>
      </c>
    </row>
    <row r="242" spans="1:8" x14ac:dyDescent="0.25">
      <c r="A242" t="s">
        <v>1570</v>
      </c>
      <c r="B242" s="13"/>
      <c r="C242" s="13"/>
      <c r="D242" s="13"/>
      <c r="E242" s="13"/>
      <c r="F242" s="14"/>
      <c r="G242" s="14"/>
      <c r="H242" s="11">
        <f t="shared" si="3"/>
        <v>0</v>
      </c>
    </row>
    <row r="243" spans="1:8" x14ac:dyDescent="0.25">
      <c r="A243" t="s">
        <v>1571</v>
      </c>
      <c r="B243" s="13"/>
      <c r="C243" s="13"/>
      <c r="D243" s="13"/>
      <c r="E243" s="13"/>
      <c r="F243" s="14"/>
      <c r="G243" s="14"/>
      <c r="H243" s="11">
        <f t="shared" si="3"/>
        <v>0</v>
      </c>
    </row>
    <row r="244" spans="1:8" x14ac:dyDescent="0.25">
      <c r="A244" t="s">
        <v>1572</v>
      </c>
      <c r="B244" s="13"/>
      <c r="C244" s="13"/>
      <c r="D244" s="13"/>
      <c r="E244" s="13"/>
      <c r="F244" s="14"/>
      <c r="G244" s="14"/>
      <c r="H244" s="11">
        <f t="shared" si="3"/>
        <v>0</v>
      </c>
    </row>
    <row r="245" spans="1:8" x14ac:dyDescent="0.25">
      <c r="A245" t="s">
        <v>1573</v>
      </c>
      <c r="B245" s="13"/>
      <c r="C245" s="13"/>
      <c r="D245" s="13"/>
      <c r="E245" s="13"/>
      <c r="F245" s="14"/>
      <c r="G245" s="14"/>
      <c r="H245" s="11">
        <f t="shared" si="3"/>
        <v>0</v>
      </c>
    </row>
    <row r="246" spans="1:8" x14ac:dyDescent="0.25">
      <c r="A246" t="s">
        <v>1574</v>
      </c>
      <c r="B246" s="13"/>
      <c r="C246" s="13"/>
      <c r="D246" s="13"/>
      <c r="E246" s="13"/>
      <c r="F246" s="14"/>
      <c r="G246" s="14"/>
      <c r="H246" s="11">
        <f t="shared" si="3"/>
        <v>0</v>
      </c>
    </row>
    <row r="247" spans="1:8" x14ac:dyDescent="0.25">
      <c r="A247" t="s">
        <v>1575</v>
      </c>
      <c r="B247" s="13"/>
      <c r="C247" s="13"/>
      <c r="D247" s="13"/>
      <c r="E247" s="13"/>
      <c r="F247" s="14"/>
      <c r="G247" s="14"/>
      <c r="H247" s="11">
        <f t="shared" si="3"/>
        <v>0</v>
      </c>
    </row>
    <row r="248" spans="1:8" x14ac:dyDescent="0.25">
      <c r="A248" t="s">
        <v>1576</v>
      </c>
      <c r="B248" s="13"/>
      <c r="C248" s="13"/>
      <c r="D248" s="13"/>
      <c r="E248" s="13"/>
      <c r="F248" s="14"/>
      <c r="G248" s="14"/>
      <c r="H248" s="11">
        <f t="shared" si="3"/>
        <v>0</v>
      </c>
    </row>
    <row r="249" spans="1:8" x14ac:dyDescent="0.25">
      <c r="A249" t="s">
        <v>1577</v>
      </c>
      <c r="B249" s="13"/>
      <c r="C249" s="13"/>
      <c r="D249" s="13"/>
      <c r="E249" s="13"/>
      <c r="F249" s="14"/>
      <c r="G249" s="14"/>
      <c r="H249" s="11">
        <f t="shared" si="3"/>
        <v>0</v>
      </c>
    </row>
    <row r="250" spans="1:8" x14ac:dyDescent="0.25">
      <c r="A250" t="s">
        <v>1578</v>
      </c>
      <c r="B250" s="13"/>
      <c r="C250" s="13"/>
      <c r="D250" s="13"/>
      <c r="E250" s="13"/>
      <c r="F250" s="14"/>
      <c r="G250" s="14"/>
      <c r="H250" s="11">
        <f t="shared" si="3"/>
        <v>0</v>
      </c>
    </row>
    <row r="251" spans="1:8" x14ac:dyDescent="0.25">
      <c r="A251" t="s">
        <v>1579</v>
      </c>
      <c r="B251" s="13"/>
      <c r="C251" s="13"/>
      <c r="D251" s="13"/>
      <c r="E251" s="13"/>
      <c r="F251" s="14"/>
      <c r="G251" s="14"/>
      <c r="H251" s="11">
        <f t="shared" si="3"/>
        <v>0</v>
      </c>
    </row>
    <row r="252" spans="1:8" x14ac:dyDescent="0.25">
      <c r="A252" t="s">
        <v>1580</v>
      </c>
      <c r="B252" s="13"/>
      <c r="C252" s="13"/>
      <c r="D252" s="13"/>
      <c r="E252" s="13"/>
      <c r="F252" s="14"/>
      <c r="G252" s="14"/>
      <c r="H252" s="11">
        <f t="shared" si="3"/>
        <v>0</v>
      </c>
    </row>
    <row r="253" spans="1:8" x14ac:dyDescent="0.25">
      <c r="A253" t="s">
        <v>1581</v>
      </c>
      <c r="B253" s="13"/>
      <c r="C253" s="13"/>
      <c r="D253" s="13"/>
      <c r="E253" s="13"/>
      <c r="F253" s="14"/>
      <c r="G253" s="14"/>
      <c r="H253" s="11">
        <f t="shared" si="3"/>
        <v>0</v>
      </c>
    </row>
    <row r="254" spans="1:8" x14ac:dyDescent="0.25">
      <c r="A254" t="s">
        <v>1582</v>
      </c>
      <c r="B254" s="13"/>
      <c r="C254" s="13"/>
      <c r="D254" s="13"/>
      <c r="E254" s="13"/>
      <c r="F254" s="14"/>
      <c r="G254" s="14"/>
      <c r="H254" s="11">
        <f t="shared" si="3"/>
        <v>0</v>
      </c>
    </row>
    <row r="255" spans="1:8" x14ac:dyDescent="0.25">
      <c r="A255" t="s">
        <v>1583</v>
      </c>
      <c r="B255" s="13"/>
      <c r="C255" s="13"/>
      <c r="D255" s="13"/>
      <c r="E255" s="13"/>
      <c r="F255" s="14"/>
      <c r="G255" s="14"/>
      <c r="H255" s="11">
        <f t="shared" si="3"/>
        <v>0</v>
      </c>
    </row>
    <row r="256" spans="1:8" x14ac:dyDescent="0.25">
      <c r="A256" t="s">
        <v>1584</v>
      </c>
      <c r="B256" s="13"/>
      <c r="C256" s="13"/>
      <c r="D256" s="13"/>
      <c r="E256" s="13"/>
      <c r="F256" s="14"/>
      <c r="G256" s="14"/>
      <c r="H256" s="11">
        <f t="shared" si="3"/>
        <v>0</v>
      </c>
    </row>
    <row r="257" spans="1:8" x14ac:dyDescent="0.25">
      <c r="A257" t="s">
        <v>1585</v>
      </c>
      <c r="B257" s="13"/>
      <c r="C257" s="13"/>
      <c r="D257" s="13"/>
      <c r="E257" s="13"/>
      <c r="F257" s="14"/>
      <c r="G257" s="14"/>
      <c r="H257" s="11">
        <f t="shared" si="3"/>
        <v>0</v>
      </c>
    </row>
    <row r="258" spans="1:8" x14ac:dyDescent="0.25">
      <c r="A258" t="s">
        <v>1586</v>
      </c>
      <c r="B258" s="13"/>
      <c r="C258" s="13"/>
      <c r="D258" s="13"/>
      <c r="E258" s="13"/>
      <c r="F258" s="14"/>
      <c r="G258" s="14"/>
      <c r="H258" s="11">
        <f t="shared" si="3"/>
        <v>0</v>
      </c>
    </row>
    <row r="259" spans="1:8" x14ac:dyDescent="0.25">
      <c r="A259" t="s">
        <v>1587</v>
      </c>
      <c r="B259" s="13"/>
      <c r="C259" s="13"/>
      <c r="D259" s="13"/>
      <c r="E259" s="13"/>
      <c r="F259" s="14"/>
      <c r="G259" s="14"/>
      <c r="H259" s="11">
        <f t="shared" si="3"/>
        <v>0</v>
      </c>
    </row>
    <row r="260" spans="1:8" x14ac:dyDescent="0.25">
      <c r="A260" t="s">
        <v>1588</v>
      </c>
      <c r="B260" s="13"/>
      <c r="C260" s="13"/>
      <c r="D260" s="13"/>
      <c r="E260" s="13"/>
      <c r="F260" s="14"/>
      <c r="G260" s="14"/>
      <c r="H260" s="11">
        <f t="shared" ref="H260:H323" si="4">H259+F260-G260</f>
        <v>0</v>
      </c>
    </row>
    <row r="261" spans="1:8" x14ac:dyDescent="0.25">
      <c r="A261" t="s">
        <v>1589</v>
      </c>
      <c r="B261" s="13"/>
      <c r="C261" s="13"/>
      <c r="D261" s="13"/>
      <c r="E261" s="13"/>
      <c r="F261" s="14"/>
      <c r="G261" s="14"/>
      <c r="H261" s="11">
        <f t="shared" si="4"/>
        <v>0</v>
      </c>
    </row>
    <row r="262" spans="1:8" x14ac:dyDescent="0.25">
      <c r="A262" t="s">
        <v>1590</v>
      </c>
      <c r="B262" s="13"/>
      <c r="C262" s="13"/>
      <c r="D262" s="13"/>
      <c r="E262" s="13"/>
      <c r="F262" s="14"/>
      <c r="G262" s="14"/>
      <c r="H262" s="11">
        <f t="shared" si="4"/>
        <v>0</v>
      </c>
    </row>
    <row r="263" spans="1:8" x14ac:dyDescent="0.25">
      <c r="A263" t="s">
        <v>1591</v>
      </c>
      <c r="B263" s="13"/>
      <c r="C263" s="13"/>
      <c r="D263" s="13"/>
      <c r="E263" s="13"/>
      <c r="F263" s="14"/>
      <c r="G263" s="14"/>
      <c r="H263" s="11">
        <f t="shared" si="4"/>
        <v>0</v>
      </c>
    </row>
    <row r="264" spans="1:8" x14ac:dyDescent="0.25">
      <c r="A264" t="s">
        <v>1592</v>
      </c>
      <c r="B264" s="13"/>
      <c r="C264" s="13"/>
      <c r="D264" s="13"/>
      <c r="E264" s="13"/>
      <c r="F264" s="14"/>
      <c r="G264" s="14"/>
      <c r="H264" s="11">
        <f t="shared" si="4"/>
        <v>0</v>
      </c>
    </row>
    <row r="265" spans="1:8" x14ac:dyDescent="0.25">
      <c r="A265" t="s">
        <v>1593</v>
      </c>
      <c r="B265" s="13"/>
      <c r="C265" s="13"/>
      <c r="D265" s="13"/>
      <c r="E265" s="13"/>
      <c r="F265" s="14"/>
      <c r="G265" s="14"/>
      <c r="H265" s="11">
        <f t="shared" si="4"/>
        <v>0</v>
      </c>
    </row>
    <row r="266" spans="1:8" x14ac:dyDescent="0.25">
      <c r="A266" t="s">
        <v>1594</v>
      </c>
      <c r="B266" s="13"/>
      <c r="C266" s="13"/>
      <c r="D266" s="13"/>
      <c r="E266" s="13"/>
      <c r="F266" s="14"/>
      <c r="G266" s="14"/>
      <c r="H266" s="11">
        <f t="shared" si="4"/>
        <v>0</v>
      </c>
    </row>
    <row r="267" spans="1:8" x14ac:dyDescent="0.25">
      <c r="A267" t="s">
        <v>1595</v>
      </c>
      <c r="B267" s="13"/>
      <c r="C267" s="13"/>
      <c r="D267" s="13"/>
      <c r="E267" s="13"/>
      <c r="F267" s="14"/>
      <c r="G267" s="14"/>
      <c r="H267" s="11">
        <f t="shared" si="4"/>
        <v>0</v>
      </c>
    </row>
    <row r="268" spans="1:8" x14ac:dyDescent="0.25">
      <c r="A268" t="s">
        <v>1596</v>
      </c>
      <c r="B268" s="13"/>
      <c r="C268" s="13"/>
      <c r="D268" s="13"/>
      <c r="E268" s="13"/>
      <c r="F268" s="14"/>
      <c r="G268" s="14"/>
      <c r="H268" s="11">
        <f t="shared" si="4"/>
        <v>0</v>
      </c>
    </row>
    <row r="269" spans="1:8" x14ac:dyDescent="0.25">
      <c r="A269" t="s">
        <v>1597</v>
      </c>
      <c r="B269" s="13"/>
      <c r="C269" s="13"/>
      <c r="D269" s="13"/>
      <c r="E269" s="13"/>
      <c r="F269" s="14"/>
      <c r="G269" s="14"/>
      <c r="H269" s="11">
        <f t="shared" si="4"/>
        <v>0</v>
      </c>
    </row>
    <row r="270" spans="1:8" x14ac:dyDescent="0.25">
      <c r="A270" t="s">
        <v>1598</v>
      </c>
      <c r="B270" s="13"/>
      <c r="C270" s="13"/>
      <c r="D270" s="13"/>
      <c r="E270" s="13"/>
      <c r="F270" s="14"/>
      <c r="G270" s="14"/>
      <c r="H270" s="11">
        <f t="shared" si="4"/>
        <v>0</v>
      </c>
    </row>
    <row r="271" spans="1:8" x14ac:dyDescent="0.25">
      <c r="A271" t="s">
        <v>1599</v>
      </c>
      <c r="B271" s="13"/>
      <c r="C271" s="13"/>
      <c r="D271" s="13"/>
      <c r="E271" s="13"/>
      <c r="F271" s="14"/>
      <c r="G271" s="14"/>
      <c r="H271" s="11">
        <f t="shared" si="4"/>
        <v>0</v>
      </c>
    </row>
    <row r="272" spans="1:8" x14ac:dyDescent="0.25">
      <c r="A272" t="s">
        <v>1600</v>
      </c>
      <c r="B272" s="13"/>
      <c r="C272" s="13"/>
      <c r="D272" s="13"/>
      <c r="E272" s="13"/>
      <c r="F272" s="14"/>
      <c r="G272" s="14"/>
      <c r="H272" s="11">
        <f t="shared" si="4"/>
        <v>0</v>
      </c>
    </row>
    <row r="273" spans="1:8" x14ac:dyDescent="0.25">
      <c r="A273" t="s">
        <v>1601</v>
      </c>
      <c r="B273" s="13"/>
      <c r="C273" s="13"/>
      <c r="D273" s="13"/>
      <c r="E273" s="13"/>
      <c r="F273" s="14"/>
      <c r="G273" s="14"/>
      <c r="H273" s="11">
        <f t="shared" si="4"/>
        <v>0</v>
      </c>
    </row>
    <row r="274" spans="1:8" x14ac:dyDescent="0.25">
      <c r="A274" t="s">
        <v>1602</v>
      </c>
      <c r="B274" s="13"/>
      <c r="C274" s="13"/>
      <c r="D274" s="13"/>
      <c r="E274" s="13"/>
      <c r="F274" s="14"/>
      <c r="G274" s="14"/>
      <c r="H274" s="11">
        <f t="shared" si="4"/>
        <v>0</v>
      </c>
    </row>
    <row r="275" spans="1:8" x14ac:dyDescent="0.25">
      <c r="A275" t="s">
        <v>1603</v>
      </c>
      <c r="B275" s="13"/>
      <c r="C275" s="13"/>
      <c r="D275" s="13"/>
      <c r="E275" s="13"/>
      <c r="F275" s="14"/>
      <c r="G275" s="14"/>
      <c r="H275" s="11">
        <f t="shared" si="4"/>
        <v>0</v>
      </c>
    </row>
    <row r="276" spans="1:8" x14ac:dyDescent="0.25">
      <c r="A276" t="s">
        <v>1604</v>
      </c>
      <c r="B276" s="13"/>
      <c r="C276" s="13"/>
      <c r="D276" s="13"/>
      <c r="E276" s="13"/>
      <c r="F276" s="14"/>
      <c r="G276" s="14"/>
      <c r="H276" s="11">
        <f t="shared" si="4"/>
        <v>0</v>
      </c>
    </row>
    <row r="277" spans="1:8" x14ac:dyDescent="0.25">
      <c r="A277" t="s">
        <v>1605</v>
      </c>
      <c r="B277" s="13"/>
      <c r="C277" s="13"/>
      <c r="D277" s="13"/>
      <c r="E277" s="13"/>
      <c r="F277" s="14"/>
      <c r="G277" s="14"/>
      <c r="H277" s="11">
        <f t="shared" si="4"/>
        <v>0</v>
      </c>
    </row>
    <row r="278" spans="1:8" x14ac:dyDescent="0.25">
      <c r="A278" t="s">
        <v>1606</v>
      </c>
      <c r="B278" s="13"/>
      <c r="C278" s="13"/>
      <c r="D278" s="13"/>
      <c r="E278" s="13"/>
      <c r="F278" s="14"/>
      <c r="G278" s="14"/>
      <c r="H278" s="11">
        <f t="shared" si="4"/>
        <v>0</v>
      </c>
    </row>
    <row r="279" spans="1:8" x14ac:dyDescent="0.25">
      <c r="A279" t="s">
        <v>1607</v>
      </c>
      <c r="B279" s="13"/>
      <c r="C279" s="13"/>
      <c r="D279" s="13"/>
      <c r="E279" s="13"/>
      <c r="F279" s="14"/>
      <c r="G279" s="14"/>
      <c r="H279" s="11">
        <f t="shared" si="4"/>
        <v>0</v>
      </c>
    </row>
    <row r="280" spans="1:8" x14ac:dyDescent="0.25">
      <c r="A280" t="s">
        <v>1608</v>
      </c>
      <c r="B280" s="13"/>
      <c r="C280" s="13"/>
      <c r="D280" s="13"/>
      <c r="E280" s="13"/>
      <c r="F280" s="14"/>
      <c r="G280" s="14"/>
      <c r="H280" s="11">
        <f t="shared" si="4"/>
        <v>0</v>
      </c>
    </row>
    <row r="281" spans="1:8" x14ac:dyDescent="0.25">
      <c r="A281" t="s">
        <v>1609</v>
      </c>
      <c r="B281" s="13"/>
      <c r="C281" s="13"/>
      <c r="D281" s="13"/>
      <c r="E281" s="13"/>
      <c r="F281" s="14"/>
      <c r="G281" s="14"/>
      <c r="H281" s="11">
        <f t="shared" si="4"/>
        <v>0</v>
      </c>
    </row>
    <row r="282" spans="1:8" x14ac:dyDescent="0.25">
      <c r="A282" t="s">
        <v>1610</v>
      </c>
      <c r="B282" s="13"/>
      <c r="C282" s="13"/>
      <c r="D282" s="13"/>
      <c r="E282" s="13"/>
      <c r="F282" s="14"/>
      <c r="G282" s="14"/>
      <c r="H282" s="11">
        <f t="shared" si="4"/>
        <v>0</v>
      </c>
    </row>
    <row r="283" spans="1:8" x14ac:dyDescent="0.25">
      <c r="A283" t="s">
        <v>1611</v>
      </c>
      <c r="B283" s="13"/>
      <c r="C283" s="13"/>
      <c r="D283" s="13"/>
      <c r="E283" s="13"/>
      <c r="F283" s="14"/>
      <c r="G283" s="14"/>
      <c r="H283" s="11">
        <f t="shared" si="4"/>
        <v>0</v>
      </c>
    </row>
    <row r="284" spans="1:8" x14ac:dyDescent="0.25">
      <c r="A284" t="s">
        <v>1612</v>
      </c>
      <c r="B284" s="13"/>
      <c r="C284" s="13"/>
      <c r="D284" s="13"/>
      <c r="E284" s="13"/>
      <c r="F284" s="14"/>
      <c r="G284" s="14"/>
      <c r="H284" s="11">
        <f t="shared" si="4"/>
        <v>0</v>
      </c>
    </row>
    <row r="285" spans="1:8" x14ac:dyDescent="0.25">
      <c r="A285" t="s">
        <v>1613</v>
      </c>
      <c r="B285" s="13"/>
      <c r="C285" s="13"/>
      <c r="D285" s="13"/>
      <c r="E285" s="13"/>
      <c r="F285" s="14"/>
      <c r="G285" s="14"/>
      <c r="H285" s="11">
        <f t="shared" si="4"/>
        <v>0</v>
      </c>
    </row>
    <row r="286" spans="1:8" x14ac:dyDescent="0.25">
      <c r="A286" t="s">
        <v>1614</v>
      </c>
      <c r="B286" s="13"/>
      <c r="C286" s="13"/>
      <c r="D286" s="13"/>
      <c r="E286" s="13"/>
      <c r="F286" s="14"/>
      <c r="G286" s="14"/>
      <c r="H286" s="11">
        <f t="shared" si="4"/>
        <v>0</v>
      </c>
    </row>
    <row r="287" spans="1:8" x14ac:dyDescent="0.25">
      <c r="A287" t="s">
        <v>1615</v>
      </c>
      <c r="B287" s="13"/>
      <c r="C287" s="13"/>
      <c r="D287" s="13"/>
      <c r="E287" s="13"/>
      <c r="F287" s="14"/>
      <c r="G287" s="14"/>
      <c r="H287" s="11">
        <f t="shared" si="4"/>
        <v>0</v>
      </c>
    </row>
    <row r="288" spans="1:8" x14ac:dyDescent="0.25">
      <c r="A288" t="s">
        <v>1616</v>
      </c>
      <c r="B288" s="13"/>
      <c r="C288" s="13"/>
      <c r="D288" s="13"/>
      <c r="E288" s="13"/>
      <c r="F288" s="14"/>
      <c r="G288" s="14"/>
      <c r="H288" s="11">
        <f t="shared" si="4"/>
        <v>0</v>
      </c>
    </row>
    <row r="289" spans="1:8" x14ac:dyDescent="0.25">
      <c r="A289" t="s">
        <v>1617</v>
      </c>
      <c r="B289" s="13"/>
      <c r="C289" s="13"/>
      <c r="D289" s="13"/>
      <c r="E289" s="13"/>
      <c r="F289" s="14"/>
      <c r="G289" s="14"/>
      <c r="H289" s="11">
        <f t="shared" si="4"/>
        <v>0</v>
      </c>
    </row>
    <row r="290" spans="1:8" x14ac:dyDescent="0.25">
      <c r="A290" t="s">
        <v>1618</v>
      </c>
      <c r="B290" s="13"/>
      <c r="C290" s="13"/>
      <c r="D290" s="13"/>
      <c r="E290" s="13"/>
      <c r="F290" s="14"/>
      <c r="G290" s="14"/>
      <c r="H290" s="11">
        <f t="shared" si="4"/>
        <v>0</v>
      </c>
    </row>
    <row r="291" spans="1:8" x14ac:dyDescent="0.25">
      <c r="A291" t="s">
        <v>1619</v>
      </c>
      <c r="B291" s="13"/>
      <c r="C291" s="13"/>
      <c r="D291" s="13"/>
      <c r="E291" s="13"/>
      <c r="F291" s="14"/>
      <c r="G291" s="14"/>
      <c r="H291" s="11">
        <f t="shared" si="4"/>
        <v>0</v>
      </c>
    </row>
    <row r="292" spans="1:8" x14ac:dyDescent="0.25">
      <c r="A292" t="s">
        <v>1620</v>
      </c>
      <c r="B292" s="13"/>
      <c r="C292" s="13"/>
      <c r="D292" s="13"/>
      <c r="E292" s="13"/>
      <c r="F292" s="14"/>
      <c r="G292" s="14"/>
      <c r="H292" s="11">
        <f t="shared" si="4"/>
        <v>0</v>
      </c>
    </row>
    <row r="293" spans="1:8" x14ac:dyDescent="0.25">
      <c r="A293" t="s">
        <v>1621</v>
      </c>
      <c r="B293" s="13"/>
      <c r="C293" s="13"/>
      <c r="D293" s="13"/>
      <c r="E293" s="13"/>
      <c r="F293" s="14"/>
      <c r="G293" s="14"/>
      <c r="H293" s="11">
        <f t="shared" si="4"/>
        <v>0</v>
      </c>
    </row>
    <row r="294" spans="1:8" x14ac:dyDescent="0.25">
      <c r="A294" t="s">
        <v>1622</v>
      </c>
      <c r="B294" s="13"/>
      <c r="C294" s="13"/>
      <c r="D294" s="13"/>
      <c r="E294" s="13"/>
      <c r="F294" s="14"/>
      <c r="G294" s="14"/>
      <c r="H294" s="11">
        <f t="shared" si="4"/>
        <v>0</v>
      </c>
    </row>
    <row r="295" spans="1:8" x14ac:dyDescent="0.25">
      <c r="A295" t="s">
        <v>1623</v>
      </c>
      <c r="B295" s="13"/>
      <c r="C295" s="13"/>
      <c r="D295" s="13"/>
      <c r="E295" s="13"/>
      <c r="F295" s="14"/>
      <c r="G295" s="14"/>
      <c r="H295" s="11">
        <f t="shared" si="4"/>
        <v>0</v>
      </c>
    </row>
    <row r="296" spans="1:8" x14ac:dyDescent="0.25">
      <c r="A296" t="s">
        <v>1624</v>
      </c>
      <c r="B296" s="13"/>
      <c r="C296" s="13"/>
      <c r="D296" s="13"/>
      <c r="E296" s="13"/>
      <c r="F296" s="14"/>
      <c r="G296" s="14"/>
      <c r="H296" s="11">
        <f t="shared" si="4"/>
        <v>0</v>
      </c>
    </row>
    <row r="297" spans="1:8" x14ac:dyDescent="0.25">
      <c r="A297" t="s">
        <v>1625</v>
      </c>
      <c r="B297" s="13"/>
      <c r="C297" s="13"/>
      <c r="D297" s="13"/>
      <c r="E297" s="13"/>
      <c r="F297" s="14"/>
      <c r="G297" s="14"/>
      <c r="H297" s="11">
        <f t="shared" si="4"/>
        <v>0</v>
      </c>
    </row>
    <row r="298" spans="1:8" x14ac:dyDescent="0.25">
      <c r="A298" t="s">
        <v>1626</v>
      </c>
      <c r="B298" s="13"/>
      <c r="C298" s="13"/>
      <c r="D298" s="13"/>
      <c r="E298" s="13"/>
      <c r="F298" s="14"/>
      <c r="G298" s="14"/>
      <c r="H298" s="11">
        <f t="shared" si="4"/>
        <v>0</v>
      </c>
    </row>
    <row r="299" spans="1:8" x14ac:dyDescent="0.25">
      <c r="A299" t="s">
        <v>1627</v>
      </c>
      <c r="B299" s="13"/>
      <c r="C299" s="13"/>
      <c r="D299" s="13"/>
      <c r="E299" s="13"/>
      <c r="F299" s="14"/>
      <c r="G299" s="14"/>
      <c r="H299" s="11">
        <f t="shared" si="4"/>
        <v>0</v>
      </c>
    </row>
    <row r="300" spans="1:8" x14ac:dyDescent="0.25">
      <c r="A300" t="s">
        <v>1628</v>
      </c>
      <c r="B300" s="13"/>
      <c r="C300" s="13"/>
      <c r="D300" s="13"/>
      <c r="E300" s="13"/>
      <c r="F300" s="14"/>
      <c r="G300" s="14"/>
      <c r="H300" s="11">
        <f t="shared" si="4"/>
        <v>0</v>
      </c>
    </row>
    <row r="301" spans="1:8" x14ac:dyDescent="0.25">
      <c r="A301" t="s">
        <v>1629</v>
      </c>
      <c r="B301" s="13"/>
      <c r="C301" s="13"/>
      <c r="D301" s="13"/>
      <c r="E301" s="13"/>
      <c r="F301" s="14"/>
      <c r="G301" s="14"/>
      <c r="H301" s="11">
        <f t="shared" si="4"/>
        <v>0</v>
      </c>
    </row>
    <row r="302" spans="1:8" x14ac:dyDescent="0.25">
      <c r="A302" t="s">
        <v>1630</v>
      </c>
      <c r="B302" s="13"/>
      <c r="C302" s="13"/>
      <c r="D302" s="13"/>
      <c r="E302" s="13"/>
      <c r="F302" s="14"/>
      <c r="G302" s="14"/>
      <c r="H302" s="11">
        <f t="shared" si="4"/>
        <v>0</v>
      </c>
    </row>
    <row r="303" spans="1:8" x14ac:dyDescent="0.25">
      <c r="A303" t="s">
        <v>1631</v>
      </c>
      <c r="B303" s="13"/>
      <c r="C303" s="13"/>
      <c r="D303" s="13"/>
      <c r="E303" s="13"/>
      <c r="F303" s="14"/>
      <c r="G303" s="14"/>
      <c r="H303" s="11">
        <f t="shared" si="4"/>
        <v>0</v>
      </c>
    </row>
    <row r="304" spans="1:8" x14ac:dyDescent="0.25">
      <c r="A304" t="s">
        <v>1632</v>
      </c>
      <c r="B304" s="13"/>
      <c r="C304" s="13"/>
      <c r="D304" s="13"/>
      <c r="E304" s="13"/>
      <c r="F304" s="14"/>
      <c r="G304" s="14"/>
      <c r="H304" s="11">
        <f t="shared" si="4"/>
        <v>0</v>
      </c>
    </row>
    <row r="305" spans="1:8" x14ac:dyDescent="0.25">
      <c r="A305" t="s">
        <v>1633</v>
      </c>
      <c r="B305" s="13"/>
      <c r="C305" s="13"/>
      <c r="D305" s="13"/>
      <c r="E305" s="13"/>
      <c r="F305" s="14"/>
      <c r="G305" s="14"/>
      <c r="H305" s="11">
        <f t="shared" si="4"/>
        <v>0</v>
      </c>
    </row>
    <row r="306" spans="1:8" x14ac:dyDescent="0.25">
      <c r="A306" t="s">
        <v>1634</v>
      </c>
      <c r="B306" s="13"/>
      <c r="C306" s="13"/>
      <c r="D306" s="13"/>
      <c r="E306" s="13"/>
      <c r="F306" s="14"/>
      <c r="G306" s="14"/>
      <c r="H306" s="11">
        <f t="shared" si="4"/>
        <v>0</v>
      </c>
    </row>
    <row r="307" spans="1:8" x14ac:dyDescent="0.25">
      <c r="A307" t="s">
        <v>1635</v>
      </c>
      <c r="B307" s="13"/>
      <c r="C307" s="13"/>
      <c r="D307" s="13"/>
      <c r="E307" s="13"/>
      <c r="F307" s="14"/>
      <c r="G307" s="14"/>
      <c r="H307" s="11">
        <f t="shared" si="4"/>
        <v>0</v>
      </c>
    </row>
    <row r="308" spans="1:8" x14ac:dyDescent="0.25">
      <c r="A308" t="s">
        <v>1636</v>
      </c>
      <c r="B308" s="13"/>
      <c r="C308" s="13"/>
      <c r="D308" s="13"/>
      <c r="E308" s="13"/>
      <c r="F308" s="14"/>
      <c r="G308" s="14"/>
      <c r="H308" s="11">
        <f t="shared" si="4"/>
        <v>0</v>
      </c>
    </row>
    <row r="309" spans="1:8" x14ac:dyDescent="0.25">
      <c r="A309" t="s">
        <v>1637</v>
      </c>
      <c r="B309" s="13"/>
      <c r="C309" s="13"/>
      <c r="D309" s="13"/>
      <c r="E309" s="13"/>
      <c r="F309" s="14"/>
      <c r="G309" s="14"/>
      <c r="H309" s="11">
        <f t="shared" si="4"/>
        <v>0</v>
      </c>
    </row>
    <row r="310" spans="1:8" x14ac:dyDescent="0.25">
      <c r="A310" t="s">
        <v>1638</v>
      </c>
      <c r="B310" s="13"/>
      <c r="C310" s="13"/>
      <c r="D310" s="13"/>
      <c r="E310" s="13"/>
      <c r="F310" s="14"/>
      <c r="G310" s="14"/>
      <c r="H310" s="11">
        <f t="shared" si="4"/>
        <v>0</v>
      </c>
    </row>
    <row r="311" spans="1:8" x14ac:dyDescent="0.25">
      <c r="A311" t="s">
        <v>1639</v>
      </c>
      <c r="B311" s="13"/>
      <c r="C311" s="13"/>
      <c r="D311" s="13"/>
      <c r="E311" s="13"/>
      <c r="F311" s="14"/>
      <c r="G311" s="14"/>
      <c r="H311" s="11">
        <f t="shared" si="4"/>
        <v>0</v>
      </c>
    </row>
    <row r="312" spans="1:8" x14ac:dyDescent="0.25">
      <c r="A312" t="s">
        <v>1640</v>
      </c>
      <c r="B312" s="13"/>
      <c r="C312" s="13"/>
      <c r="D312" s="13"/>
      <c r="E312" s="13"/>
      <c r="F312" s="14"/>
      <c r="G312" s="14"/>
      <c r="H312" s="11">
        <f t="shared" si="4"/>
        <v>0</v>
      </c>
    </row>
    <row r="313" spans="1:8" x14ac:dyDescent="0.25">
      <c r="A313" t="s">
        <v>1641</v>
      </c>
      <c r="B313" s="13"/>
      <c r="C313" s="13"/>
      <c r="D313" s="13"/>
      <c r="E313" s="13"/>
      <c r="F313" s="14"/>
      <c r="G313" s="14"/>
      <c r="H313" s="11">
        <f t="shared" si="4"/>
        <v>0</v>
      </c>
    </row>
    <row r="314" spans="1:8" x14ac:dyDescent="0.25">
      <c r="A314" t="s">
        <v>1642</v>
      </c>
      <c r="B314" s="13"/>
      <c r="C314" s="13"/>
      <c r="D314" s="13"/>
      <c r="E314" s="13"/>
      <c r="F314" s="14"/>
      <c r="G314" s="14"/>
      <c r="H314" s="11">
        <f t="shared" si="4"/>
        <v>0</v>
      </c>
    </row>
    <row r="315" spans="1:8" x14ac:dyDescent="0.25">
      <c r="A315" t="s">
        <v>1643</v>
      </c>
      <c r="B315" s="13"/>
      <c r="C315" s="13"/>
      <c r="D315" s="13"/>
      <c r="E315" s="13"/>
      <c r="F315" s="14"/>
      <c r="G315" s="14"/>
      <c r="H315" s="11">
        <f t="shared" si="4"/>
        <v>0</v>
      </c>
    </row>
    <row r="316" spans="1:8" x14ac:dyDescent="0.25">
      <c r="A316" t="s">
        <v>1644</v>
      </c>
      <c r="B316" s="13"/>
      <c r="C316" s="13"/>
      <c r="D316" s="13"/>
      <c r="E316" s="13"/>
      <c r="F316" s="14"/>
      <c r="G316" s="14"/>
      <c r="H316" s="11">
        <f t="shared" si="4"/>
        <v>0</v>
      </c>
    </row>
    <row r="317" spans="1:8" x14ac:dyDescent="0.25">
      <c r="A317" t="s">
        <v>1645</v>
      </c>
      <c r="B317" s="13"/>
      <c r="C317" s="13"/>
      <c r="D317" s="13"/>
      <c r="E317" s="13"/>
      <c r="F317" s="14"/>
      <c r="G317" s="14"/>
      <c r="H317" s="11">
        <f t="shared" si="4"/>
        <v>0</v>
      </c>
    </row>
    <row r="318" spans="1:8" x14ac:dyDescent="0.25">
      <c r="A318" t="s">
        <v>1646</v>
      </c>
      <c r="B318" s="13"/>
      <c r="C318" s="13"/>
      <c r="D318" s="13"/>
      <c r="E318" s="13"/>
      <c r="F318" s="14"/>
      <c r="G318" s="14"/>
      <c r="H318" s="11">
        <f t="shared" si="4"/>
        <v>0</v>
      </c>
    </row>
    <row r="319" spans="1:8" x14ac:dyDescent="0.25">
      <c r="A319" t="s">
        <v>1647</v>
      </c>
      <c r="B319" s="13"/>
      <c r="C319" s="13"/>
      <c r="D319" s="13"/>
      <c r="E319" s="13"/>
      <c r="F319" s="14"/>
      <c r="G319" s="14"/>
      <c r="H319" s="11">
        <f t="shared" si="4"/>
        <v>0</v>
      </c>
    </row>
    <row r="320" spans="1:8" x14ac:dyDescent="0.25">
      <c r="A320" t="s">
        <v>1648</v>
      </c>
      <c r="B320" s="13"/>
      <c r="C320" s="13"/>
      <c r="D320" s="13"/>
      <c r="E320" s="13"/>
      <c r="F320" s="14"/>
      <c r="G320" s="14"/>
      <c r="H320" s="11">
        <f t="shared" si="4"/>
        <v>0</v>
      </c>
    </row>
    <row r="321" spans="1:8" x14ac:dyDescent="0.25">
      <c r="A321" t="s">
        <v>1649</v>
      </c>
      <c r="B321" s="13"/>
      <c r="C321" s="13"/>
      <c r="D321" s="13"/>
      <c r="E321" s="13"/>
      <c r="F321" s="14"/>
      <c r="G321" s="14"/>
      <c r="H321" s="11">
        <f t="shared" si="4"/>
        <v>0</v>
      </c>
    </row>
    <row r="322" spans="1:8" x14ac:dyDescent="0.25">
      <c r="A322" t="s">
        <v>1650</v>
      </c>
      <c r="B322" s="13"/>
      <c r="C322" s="13"/>
      <c r="D322" s="13"/>
      <c r="E322" s="13"/>
      <c r="F322" s="14"/>
      <c r="G322" s="14"/>
      <c r="H322" s="11">
        <f t="shared" si="4"/>
        <v>0</v>
      </c>
    </row>
    <row r="323" spans="1:8" x14ac:dyDescent="0.25">
      <c r="A323" t="s">
        <v>1651</v>
      </c>
      <c r="B323" s="13"/>
      <c r="C323" s="13"/>
      <c r="D323" s="13"/>
      <c r="E323" s="13"/>
      <c r="F323" s="14"/>
      <c r="G323" s="14"/>
      <c r="H323" s="11">
        <f t="shared" si="4"/>
        <v>0</v>
      </c>
    </row>
    <row r="324" spans="1:8" x14ac:dyDescent="0.25">
      <c r="A324" t="s">
        <v>1652</v>
      </c>
      <c r="B324" s="13"/>
      <c r="C324" s="13"/>
      <c r="D324" s="13"/>
      <c r="E324" s="13"/>
      <c r="F324" s="14"/>
      <c r="G324" s="14"/>
      <c r="H324" s="11">
        <f t="shared" ref="H324:H387" si="5">H323+F324-G324</f>
        <v>0</v>
      </c>
    </row>
    <row r="325" spans="1:8" x14ac:dyDescent="0.25">
      <c r="A325" t="s">
        <v>1653</v>
      </c>
      <c r="B325" s="13"/>
      <c r="C325" s="13"/>
      <c r="D325" s="13"/>
      <c r="E325" s="13"/>
      <c r="F325" s="14"/>
      <c r="G325" s="14"/>
      <c r="H325" s="11">
        <f t="shared" si="5"/>
        <v>0</v>
      </c>
    </row>
    <row r="326" spans="1:8" x14ac:dyDescent="0.25">
      <c r="A326" t="s">
        <v>1654</v>
      </c>
      <c r="B326" s="13"/>
      <c r="C326" s="13"/>
      <c r="D326" s="13"/>
      <c r="E326" s="13"/>
      <c r="F326" s="14"/>
      <c r="G326" s="14"/>
      <c r="H326" s="11">
        <f t="shared" si="5"/>
        <v>0</v>
      </c>
    </row>
    <row r="327" spans="1:8" x14ac:dyDescent="0.25">
      <c r="A327" t="s">
        <v>1655</v>
      </c>
      <c r="B327" s="13"/>
      <c r="C327" s="13"/>
      <c r="D327" s="13"/>
      <c r="E327" s="13"/>
      <c r="F327" s="14"/>
      <c r="G327" s="14"/>
      <c r="H327" s="11">
        <f t="shared" si="5"/>
        <v>0</v>
      </c>
    </row>
    <row r="328" spans="1:8" x14ac:dyDescent="0.25">
      <c r="A328" t="s">
        <v>1656</v>
      </c>
      <c r="B328" s="13"/>
      <c r="C328" s="13"/>
      <c r="D328" s="13"/>
      <c r="E328" s="13"/>
      <c r="F328" s="14"/>
      <c r="G328" s="14"/>
      <c r="H328" s="11">
        <f t="shared" si="5"/>
        <v>0</v>
      </c>
    </row>
    <row r="329" spans="1:8" x14ac:dyDescent="0.25">
      <c r="A329" t="s">
        <v>1657</v>
      </c>
      <c r="B329" s="13"/>
      <c r="C329" s="13"/>
      <c r="D329" s="13"/>
      <c r="E329" s="13"/>
      <c r="F329" s="14"/>
      <c r="G329" s="14"/>
      <c r="H329" s="11">
        <f t="shared" si="5"/>
        <v>0</v>
      </c>
    </row>
    <row r="330" spans="1:8" x14ac:dyDescent="0.25">
      <c r="A330" t="s">
        <v>1658</v>
      </c>
      <c r="B330" s="13"/>
      <c r="C330" s="13"/>
      <c r="D330" s="13"/>
      <c r="E330" s="13"/>
      <c r="F330" s="14"/>
      <c r="G330" s="14"/>
      <c r="H330" s="11">
        <f t="shared" si="5"/>
        <v>0</v>
      </c>
    </row>
    <row r="331" spans="1:8" x14ac:dyDescent="0.25">
      <c r="A331" t="s">
        <v>1659</v>
      </c>
      <c r="B331" s="13"/>
      <c r="C331" s="13"/>
      <c r="D331" s="13"/>
      <c r="E331" s="13"/>
      <c r="F331" s="14"/>
      <c r="G331" s="14"/>
      <c r="H331" s="11">
        <f t="shared" si="5"/>
        <v>0</v>
      </c>
    </row>
    <row r="332" spans="1:8" x14ac:dyDescent="0.25">
      <c r="A332" t="s">
        <v>1660</v>
      </c>
      <c r="B332" s="13"/>
      <c r="C332" s="13"/>
      <c r="D332" s="13"/>
      <c r="E332" s="13"/>
      <c r="F332" s="14"/>
      <c r="G332" s="14"/>
      <c r="H332" s="11">
        <f t="shared" si="5"/>
        <v>0</v>
      </c>
    </row>
    <row r="333" spans="1:8" x14ac:dyDescent="0.25">
      <c r="A333" t="s">
        <v>1661</v>
      </c>
      <c r="B333" s="13"/>
      <c r="C333" s="13"/>
      <c r="D333" s="13"/>
      <c r="E333" s="13"/>
      <c r="F333" s="14"/>
      <c r="G333" s="14"/>
      <c r="H333" s="11">
        <f t="shared" si="5"/>
        <v>0</v>
      </c>
    </row>
    <row r="334" spans="1:8" x14ac:dyDescent="0.25">
      <c r="A334" t="s">
        <v>1662</v>
      </c>
      <c r="B334" s="13"/>
      <c r="C334" s="13"/>
      <c r="D334" s="13"/>
      <c r="E334" s="13"/>
      <c r="F334" s="14"/>
      <c r="G334" s="14"/>
      <c r="H334" s="11">
        <f t="shared" si="5"/>
        <v>0</v>
      </c>
    </row>
    <row r="335" spans="1:8" x14ac:dyDescent="0.25">
      <c r="A335" t="s">
        <v>1663</v>
      </c>
      <c r="B335" s="13"/>
      <c r="C335" s="13"/>
      <c r="D335" s="13"/>
      <c r="E335" s="13"/>
      <c r="F335" s="14"/>
      <c r="G335" s="14"/>
      <c r="H335" s="11">
        <f t="shared" si="5"/>
        <v>0</v>
      </c>
    </row>
    <row r="336" spans="1:8" x14ac:dyDescent="0.25">
      <c r="A336" t="s">
        <v>1664</v>
      </c>
      <c r="B336" s="13"/>
      <c r="C336" s="13"/>
      <c r="D336" s="13"/>
      <c r="E336" s="13"/>
      <c r="F336" s="14"/>
      <c r="G336" s="14"/>
      <c r="H336" s="11">
        <f t="shared" si="5"/>
        <v>0</v>
      </c>
    </row>
    <row r="337" spans="1:8" x14ac:dyDescent="0.25">
      <c r="A337" t="s">
        <v>1665</v>
      </c>
      <c r="B337" s="13"/>
      <c r="C337" s="13"/>
      <c r="D337" s="13"/>
      <c r="E337" s="13"/>
      <c r="F337" s="14"/>
      <c r="G337" s="14"/>
      <c r="H337" s="11">
        <f t="shared" si="5"/>
        <v>0</v>
      </c>
    </row>
    <row r="338" spans="1:8" x14ac:dyDescent="0.25">
      <c r="A338" t="s">
        <v>1666</v>
      </c>
      <c r="B338" s="13"/>
      <c r="C338" s="13"/>
      <c r="D338" s="13"/>
      <c r="E338" s="13"/>
      <c r="F338" s="14"/>
      <c r="G338" s="14"/>
      <c r="H338" s="11">
        <f t="shared" si="5"/>
        <v>0</v>
      </c>
    </row>
    <row r="339" spans="1:8" x14ac:dyDescent="0.25">
      <c r="A339" t="s">
        <v>1667</v>
      </c>
      <c r="B339" s="13"/>
      <c r="C339" s="13"/>
      <c r="D339" s="13"/>
      <c r="E339" s="13"/>
      <c r="F339" s="14"/>
      <c r="G339" s="14"/>
      <c r="H339" s="11">
        <f t="shared" si="5"/>
        <v>0</v>
      </c>
    </row>
    <row r="340" spans="1:8" x14ac:dyDescent="0.25">
      <c r="A340" t="s">
        <v>1668</v>
      </c>
      <c r="B340" s="13"/>
      <c r="C340" s="13"/>
      <c r="D340" s="13"/>
      <c r="E340" s="13"/>
      <c r="F340" s="14"/>
      <c r="G340" s="14"/>
      <c r="H340" s="11">
        <f t="shared" si="5"/>
        <v>0</v>
      </c>
    </row>
    <row r="341" spans="1:8" x14ac:dyDescent="0.25">
      <c r="A341" t="s">
        <v>1669</v>
      </c>
      <c r="B341" s="13"/>
      <c r="C341" s="13"/>
      <c r="D341" s="13"/>
      <c r="E341" s="13"/>
      <c r="F341" s="14"/>
      <c r="G341" s="14"/>
      <c r="H341" s="11">
        <f t="shared" si="5"/>
        <v>0</v>
      </c>
    </row>
    <row r="342" spans="1:8" x14ac:dyDescent="0.25">
      <c r="A342" t="s">
        <v>1670</v>
      </c>
      <c r="B342" s="13"/>
      <c r="C342" s="13"/>
      <c r="D342" s="13"/>
      <c r="E342" s="13"/>
      <c r="F342" s="14"/>
      <c r="G342" s="14"/>
      <c r="H342" s="11">
        <f t="shared" si="5"/>
        <v>0</v>
      </c>
    </row>
    <row r="343" spans="1:8" x14ac:dyDescent="0.25">
      <c r="A343" t="s">
        <v>1671</v>
      </c>
      <c r="B343" s="13"/>
      <c r="C343" s="13"/>
      <c r="D343" s="13"/>
      <c r="E343" s="13"/>
      <c r="F343" s="14"/>
      <c r="G343" s="14"/>
      <c r="H343" s="11">
        <f t="shared" si="5"/>
        <v>0</v>
      </c>
    </row>
    <row r="344" spans="1:8" x14ac:dyDescent="0.25">
      <c r="A344" t="s">
        <v>1672</v>
      </c>
      <c r="B344" s="13"/>
      <c r="C344" s="13"/>
      <c r="D344" s="13"/>
      <c r="E344" s="13"/>
      <c r="F344" s="14"/>
      <c r="G344" s="14"/>
      <c r="H344" s="11">
        <f t="shared" si="5"/>
        <v>0</v>
      </c>
    </row>
    <row r="345" spans="1:8" x14ac:dyDescent="0.25">
      <c r="A345" t="s">
        <v>1673</v>
      </c>
      <c r="B345" s="13"/>
      <c r="C345" s="13"/>
      <c r="D345" s="13"/>
      <c r="E345" s="13"/>
      <c r="F345" s="14"/>
      <c r="G345" s="14"/>
      <c r="H345" s="11">
        <f t="shared" si="5"/>
        <v>0</v>
      </c>
    </row>
    <row r="346" spans="1:8" x14ac:dyDescent="0.25">
      <c r="A346" t="s">
        <v>1674</v>
      </c>
      <c r="B346" s="13"/>
      <c r="C346" s="13"/>
      <c r="D346" s="13"/>
      <c r="E346" s="13"/>
      <c r="F346" s="14"/>
      <c r="G346" s="14"/>
      <c r="H346" s="11">
        <f t="shared" si="5"/>
        <v>0</v>
      </c>
    </row>
    <row r="347" spans="1:8" x14ac:dyDescent="0.25">
      <c r="A347" t="s">
        <v>1675</v>
      </c>
      <c r="B347" s="13"/>
      <c r="C347" s="13"/>
      <c r="D347" s="13"/>
      <c r="E347" s="13"/>
      <c r="F347" s="14"/>
      <c r="G347" s="14"/>
      <c r="H347" s="11">
        <f t="shared" si="5"/>
        <v>0</v>
      </c>
    </row>
    <row r="348" spans="1:8" x14ac:dyDescent="0.25">
      <c r="A348" t="s">
        <v>1676</v>
      </c>
      <c r="B348" s="13"/>
      <c r="C348" s="13"/>
      <c r="D348" s="13"/>
      <c r="E348" s="13"/>
      <c r="F348" s="14"/>
      <c r="G348" s="14"/>
      <c r="H348" s="11">
        <f t="shared" si="5"/>
        <v>0</v>
      </c>
    </row>
    <row r="349" spans="1:8" x14ac:dyDescent="0.25">
      <c r="A349" t="s">
        <v>1677</v>
      </c>
      <c r="B349" s="13"/>
      <c r="C349" s="13"/>
      <c r="D349" s="13"/>
      <c r="E349" s="13"/>
      <c r="F349" s="14"/>
      <c r="G349" s="14"/>
      <c r="H349" s="11">
        <f t="shared" si="5"/>
        <v>0</v>
      </c>
    </row>
    <row r="350" spans="1:8" x14ac:dyDescent="0.25">
      <c r="A350" t="s">
        <v>1678</v>
      </c>
      <c r="B350" s="13"/>
      <c r="C350" s="13"/>
      <c r="D350" s="13"/>
      <c r="E350" s="13"/>
      <c r="F350" s="14"/>
      <c r="G350" s="14"/>
      <c r="H350" s="11">
        <f t="shared" si="5"/>
        <v>0</v>
      </c>
    </row>
    <row r="351" spans="1:8" x14ac:dyDescent="0.25">
      <c r="A351" t="s">
        <v>1679</v>
      </c>
      <c r="B351" s="13"/>
      <c r="C351" s="13"/>
      <c r="D351" s="13"/>
      <c r="E351" s="13"/>
      <c r="F351" s="14"/>
      <c r="G351" s="14"/>
      <c r="H351" s="11">
        <f t="shared" si="5"/>
        <v>0</v>
      </c>
    </row>
    <row r="352" spans="1:8" x14ac:dyDescent="0.25">
      <c r="A352" t="s">
        <v>1680</v>
      </c>
      <c r="B352" s="13"/>
      <c r="C352" s="13"/>
      <c r="D352" s="13"/>
      <c r="E352" s="13"/>
      <c r="F352" s="14"/>
      <c r="G352" s="14"/>
      <c r="H352" s="11">
        <f t="shared" si="5"/>
        <v>0</v>
      </c>
    </row>
    <row r="353" spans="1:8" x14ac:dyDescent="0.25">
      <c r="A353" t="s">
        <v>1681</v>
      </c>
      <c r="B353" s="13"/>
      <c r="C353" s="13"/>
      <c r="D353" s="13"/>
      <c r="E353" s="13"/>
      <c r="F353" s="14"/>
      <c r="G353" s="14"/>
      <c r="H353" s="11">
        <f t="shared" si="5"/>
        <v>0</v>
      </c>
    </row>
    <row r="354" spans="1:8" x14ac:dyDescent="0.25">
      <c r="A354" t="s">
        <v>1682</v>
      </c>
      <c r="B354" s="13"/>
      <c r="C354" s="13"/>
      <c r="D354" s="13"/>
      <c r="E354" s="13"/>
      <c r="F354" s="14"/>
      <c r="G354" s="14"/>
      <c r="H354" s="11">
        <f t="shared" si="5"/>
        <v>0</v>
      </c>
    </row>
    <row r="355" spans="1:8" x14ac:dyDescent="0.25">
      <c r="A355" t="s">
        <v>1683</v>
      </c>
      <c r="B355" s="13"/>
      <c r="C355" s="13"/>
      <c r="D355" s="13"/>
      <c r="E355" s="13"/>
      <c r="F355" s="14"/>
      <c r="G355" s="14"/>
      <c r="H355" s="11">
        <f t="shared" si="5"/>
        <v>0</v>
      </c>
    </row>
    <row r="356" spans="1:8" x14ac:dyDescent="0.25">
      <c r="A356" t="s">
        <v>1684</v>
      </c>
      <c r="B356" s="13"/>
      <c r="C356" s="13"/>
      <c r="D356" s="13"/>
      <c r="E356" s="13"/>
      <c r="F356" s="14"/>
      <c r="G356" s="14"/>
      <c r="H356" s="11">
        <f t="shared" si="5"/>
        <v>0</v>
      </c>
    </row>
    <row r="357" spans="1:8" x14ac:dyDescent="0.25">
      <c r="A357" t="s">
        <v>1685</v>
      </c>
      <c r="B357" s="13"/>
      <c r="C357" s="13"/>
      <c r="D357" s="13"/>
      <c r="E357" s="13"/>
      <c r="F357" s="14"/>
      <c r="G357" s="14"/>
      <c r="H357" s="11">
        <f t="shared" si="5"/>
        <v>0</v>
      </c>
    </row>
    <row r="358" spans="1:8" x14ac:dyDescent="0.25">
      <c r="A358" t="s">
        <v>1686</v>
      </c>
      <c r="B358" s="13"/>
      <c r="C358" s="13"/>
      <c r="D358" s="13"/>
      <c r="E358" s="13"/>
      <c r="F358" s="14"/>
      <c r="G358" s="14"/>
      <c r="H358" s="11">
        <f t="shared" si="5"/>
        <v>0</v>
      </c>
    </row>
    <row r="359" spans="1:8" x14ac:dyDescent="0.25">
      <c r="A359" t="s">
        <v>1687</v>
      </c>
      <c r="B359" s="13"/>
      <c r="C359" s="13"/>
      <c r="D359" s="13"/>
      <c r="E359" s="13"/>
      <c r="F359" s="14"/>
      <c r="G359" s="14"/>
      <c r="H359" s="11">
        <f t="shared" si="5"/>
        <v>0</v>
      </c>
    </row>
    <row r="360" spans="1:8" x14ac:dyDescent="0.25">
      <c r="A360" t="s">
        <v>1688</v>
      </c>
      <c r="B360" s="13"/>
      <c r="C360" s="13"/>
      <c r="D360" s="13"/>
      <c r="E360" s="13"/>
      <c r="F360" s="14"/>
      <c r="G360" s="14"/>
      <c r="H360" s="11">
        <f t="shared" si="5"/>
        <v>0</v>
      </c>
    </row>
    <row r="361" spans="1:8" x14ac:dyDescent="0.25">
      <c r="A361" t="s">
        <v>1689</v>
      </c>
      <c r="B361" s="13"/>
      <c r="C361" s="13"/>
      <c r="D361" s="13"/>
      <c r="E361" s="13"/>
      <c r="F361" s="14"/>
      <c r="G361" s="14"/>
      <c r="H361" s="11">
        <f t="shared" si="5"/>
        <v>0</v>
      </c>
    </row>
    <row r="362" spans="1:8" x14ac:dyDescent="0.25">
      <c r="A362" t="s">
        <v>1690</v>
      </c>
      <c r="B362" s="13"/>
      <c r="C362" s="13"/>
      <c r="D362" s="13"/>
      <c r="E362" s="13"/>
      <c r="F362" s="14"/>
      <c r="G362" s="14"/>
      <c r="H362" s="11">
        <f t="shared" si="5"/>
        <v>0</v>
      </c>
    </row>
    <row r="363" spans="1:8" x14ac:dyDescent="0.25">
      <c r="A363" t="s">
        <v>1691</v>
      </c>
      <c r="B363" s="13"/>
      <c r="C363" s="13"/>
      <c r="D363" s="13"/>
      <c r="E363" s="13"/>
      <c r="F363" s="14"/>
      <c r="G363" s="14"/>
      <c r="H363" s="11">
        <f t="shared" si="5"/>
        <v>0</v>
      </c>
    </row>
    <row r="364" spans="1:8" x14ac:dyDescent="0.25">
      <c r="A364" t="s">
        <v>1692</v>
      </c>
      <c r="B364" s="13"/>
      <c r="C364" s="13"/>
      <c r="D364" s="13"/>
      <c r="E364" s="13"/>
      <c r="F364" s="14"/>
      <c r="G364" s="14"/>
      <c r="H364" s="11">
        <f t="shared" si="5"/>
        <v>0</v>
      </c>
    </row>
    <row r="365" spans="1:8" x14ac:dyDescent="0.25">
      <c r="A365" t="s">
        <v>1693</v>
      </c>
      <c r="B365" s="13"/>
      <c r="C365" s="13"/>
      <c r="D365" s="13"/>
      <c r="E365" s="13"/>
      <c r="F365" s="14"/>
      <c r="G365" s="14"/>
      <c r="H365" s="11">
        <f t="shared" si="5"/>
        <v>0</v>
      </c>
    </row>
    <row r="366" spans="1:8" x14ac:dyDescent="0.25">
      <c r="A366" t="s">
        <v>1694</v>
      </c>
      <c r="B366" s="13"/>
      <c r="C366" s="13"/>
      <c r="D366" s="13"/>
      <c r="E366" s="13"/>
      <c r="F366" s="14"/>
      <c r="G366" s="14"/>
      <c r="H366" s="11">
        <f t="shared" si="5"/>
        <v>0</v>
      </c>
    </row>
    <row r="367" spans="1:8" x14ac:dyDescent="0.25">
      <c r="A367" t="s">
        <v>1695</v>
      </c>
      <c r="B367" s="13"/>
      <c r="C367" s="13"/>
      <c r="D367" s="13"/>
      <c r="E367" s="13"/>
      <c r="F367" s="14"/>
      <c r="G367" s="14"/>
      <c r="H367" s="11">
        <f t="shared" si="5"/>
        <v>0</v>
      </c>
    </row>
    <row r="368" spans="1:8" x14ac:dyDescent="0.25">
      <c r="A368" t="s">
        <v>1696</v>
      </c>
      <c r="B368" s="13"/>
      <c r="C368" s="13"/>
      <c r="D368" s="13"/>
      <c r="E368" s="13"/>
      <c r="F368" s="14"/>
      <c r="G368" s="14"/>
      <c r="H368" s="11">
        <f t="shared" si="5"/>
        <v>0</v>
      </c>
    </row>
    <row r="369" spans="1:8" x14ac:dyDescent="0.25">
      <c r="A369" t="s">
        <v>1697</v>
      </c>
      <c r="B369" s="13"/>
      <c r="C369" s="13"/>
      <c r="D369" s="13"/>
      <c r="E369" s="13"/>
      <c r="F369" s="14"/>
      <c r="G369" s="14"/>
      <c r="H369" s="11">
        <f t="shared" si="5"/>
        <v>0</v>
      </c>
    </row>
    <row r="370" spans="1:8" x14ac:dyDescent="0.25">
      <c r="A370" t="s">
        <v>1698</v>
      </c>
      <c r="B370" s="13"/>
      <c r="C370" s="13"/>
      <c r="D370" s="13"/>
      <c r="E370" s="13"/>
      <c r="F370" s="14"/>
      <c r="G370" s="14"/>
      <c r="H370" s="11">
        <f t="shared" si="5"/>
        <v>0</v>
      </c>
    </row>
    <row r="371" spans="1:8" x14ac:dyDescent="0.25">
      <c r="A371" t="s">
        <v>1699</v>
      </c>
      <c r="B371" s="13"/>
      <c r="C371" s="13"/>
      <c r="D371" s="13"/>
      <c r="E371" s="13"/>
      <c r="F371" s="14"/>
      <c r="G371" s="14"/>
      <c r="H371" s="11">
        <f t="shared" si="5"/>
        <v>0</v>
      </c>
    </row>
    <row r="372" spans="1:8" x14ac:dyDescent="0.25">
      <c r="A372" t="s">
        <v>1700</v>
      </c>
      <c r="B372" s="13"/>
      <c r="C372" s="13"/>
      <c r="D372" s="13"/>
      <c r="E372" s="13"/>
      <c r="F372" s="14"/>
      <c r="G372" s="14"/>
      <c r="H372" s="11">
        <f t="shared" si="5"/>
        <v>0</v>
      </c>
    </row>
    <row r="373" spans="1:8" x14ac:dyDescent="0.25">
      <c r="A373" t="s">
        <v>1701</v>
      </c>
      <c r="B373" s="13"/>
      <c r="C373" s="13"/>
      <c r="D373" s="13"/>
      <c r="E373" s="13"/>
      <c r="F373" s="14"/>
      <c r="G373" s="14"/>
      <c r="H373" s="11">
        <f t="shared" si="5"/>
        <v>0</v>
      </c>
    </row>
    <row r="374" spans="1:8" x14ac:dyDescent="0.25">
      <c r="A374" t="s">
        <v>1702</v>
      </c>
      <c r="B374" s="13"/>
      <c r="C374" s="13"/>
      <c r="D374" s="13"/>
      <c r="E374" s="13"/>
      <c r="F374" s="14"/>
      <c r="G374" s="14"/>
      <c r="H374" s="11">
        <f t="shared" si="5"/>
        <v>0</v>
      </c>
    </row>
    <row r="375" spans="1:8" x14ac:dyDescent="0.25">
      <c r="A375" t="s">
        <v>1703</v>
      </c>
      <c r="B375" s="13"/>
      <c r="C375" s="13"/>
      <c r="D375" s="13"/>
      <c r="E375" s="13"/>
      <c r="F375" s="14"/>
      <c r="G375" s="14"/>
      <c r="H375" s="11">
        <f t="shared" si="5"/>
        <v>0</v>
      </c>
    </row>
    <row r="376" spans="1:8" x14ac:dyDescent="0.25">
      <c r="A376" t="s">
        <v>1704</v>
      </c>
      <c r="B376" s="13"/>
      <c r="C376" s="13"/>
      <c r="D376" s="13"/>
      <c r="E376" s="13"/>
      <c r="F376" s="14"/>
      <c r="G376" s="14"/>
      <c r="H376" s="11">
        <f t="shared" si="5"/>
        <v>0</v>
      </c>
    </row>
    <row r="377" spans="1:8" x14ac:dyDescent="0.25">
      <c r="A377" t="s">
        <v>1705</v>
      </c>
      <c r="B377" s="13"/>
      <c r="C377" s="13"/>
      <c r="D377" s="13"/>
      <c r="E377" s="13"/>
      <c r="F377" s="14"/>
      <c r="G377" s="14"/>
      <c r="H377" s="11">
        <f t="shared" si="5"/>
        <v>0</v>
      </c>
    </row>
    <row r="378" spans="1:8" x14ac:dyDescent="0.25">
      <c r="A378" t="s">
        <v>1706</v>
      </c>
      <c r="B378" s="13"/>
      <c r="C378" s="13"/>
      <c r="D378" s="13"/>
      <c r="E378" s="13"/>
      <c r="F378" s="14"/>
      <c r="G378" s="14"/>
      <c r="H378" s="11">
        <f t="shared" si="5"/>
        <v>0</v>
      </c>
    </row>
    <row r="379" spans="1:8" x14ac:dyDescent="0.25">
      <c r="A379" t="s">
        <v>1707</v>
      </c>
      <c r="B379" s="13"/>
      <c r="C379" s="13"/>
      <c r="D379" s="13"/>
      <c r="E379" s="13"/>
      <c r="F379" s="14"/>
      <c r="G379" s="14"/>
      <c r="H379" s="11">
        <f t="shared" si="5"/>
        <v>0</v>
      </c>
    </row>
    <row r="380" spans="1:8" x14ac:dyDescent="0.25">
      <c r="A380" t="s">
        <v>1708</v>
      </c>
      <c r="B380" s="13"/>
      <c r="C380" s="13"/>
      <c r="D380" s="13"/>
      <c r="E380" s="13"/>
      <c r="F380" s="14"/>
      <c r="G380" s="14"/>
      <c r="H380" s="11">
        <f t="shared" si="5"/>
        <v>0</v>
      </c>
    </row>
    <row r="381" spans="1:8" x14ac:dyDescent="0.25">
      <c r="A381" t="s">
        <v>1709</v>
      </c>
      <c r="B381" s="13"/>
      <c r="C381" s="13"/>
      <c r="D381" s="13"/>
      <c r="E381" s="13"/>
      <c r="F381" s="14"/>
      <c r="G381" s="14"/>
      <c r="H381" s="11">
        <f t="shared" si="5"/>
        <v>0</v>
      </c>
    </row>
    <row r="382" spans="1:8" x14ac:dyDescent="0.25">
      <c r="A382" t="s">
        <v>1710</v>
      </c>
      <c r="B382" s="13"/>
      <c r="C382" s="13"/>
      <c r="D382" s="13"/>
      <c r="E382" s="13"/>
      <c r="F382" s="14"/>
      <c r="G382" s="14"/>
      <c r="H382" s="11">
        <f t="shared" si="5"/>
        <v>0</v>
      </c>
    </row>
    <row r="383" spans="1:8" x14ac:dyDescent="0.25">
      <c r="A383" t="s">
        <v>1711</v>
      </c>
      <c r="B383" s="13"/>
      <c r="C383" s="13"/>
      <c r="D383" s="13"/>
      <c r="E383" s="13"/>
      <c r="F383" s="14"/>
      <c r="G383" s="14"/>
      <c r="H383" s="11">
        <f t="shared" si="5"/>
        <v>0</v>
      </c>
    </row>
    <row r="384" spans="1:8" x14ac:dyDescent="0.25">
      <c r="A384" t="s">
        <v>1712</v>
      </c>
      <c r="B384" s="13"/>
      <c r="C384" s="13"/>
      <c r="D384" s="13"/>
      <c r="E384" s="13"/>
      <c r="F384" s="14"/>
      <c r="G384" s="14"/>
      <c r="H384" s="11">
        <f t="shared" si="5"/>
        <v>0</v>
      </c>
    </row>
    <row r="385" spans="1:8" x14ac:dyDescent="0.25">
      <c r="A385" t="s">
        <v>1713</v>
      </c>
      <c r="B385" s="13"/>
      <c r="C385" s="13"/>
      <c r="D385" s="13"/>
      <c r="E385" s="13"/>
      <c r="F385" s="14"/>
      <c r="G385" s="14"/>
      <c r="H385" s="11">
        <f t="shared" si="5"/>
        <v>0</v>
      </c>
    </row>
    <row r="386" spans="1:8" x14ac:dyDescent="0.25">
      <c r="A386" t="s">
        <v>1714</v>
      </c>
      <c r="B386" s="13"/>
      <c r="C386" s="13"/>
      <c r="D386" s="13"/>
      <c r="E386" s="13"/>
      <c r="F386" s="14"/>
      <c r="G386" s="14"/>
      <c r="H386" s="11">
        <f t="shared" si="5"/>
        <v>0</v>
      </c>
    </row>
    <row r="387" spans="1:8" x14ac:dyDescent="0.25">
      <c r="A387" t="s">
        <v>1715</v>
      </c>
      <c r="B387" s="13"/>
      <c r="C387" s="13"/>
      <c r="D387" s="13"/>
      <c r="E387" s="13"/>
      <c r="F387" s="14"/>
      <c r="G387" s="14"/>
      <c r="H387" s="11">
        <f t="shared" si="5"/>
        <v>0</v>
      </c>
    </row>
    <row r="388" spans="1:8" x14ac:dyDescent="0.25">
      <c r="A388" t="s">
        <v>1716</v>
      </c>
      <c r="B388" s="13"/>
      <c r="C388" s="13"/>
      <c r="D388" s="13"/>
      <c r="E388" s="13"/>
      <c r="F388" s="14"/>
      <c r="G388" s="14"/>
      <c r="H388" s="11">
        <f t="shared" ref="H388:H451" si="6">H387+F388-G388</f>
        <v>0</v>
      </c>
    </row>
    <row r="389" spans="1:8" x14ac:dyDescent="0.25">
      <c r="A389" t="s">
        <v>1717</v>
      </c>
      <c r="B389" s="13"/>
      <c r="C389" s="13"/>
      <c r="D389" s="13"/>
      <c r="E389" s="13"/>
      <c r="F389" s="14"/>
      <c r="G389" s="14"/>
      <c r="H389" s="11">
        <f t="shared" si="6"/>
        <v>0</v>
      </c>
    </row>
    <row r="390" spans="1:8" x14ac:dyDescent="0.25">
      <c r="A390" t="s">
        <v>1718</v>
      </c>
      <c r="B390" s="13"/>
      <c r="C390" s="13"/>
      <c r="D390" s="13"/>
      <c r="E390" s="13"/>
      <c r="F390" s="14"/>
      <c r="G390" s="14"/>
      <c r="H390" s="11">
        <f t="shared" si="6"/>
        <v>0</v>
      </c>
    </row>
    <row r="391" spans="1:8" x14ac:dyDescent="0.25">
      <c r="A391" t="s">
        <v>1719</v>
      </c>
      <c r="B391" s="13"/>
      <c r="C391" s="13"/>
      <c r="D391" s="13"/>
      <c r="E391" s="13"/>
      <c r="F391" s="14"/>
      <c r="G391" s="14"/>
      <c r="H391" s="11">
        <f t="shared" si="6"/>
        <v>0</v>
      </c>
    </row>
    <row r="392" spans="1:8" x14ac:dyDescent="0.25">
      <c r="A392" t="s">
        <v>1720</v>
      </c>
      <c r="B392" s="13"/>
      <c r="C392" s="13"/>
      <c r="D392" s="13"/>
      <c r="E392" s="13"/>
      <c r="F392" s="14"/>
      <c r="G392" s="14"/>
      <c r="H392" s="11">
        <f t="shared" si="6"/>
        <v>0</v>
      </c>
    </row>
    <row r="393" spans="1:8" x14ac:dyDescent="0.25">
      <c r="A393" t="s">
        <v>1721</v>
      </c>
      <c r="B393" s="13"/>
      <c r="C393" s="13"/>
      <c r="D393" s="13"/>
      <c r="E393" s="13"/>
      <c r="F393" s="14"/>
      <c r="G393" s="14"/>
      <c r="H393" s="11">
        <f t="shared" si="6"/>
        <v>0</v>
      </c>
    </row>
    <row r="394" spans="1:8" x14ac:dyDescent="0.25">
      <c r="A394" t="s">
        <v>1722</v>
      </c>
      <c r="B394" s="13"/>
      <c r="C394" s="13"/>
      <c r="D394" s="13"/>
      <c r="E394" s="13"/>
      <c r="F394" s="14"/>
      <c r="G394" s="14"/>
      <c r="H394" s="11">
        <f t="shared" si="6"/>
        <v>0</v>
      </c>
    </row>
    <row r="395" spans="1:8" x14ac:dyDescent="0.25">
      <c r="A395" t="s">
        <v>1723</v>
      </c>
      <c r="B395" s="13"/>
      <c r="C395" s="13"/>
      <c r="D395" s="13"/>
      <c r="E395" s="13"/>
      <c r="F395" s="14"/>
      <c r="G395" s="14"/>
      <c r="H395" s="11">
        <f t="shared" si="6"/>
        <v>0</v>
      </c>
    </row>
    <row r="396" spans="1:8" x14ac:dyDescent="0.25">
      <c r="A396" t="s">
        <v>1724</v>
      </c>
      <c r="B396" s="13"/>
      <c r="C396" s="13"/>
      <c r="D396" s="13"/>
      <c r="E396" s="13"/>
      <c r="F396" s="14"/>
      <c r="G396" s="14"/>
      <c r="H396" s="11">
        <f t="shared" si="6"/>
        <v>0</v>
      </c>
    </row>
    <row r="397" spans="1:8" x14ac:dyDescent="0.25">
      <c r="A397" t="s">
        <v>1725</v>
      </c>
      <c r="B397" s="13"/>
      <c r="C397" s="13"/>
      <c r="D397" s="13"/>
      <c r="E397" s="13"/>
      <c r="F397" s="14"/>
      <c r="G397" s="14"/>
      <c r="H397" s="11">
        <f t="shared" si="6"/>
        <v>0</v>
      </c>
    </row>
    <row r="398" spans="1:8" x14ac:dyDescent="0.25">
      <c r="A398" t="s">
        <v>1726</v>
      </c>
      <c r="B398" s="13"/>
      <c r="C398" s="13"/>
      <c r="D398" s="13"/>
      <c r="E398" s="13"/>
      <c r="F398" s="14"/>
      <c r="G398" s="14"/>
      <c r="H398" s="11">
        <f t="shared" si="6"/>
        <v>0</v>
      </c>
    </row>
    <row r="399" spans="1:8" x14ac:dyDescent="0.25">
      <c r="A399" t="s">
        <v>1727</v>
      </c>
      <c r="B399" s="13"/>
      <c r="C399" s="13"/>
      <c r="D399" s="13"/>
      <c r="E399" s="13"/>
      <c r="F399" s="14"/>
      <c r="G399" s="14"/>
      <c r="H399" s="11">
        <f t="shared" si="6"/>
        <v>0</v>
      </c>
    </row>
    <row r="400" spans="1:8" x14ac:dyDescent="0.25">
      <c r="A400" t="s">
        <v>1728</v>
      </c>
      <c r="B400" s="13"/>
      <c r="C400" s="13"/>
      <c r="D400" s="13"/>
      <c r="E400" s="13"/>
      <c r="F400" s="14"/>
      <c r="G400" s="14"/>
      <c r="H400" s="11">
        <f t="shared" si="6"/>
        <v>0</v>
      </c>
    </row>
    <row r="401" spans="1:8" x14ac:dyDescent="0.25">
      <c r="A401" t="s">
        <v>1729</v>
      </c>
      <c r="B401" s="13"/>
      <c r="C401" s="13"/>
      <c r="D401" s="13"/>
      <c r="E401" s="13"/>
      <c r="F401" s="14"/>
      <c r="G401" s="14"/>
      <c r="H401" s="11">
        <f t="shared" si="6"/>
        <v>0</v>
      </c>
    </row>
    <row r="402" spans="1:8" x14ac:dyDescent="0.25">
      <c r="A402" t="s">
        <v>1730</v>
      </c>
      <c r="B402" s="13"/>
      <c r="C402" s="13"/>
      <c r="D402" s="13"/>
      <c r="E402" s="13"/>
      <c r="F402" s="14"/>
      <c r="G402" s="14"/>
      <c r="H402" s="11">
        <f t="shared" si="6"/>
        <v>0</v>
      </c>
    </row>
    <row r="403" spans="1:8" x14ac:dyDescent="0.25">
      <c r="A403" t="s">
        <v>1731</v>
      </c>
      <c r="B403" s="13"/>
      <c r="C403" s="13"/>
      <c r="D403" s="13"/>
      <c r="E403" s="13"/>
      <c r="F403" s="14"/>
      <c r="G403" s="14"/>
      <c r="H403" s="11">
        <f t="shared" si="6"/>
        <v>0</v>
      </c>
    </row>
    <row r="404" spans="1:8" x14ac:dyDescent="0.25">
      <c r="A404" t="s">
        <v>1732</v>
      </c>
      <c r="B404" s="13"/>
      <c r="C404" s="13"/>
      <c r="D404" s="13"/>
      <c r="E404" s="13"/>
      <c r="F404" s="14"/>
      <c r="G404" s="14"/>
      <c r="H404" s="11">
        <f t="shared" si="6"/>
        <v>0</v>
      </c>
    </row>
    <row r="405" spans="1:8" x14ac:dyDescent="0.25">
      <c r="A405" t="s">
        <v>1733</v>
      </c>
      <c r="B405" s="13"/>
      <c r="C405" s="13"/>
      <c r="D405" s="13"/>
      <c r="E405" s="13"/>
      <c r="F405" s="14"/>
      <c r="G405" s="14"/>
      <c r="H405" s="11">
        <f t="shared" si="6"/>
        <v>0</v>
      </c>
    </row>
    <row r="406" spans="1:8" x14ac:dyDescent="0.25">
      <c r="A406" t="s">
        <v>1734</v>
      </c>
      <c r="B406" s="13"/>
      <c r="C406" s="13"/>
      <c r="D406" s="13"/>
      <c r="E406" s="13"/>
      <c r="F406" s="14"/>
      <c r="G406" s="14"/>
      <c r="H406" s="11">
        <f t="shared" si="6"/>
        <v>0</v>
      </c>
    </row>
    <row r="407" spans="1:8" x14ac:dyDescent="0.25">
      <c r="A407" t="s">
        <v>1735</v>
      </c>
      <c r="B407" s="13"/>
      <c r="C407" s="13"/>
      <c r="D407" s="13"/>
      <c r="E407" s="13"/>
      <c r="F407" s="14"/>
      <c r="G407" s="14"/>
      <c r="H407" s="11">
        <f t="shared" si="6"/>
        <v>0</v>
      </c>
    </row>
    <row r="408" spans="1:8" x14ac:dyDescent="0.25">
      <c r="A408" t="s">
        <v>1736</v>
      </c>
      <c r="B408" s="13"/>
      <c r="C408" s="13"/>
      <c r="D408" s="13"/>
      <c r="E408" s="13"/>
      <c r="F408" s="14"/>
      <c r="G408" s="14"/>
      <c r="H408" s="11">
        <f t="shared" si="6"/>
        <v>0</v>
      </c>
    </row>
    <row r="409" spans="1:8" x14ac:dyDescent="0.25">
      <c r="A409" t="s">
        <v>1737</v>
      </c>
      <c r="B409" s="13"/>
      <c r="C409" s="13"/>
      <c r="D409" s="13"/>
      <c r="E409" s="13"/>
      <c r="F409" s="14"/>
      <c r="G409" s="14"/>
      <c r="H409" s="11">
        <f t="shared" si="6"/>
        <v>0</v>
      </c>
    </row>
    <row r="410" spans="1:8" x14ac:dyDescent="0.25">
      <c r="A410" t="s">
        <v>1738</v>
      </c>
      <c r="B410" s="13"/>
      <c r="C410" s="13"/>
      <c r="D410" s="13"/>
      <c r="E410" s="13"/>
      <c r="F410" s="14"/>
      <c r="G410" s="14"/>
      <c r="H410" s="11">
        <f t="shared" si="6"/>
        <v>0</v>
      </c>
    </row>
    <row r="411" spans="1:8" x14ac:dyDescent="0.25">
      <c r="A411" t="s">
        <v>1739</v>
      </c>
      <c r="B411" s="13"/>
      <c r="C411" s="13"/>
      <c r="D411" s="13"/>
      <c r="E411" s="13"/>
      <c r="F411" s="14"/>
      <c r="G411" s="14"/>
      <c r="H411" s="11">
        <f t="shared" si="6"/>
        <v>0</v>
      </c>
    </row>
    <row r="412" spans="1:8" x14ac:dyDescent="0.25">
      <c r="A412" t="s">
        <v>1740</v>
      </c>
      <c r="B412" s="13"/>
      <c r="C412" s="13"/>
      <c r="D412" s="13"/>
      <c r="E412" s="13"/>
      <c r="F412" s="14"/>
      <c r="G412" s="14"/>
      <c r="H412" s="11">
        <f t="shared" si="6"/>
        <v>0</v>
      </c>
    </row>
    <row r="413" spans="1:8" x14ac:dyDescent="0.25">
      <c r="A413" t="s">
        <v>1741</v>
      </c>
      <c r="B413" s="13"/>
      <c r="C413" s="13"/>
      <c r="D413" s="13"/>
      <c r="E413" s="13"/>
      <c r="F413" s="14"/>
      <c r="G413" s="14"/>
      <c r="H413" s="11">
        <f t="shared" si="6"/>
        <v>0</v>
      </c>
    </row>
    <row r="414" spans="1:8" x14ac:dyDescent="0.25">
      <c r="A414" t="s">
        <v>1742</v>
      </c>
      <c r="B414" s="13"/>
      <c r="C414" s="13"/>
      <c r="D414" s="13"/>
      <c r="E414" s="13"/>
      <c r="F414" s="14"/>
      <c r="G414" s="14"/>
      <c r="H414" s="11">
        <f t="shared" si="6"/>
        <v>0</v>
      </c>
    </row>
    <row r="415" spans="1:8" x14ac:dyDescent="0.25">
      <c r="A415" t="s">
        <v>1743</v>
      </c>
      <c r="B415" s="13"/>
      <c r="C415" s="13"/>
      <c r="D415" s="13"/>
      <c r="E415" s="13"/>
      <c r="F415" s="14"/>
      <c r="G415" s="14"/>
      <c r="H415" s="11">
        <f t="shared" si="6"/>
        <v>0</v>
      </c>
    </row>
    <row r="416" spans="1:8" x14ac:dyDescent="0.25">
      <c r="A416" t="s">
        <v>1744</v>
      </c>
      <c r="B416" s="13"/>
      <c r="C416" s="13"/>
      <c r="D416" s="13"/>
      <c r="E416" s="13"/>
      <c r="F416" s="14"/>
      <c r="G416" s="14"/>
      <c r="H416" s="11">
        <f t="shared" si="6"/>
        <v>0</v>
      </c>
    </row>
    <row r="417" spans="1:8" x14ac:dyDescent="0.25">
      <c r="A417" t="s">
        <v>1745</v>
      </c>
      <c r="B417" s="13"/>
      <c r="C417" s="13"/>
      <c r="D417" s="13"/>
      <c r="E417" s="13"/>
      <c r="F417" s="14"/>
      <c r="G417" s="14"/>
      <c r="H417" s="11">
        <f t="shared" si="6"/>
        <v>0</v>
      </c>
    </row>
    <row r="418" spans="1:8" x14ac:dyDescent="0.25">
      <c r="A418" t="s">
        <v>1746</v>
      </c>
      <c r="B418" s="13"/>
      <c r="C418" s="13"/>
      <c r="D418" s="13"/>
      <c r="E418" s="13"/>
      <c r="F418" s="14"/>
      <c r="G418" s="14"/>
      <c r="H418" s="11">
        <f t="shared" si="6"/>
        <v>0</v>
      </c>
    </row>
    <row r="419" spans="1:8" x14ac:dyDescent="0.25">
      <c r="A419" t="s">
        <v>1747</v>
      </c>
      <c r="B419" s="13"/>
      <c r="C419" s="13"/>
      <c r="D419" s="13"/>
      <c r="E419" s="13"/>
      <c r="F419" s="14"/>
      <c r="G419" s="14"/>
      <c r="H419" s="11">
        <f t="shared" si="6"/>
        <v>0</v>
      </c>
    </row>
    <row r="420" spans="1:8" x14ac:dyDescent="0.25">
      <c r="A420" t="s">
        <v>1748</v>
      </c>
      <c r="B420" s="13"/>
      <c r="C420" s="13"/>
      <c r="D420" s="13"/>
      <c r="E420" s="13"/>
      <c r="F420" s="14"/>
      <c r="G420" s="14"/>
      <c r="H420" s="11">
        <f t="shared" si="6"/>
        <v>0</v>
      </c>
    </row>
    <row r="421" spans="1:8" x14ac:dyDescent="0.25">
      <c r="A421" t="s">
        <v>1749</v>
      </c>
      <c r="B421" s="13"/>
      <c r="C421" s="13"/>
      <c r="D421" s="13"/>
      <c r="E421" s="13"/>
      <c r="F421" s="14"/>
      <c r="G421" s="14"/>
      <c r="H421" s="11">
        <f t="shared" si="6"/>
        <v>0</v>
      </c>
    </row>
    <row r="422" spans="1:8" x14ac:dyDescent="0.25">
      <c r="A422" t="s">
        <v>1750</v>
      </c>
      <c r="B422" s="13"/>
      <c r="C422" s="13"/>
      <c r="D422" s="13"/>
      <c r="E422" s="13"/>
      <c r="F422" s="14"/>
      <c r="G422" s="14"/>
      <c r="H422" s="11">
        <f t="shared" si="6"/>
        <v>0</v>
      </c>
    </row>
    <row r="423" spans="1:8" x14ac:dyDescent="0.25">
      <c r="A423" t="s">
        <v>1751</v>
      </c>
      <c r="B423" s="13"/>
      <c r="C423" s="13"/>
      <c r="D423" s="13"/>
      <c r="E423" s="13"/>
      <c r="F423" s="14"/>
      <c r="G423" s="14"/>
      <c r="H423" s="11">
        <f t="shared" si="6"/>
        <v>0</v>
      </c>
    </row>
    <row r="424" spans="1:8" x14ac:dyDescent="0.25">
      <c r="A424" t="s">
        <v>1752</v>
      </c>
      <c r="B424" s="13"/>
      <c r="C424" s="13"/>
      <c r="D424" s="13"/>
      <c r="E424" s="13"/>
      <c r="F424" s="14"/>
      <c r="G424" s="14"/>
      <c r="H424" s="11">
        <f t="shared" si="6"/>
        <v>0</v>
      </c>
    </row>
    <row r="425" spans="1:8" x14ac:dyDescent="0.25">
      <c r="A425" t="s">
        <v>1753</v>
      </c>
      <c r="B425" s="13"/>
      <c r="C425" s="13"/>
      <c r="D425" s="13"/>
      <c r="E425" s="13"/>
      <c r="F425" s="14"/>
      <c r="G425" s="14"/>
      <c r="H425" s="11">
        <f t="shared" si="6"/>
        <v>0</v>
      </c>
    </row>
    <row r="426" spans="1:8" x14ac:dyDescent="0.25">
      <c r="A426" t="s">
        <v>1754</v>
      </c>
      <c r="B426" s="13"/>
      <c r="C426" s="13"/>
      <c r="D426" s="13"/>
      <c r="E426" s="13"/>
      <c r="F426" s="14"/>
      <c r="G426" s="14"/>
      <c r="H426" s="11">
        <f t="shared" si="6"/>
        <v>0</v>
      </c>
    </row>
    <row r="427" spans="1:8" x14ac:dyDescent="0.25">
      <c r="A427" t="s">
        <v>1755</v>
      </c>
      <c r="B427" s="13"/>
      <c r="C427" s="13"/>
      <c r="D427" s="13"/>
      <c r="E427" s="13"/>
      <c r="F427" s="14"/>
      <c r="G427" s="14"/>
      <c r="H427" s="11">
        <f t="shared" si="6"/>
        <v>0</v>
      </c>
    </row>
    <row r="428" spans="1:8" x14ac:dyDescent="0.25">
      <c r="A428" t="s">
        <v>1756</v>
      </c>
      <c r="B428" s="13"/>
      <c r="C428" s="13"/>
      <c r="D428" s="13"/>
      <c r="E428" s="13"/>
      <c r="F428" s="14"/>
      <c r="G428" s="14"/>
      <c r="H428" s="11">
        <f t="shared" si="6"/>
        <v>0</v>
      </c>
    </row>
    <row r="429" spans="1:8" x14ac:dyDescent="0.25">
      <c r="A429" t="s">
        <v>1757</v>
      </c>
      <c r="B429" s="13"/>
      <c r="C429" s="13"/>
      <c r="D429" s="13"/>
      <c r="E429" s="13"/>
      <c r="F429" s="14"/>
      <c r="G429" s="14"/>
      <c r="H429" s="11">
        <f t="shared" si="6"/>
        <v>0</v>
      </c>
    </row>
    <row r="430" spans="1:8" x14ac:dyDescent="0.25">
      <c r="A430" t="s">
        <v>1758</v>
      </c>
      <c r="B430" s="13"/>
      <c r="C430" s="13"/>
      <c r="D430" s="13"/>
      <c r="E430" s="13"/>
      <c r="F430" s="14"/>
      <c r="G430" s="14"/>
      <c r="H430" s="11">
        <f t="shared" si="6"/>
        <v>0</v>
      </c>
    </row>
    <row r="431" spans="1:8" x14ac:dyDescent="0.25">
      <c r="A431" t="s">
        <v>1759</v>
      </c>
      <c r="B431" s="13"/>
      <c r="C431" s="13"/>
      <c r="D431" s="13"/>
      <c r="E431" s="13"/>
      <c r="F431" s="14"/>
      <c r="G431" s="14"/>
      <c r="H431" s="11">
        <f t="shared" si="6"/>
        <v>0</v>
      </c>
    </row>
    <row r="432" spans="1:8" x14ac:dyDescent="0.25">
      <c r="A432" t="s">
        <v>1760</v>
      </c>
      <c r="B432" s="13"/>
      <c r="C432" s="13"/>
      <c r="D432" s="13"/>
      <c r="E432" s="13"/>
      <c r="F432" s="14"/>
      <c r="G432" s="14"/>
      <c r="H432" s="11">
        <f t="shared" si="6"/>
        <v>0</v>
      </c>
    </row>
    <row r="433" spans="1:8" x14ac:dyDescent="0.25">
      <c r="A433" t="s">
        <v>1761</v>
      </c>
      <c r="B433" s="13"/>
      <c r="C433" s="13"/>
      <c r="D433" s="13"/>
      <c r="E433" s="13"/>
      <c r="F433" s="14"/>
      <c r="G433" s="14"/>
      <c r="H433" s="11">
        <f t="shared" si="6"/>
        <v>0</v>
      </c>
    </row>
    <row r="434" spans="1:8" x14ac:dyDescent="0.25">
      <c r="A434" t="s">
        <v>1762</v>
      </c>
      <c r="B434" s="13"/>
      <c r="C434" s="13"/>
      <c r="D434" s="13"/>
      <c r="E434" s="13"/>
      <c r="F434" s="14"/>
      <c r="G434" s="14"/>
      <c r="H434" s="11">
        <f t="shared" si="6"/>
        <v>0</v>
      </c>
    </row>
    <row r="435" spans="1:8" x14ac:dyDescent="0.25">
      <c r="A435" t="s">
        <v>1763</v>
      </c>
      <c r="B435" s="13"/>
      <c r="C435" s="13"/>
      <c r="D435" s="13"/>
      <c r="E435" s="13"/>
      <c r="F435" s="14"/>
      <c r="G435" s="14"/>
      <c r="H435" s="11">
        <f t="shared" si="6"/>
        <v>0</v>
      </c>
    </row>
    <row r="436" spans="1:8" x14ac:dyDescent="0.25">
      <c r="A436" t="s">
        <v>1764</v>
      </c>
      <c r="B436" s="13"/>
      <c r="C436" s="13"/>
      <c r="D436" s="13"/>
      <c r="E436" s="13"/>
      <c r="F436" s="14"/>
      <c r="G436" s="14"/>
      <c r="H436" s="11">
        <f t="shared" si="6"/>
        <v>0</v>
      </c>
    </row>
    <row r="437" spans="1:8" x14ac:dyDescent="0.25">
      <c r="A437" t="s">
        <v>1765</v>
      </c>
      <c r="B437" s="13"/>
      <c r="C437" s="13"/>
      <c r="D437" s="13"/>
      <c r="E437" s="13"/>
      <c r="F437" s="14"/>
      <c r="G437" s="14"/>
      <c r="H437" s="11">
        <f t="shared" si="6"/>
        <v>0</v>
      </c>
    </row>
    <row r="438" spans="1:8" x14ac:dyDescent="0.25">
      <c r="A438" t="s">
        <v>1766</v>
      </c>
      <c r="B438" s="13"/>
      <c r="C438" s="13"/>
      <c r="D438" s="13"/>
      <c r="E438" s="13"/>
      <c r="F438" s="14"/>
      <c r="G438" s="14"/>
      <c r="H438" s="11">
        <f t="shared" si="6"/>
        <v>0</v>
      </c>
    </row>
    <row r="439" spans="1:8" x14ac:dyDescent="0.25">
      <c r="A439" t="s">
        <v>1767</v>
      </c>
      <c r="B439" s="13"/>
      <c r="C439" s="13"/>
      <c r="D439" s="13"/>
      <c r="E439" s="13"/>
      <c r="F439" s="14"/>
      <c r="G439" s="14"/>
      <c r="H439" s="11">
        <f t="shared" si="6"/>
        <v>0</v>
      </c>
    </row>
    <row r="440" spans="1:8" x14ac:dyDescent="0.25">
      <c r="A440" t="s">
        <v>1768</v>
      </c>
      <c r="B440" s="13"/>
      <c r="C440" s="13"/>
      <c r="D440" s="13"/>
      <c r="E440" s="13"/>
      <c r="F440" s="14"/>
      <c r="G440" s="14"/>
      <c r="H440" s="11">
        <f t="shared" si="6"/>
        <v>0</v>
      </c>
    </row>
    <row r="441" spans="1:8" x14ac:dyDescent="0.25">
      <c r="A441" t="s">
        <v>1769</v>
      </c>
      <c r="B441" s="13"/>
      <c r="C441" s="13"/>
      <c r="D441" s="13"/>
      <c r="E441" s="13"/>
      <c r="F441" s="14"/>
      <c r="G441" s="14"/>
      <c r="H441" s="11">
        <f t="shared" si="6"/>
        <v>0</v>
      </c>
    </row>
    <row r="442" spans="1:8" x14ac:dyDescent="0.25">
      <c r="A442" t="s">
        <v>1770</v>
      </c>
      <c r="B442" s="13"/>
      <c r="C442" s="13"/>
      <c r="D442" s="13"/>
      <c r="E442" s="13"/>
      <c r="F442" s="14"/>
      <c r="G442" s="14"/>
      <c r="H442" s="11">
        <f t="shared" si="6"/>
        <v>0</v>
      </c>
    </row>
    <row r="443" spans="1:8" x14ac:dyDescent="0.25">
      <c r="A443" t="s">
        <v>1771</v>
      </c>
      <c r="B443" s="13"/>
      <c r="C443" s="13"/>
      <c r="D443" s="13"/>
      <c r="E443" s="13"/>
      <c r="F443" s="14"/>
      <c r="G443" s="14"/>
      <c r="H443" s="11">
        <f t="shared" si="6"/>
        <v>0</v>
      </c>
    </row>
    <row r="444" spans="1:8" x14ac:dyDescent="0.25">
      <c r="A444" t="s">
        <v>1772</v>
      </c>
      <c r="B444" s="13"/>
      <c r="C444" s="13"/>
      <c r="D444" s="13"/>
      <c r="E444" s="13"/>
      <c r="F444" s="14"/>
      <c r="G444" s="14"/>
      <c r="H444" s="11">
        <f t="shared" si="6"/>
        <v>0</v>
      </c>
    </row>
    <row r="445" spans="1:8" x14ac:dyDescent="0.25">
      <c r="A445" t="s">
        <v>1773</v>
      </c>
      <c r="B445" s="13"/>
      <c r="C445" s="13"/>
      <c r="D445" s="13"/>
      <c r="E445" s="13"/>
      <c r="F445" s="14"/>
      <c r="G445" s="14"/>
      <c r="H445" s="11">
        <f t="shared" si="6"/>
        <v>0</v>
      </c>
    </row>
    <row r="446" spans="1:8" x14ac:dyDescent="0.25">
      <c r="A446" t="s">
        <v>1774</v>
      </c>
      <c r="B446" s="13"/>
      <c r="C446" s="13"/>
      <c r="D446" s="13"/>
      <c r="E446" s="13"/>
      <c r="F446" s="14"/>
      <c r="G446" s="14"/>
      <c r="H446" s="11">
        <f t="shared" si="6"/>
        <v>0</v>
      </c>
    </row>
    <row r="447" spans="1:8" x14ac:dyDescent="0.25">
      <c r="A447" t="s">
        <v>1775</v>
      </c>
      <c r="B447" s="13"/>
      <c r="C447" s="13"/>
      <c r="D447" s="13"/>
      <c r="E447" s="13"/>
      <c r="F447" s="14"/>
      <c r="G447" s="14"/>
      <c r="H447" s="11">
        <f t="shared" si="6"/>
        <v>0</v>
      </c>
    </row>
    <row r="448" spans="1:8" x14ac:dyDescent="0.25">
      <c r="A448" t="s">
        <v>1776</v>
      </c>
      <c r="B448" s="13"/>
      <c r="C448" s="13"/>
      <c r="D448" s="13"/>
      <c r="E448" s="13"/>
      <c r="F448" s="14"/>
      <c r="G448" s="14"/>
      <c r="H448" s="11">
        <f t="shared" si="6"/>
        <v>0</v>
      </c>
    </row>
    <row r="449" spans="1:8" x14ac:dyDescent="0.25">
      <c r="A449" t="s">
        <v>1777</v>
      </c>
      <c r="B449" s="13"/>
      <c r="C449" s="13"/>
      <c r="D449" s="13"/>
      <c r="E449" s="13"/>
      <c r="F449" s="14"/>
      <c r="G449" s="14"/>
      <c r="H449" s="11">
        <f t="shared" si="6"/>
        <v>0</v>
      </c>
    </row>
    <row r="450" spans="1:8" x14ac:dyDescent="0.25">
      <c r="A450" t="s">
        <v>1778</v>
      </c>
      <c r="B450" s="13"/>
      <c r="C450" s="13"/>
      <c r="D450" s="13"/>
      <c r="E450" s="13"/>
      <c r="F450" s="14"/>
      <c r="G450" s="14"/>
      <c r="H450" s="11">
        <f t="shared" si="6"/>
        <v>0</v>
      </c>
    </row>
    <row r="451" spans="1:8" x14ac:dyDescent="0.25">
      <c r="A451" t="s">
        <v>1779</v>
      </c>
      <c r="B451" s="13"/>
      <c r="C451" s="13"/>
      <c r="D451" s="13"/>
      <c r="E451" s="13"/>
      <c r="F451" s="14"/>
      <c r="G451" s="14"/>
      <c r="H451" s="11">
        <f t="shared" si="6"/>
        <v>0</v>
      </c>
    </row>
    <row r="452" spans="1:8" x14ac:dyDescent="0.25">
      <c r="A452" t="s">
        <v>1780</v>
      </c>
      <c r="B452" s="13"/>
      <c r="C452" s="13"/>
      <c r="D452" s="13"/>
      <c r="E452" s="13"/>
      <c r="F452" s="14"/>
      <c r="G452" s="14"/>
      <c r="H452" s="11">
        <f t="shared" ref="H452:H515" si="7">H451+F452-G452</f>
        <v>0</v>
      </c>
    </row>
    <row r="453" spans="1:8" x14ac:dyDescent="0.25">
      <c r="A453" t="s">
        <v>1781</v>
      </c>
      <c r="B453" s="13"/>
      <c r="C453" s="13"/>
      <c r="D453" s="13"/>
      <c r="E453" s="13"/>
      <c r="F453" s="14"/>
      <c r="G453" s="14"/>
      <c r="H453" s="11">
        <f t="shared" si="7"/>
        <v>0</v>
      </c>
    </row>
    <row r="454" spans="1:8" x14ac:dyDescent="0.25">
      <c r="A454" t="s">
        <v>1782</v>
      </c>
      <c r="B454" s="13"/>
      <c r="C454" s="13"/>
      <c r="D454" s="13"/>
      <c r="E454" s="13"/>
      <c r="F454" s="14"/>
      <c r="G454" s="14"/>
      <c r="H454" s="11">
        <f t="shared" si="7"/>
        <v>0</v>
      </c>
    </row>
    <row r="455" spans="1:8" x14ac:dyDescent="0.25">
      <c r="A455" t="s">
        <v>1783</v>
      </c>
      <c r="B455" s="13"/>
      <c r="C455" s="13"/>
      <c r="D455" s="13"/>
      <c r="E455" s="13"/>
      <c r="F455" s="14"/>
      <c r="G455" s="14"/>
      <c r="H455" s="11">
        <f t="shared" si="7"/>
        <v>0</v>
      </c>
    </row>
    <row r="456" spans="1:8" x14ac:dyDescent="0.25">
      <c r="A456" t="s">
        <v>1784</v>
      </c>
      <c r="B456" s="13"/>
      <c r="C456" s="13"/>
      <c r="D456" s="13"/>
      <c r="E456" s="13"/>
      <c r="F456" s="14"/>
      <c r="G456" s="14"/>
      <c r="H456" s="11">
        <f t="shared" si="7"/>
        <v>0</v>
      </c>
    </row>
    <row r="457" spans="1:8" x14ac:dyDescent="0.25">
      <c r="A457" t="s">
        <v>1785</v>
      </c>
      <c r="B457" s="13"/>
      <c r="C457" s="13"/>
      <c r="D457" s="13"/>
      <c r="E457" s="13"/>
      <c r="F457" s="14"/>
      <c r="G457" s="14"/>
      <c r="H457" s="11">
        <f t="shared" si="7"/>
        <v>0</v>
      </c>
    </row>
    <row r="458" spans="1:8" x14ac:dyDescent="0.25">
      <c r="A458" t="s">
        <v>1786</v>
      </c>
      <c r="B458" s="13"/>
      <c r="C458" s="13"/>
      <c r="D458" s="13"/>
      <c r="E458" s="13"/>
      <c r="F458" s="14"/>
      <c r="G458" s="14"/>
      <c r="H458" s="11">
        <f t="shared" si="7"/>
        <v>0</v>
      </c>
    </row>
    <row r="459" spans="1:8" x14ac:dyDescent="0.25">
      <c r="A459" t="s">
        <v>1787</v>
      </c>
      <c r="B459" s="13"/>
      <c r="C459" s="13"/>
      <c r="D459" s="13"/>
      <c r="E459" s="13"/>
      <c r="F459" s="14"/>
      <c r="G459" s="14"/>
      <c r="H459" s="11">
        <f t="shared" si="7"/>
        <v>0</v>
      </c>
    </row>
    <row r="460" spans="1:8" x14ac:dyDescent="0.25">
      <c r="A460" t="s">
        <v>1788</v>
      </c>
      <c r="B460" s="13"/>
      <c r="C460" s="13"/>
      <c r="D460" s="13"/>
      <c r="E460" s="13"/>
      <c r="F460" s="14"/>
      <c r="G460" s="14"/>
      <c r="H460" s="11">
        <f t="shared" si="7"/>
        <v>0</v>
      </c>
    </row>
    <row r="461" spans="1:8" x14ac:dyDescent="0.25">
      <c r="A461" t="s">
        <v>1789</v>
      </c>
      <c r="B461" s="13"/>
      <c r="C461" s="13"/>
      <c r="D461" s="13"/>
      <c r="E461" s="13"/>
      <c r="F461" s="14"/>
      <c r="G461" s="14"/>
      <c r="H461" s="11">
        <f t="shared" si="7"/>
        <v>0</v>
      </c>
    </row>
    <row r="462" spans="1:8" x14ac:dyDescent="0.25">
      <c r="A462" t="s">
        <v>1790</v>
      </c>
      <c r="B462" s="13"/>
      <c r="C462" s="13"/>
      <c r="D462" s="13"/>
      <c r="E462" s="13"/>
      <c r="F462" s="14"/>
      <c r="G462" s="14"/>
      <c r="H462" s="11">
        <f t="shared" si="7"/>
        <v>0</v>
      </c>
    </row>
    <row r="463" spans="1:8" x14ac:dyDescent="0.25">
      <c r="A463" t="s">
        <v>1791</v>
      </c>
      <c r="B463" s="13"/>
      <c r="C463" s="13"/>
      <c r="D463" s="13"/>
      <c r="E463" s="13"/>
      <c r="F463" s="14"/>
      <c r="G463" s="14"/>
      <c r="H463" s="11">
        <f t="shared" si="7"/>
        <v>0</v>
      </c>
    </row>
    <row r="464" spans="1:8" x14ac:dyDescent="0.25">
      <c r="A464" t="s">
        <v>1792</v>
      </c>
      <c r="B464" s="13"/>
      <c r="C464" s="13"/>
      <c r="D464" s="13"/>
      <c r="E464" s="13"/>
      <c r="F464" s="14"/>
      <c r="G464" s="14"/>
      <c r="H464" s="11">
        <f t="shared" si="7"/>
        <v>0</v>
      </c>
    </row>
    <row r="465" spans="1:8" x14ac:dyDescent="0.25">
      <c r="A465" t="s">
        <v>1793</v>
      </c>
      <c r="B465" s="13"/>
      <c r="C465" s="13"/>
      <c r="D465" s="13"/>
      <c r="E465" s="13"/>
      <c r="F465" s="14"/>
      <c r="G465" s="14"/>
      <c r="H465" s="11">
        <f t="shared" si="7"/>
        <v>0</v>
      </c>
    </row>
    <row r="466" spans="1:8" x14ac:dyDescent="0.25">
      <c r="A466" t="s">
        <v>1794</v>
      </c>
      <c r="B466" s="13"/>
      <c r="C466" s="13"/>
      <c r="D466" s="13"/>
      <c r="E466" s="13"/>
      <c r="F466" s="14"/>
      <c r="G466" s="14"/>
      <c r="H466" s="11">
        <f t="shared" si="7"/>
        <v>0</v>
      </c>
    </row>
    <row r="467" spans="1:8" x14ac:dyDescent="0.25">
      <c r="A467" t="s">
        <v>1795</v>
      </c>
      <c r="B467" s="13"/>
      <c r="C467" s="13"/>
      <c r="D467" s="13"/>
      <c r="E467" s="13"/>
      <c r="F467" s="14"/>
      <c r="G467" s="14"/>
      <c r="H467" s="11">
        <f t="shared" si="7"/>
        <v>0</v>
      </c>
    </row>
    <row r="468" spans="1:8" x14ac:dyDescent="0.25">
      <c r="A468" t="s">
        <v>1796</v>
      </c>
      <c r="B468" s="13"/>
      <c r="C468" s="13"/>
      <c r="D468" s="13"/>
      <c r="E468" s="13"/>
      <c r="F468" s="14"/>
      <c r="G468" s="14"/>
      <c r="H468" s="11">
        <f t="shared" si="7"/>
        <v>0</v>
      </c>
    </row>
    <row r="469" spans="1:8" x14ac:dyDescent="0.25">
      <c r="A469" t="s">
        <v>1797</v>
      </c>
      <c r="B469" s="13"/>
      <c r="C469" s="13"/>
      <c r="D469" s="13"/>
      <c r="E469" s="13"/>
      <c r="F469" s="14"/>
      <c r="G469" s="14"/>
      <c r="H469" s="11">
        <f t="shared" si="7"/>
        <v>0</v>
      </c>
    </row>
    <row r="470" spans="1:8" x14ac:dyDescent="0.25">
      <c r="A470" t="s">
        <v>1798</v>
      </c>
      <c r="B470" s="13"/>
      <c r="C470" s="13"/>
      <c r="D470" s="13"/>
      <c r="E470" s="13"/>
      <c r="F470" s="14"/>
      <c r="G470" s="14"/>
      <c r="H470" s="11">
        <f t="shared" si="7"/>
        <v>0</v>
      </c>
    </row>
    <row r="471" spans="1:8" x14ac:dyDescent="0.25">
      <c r="A471" t="s">
        <v>1799</v>
      </c>
      <c r="B471" s="13"/>
      <c r="C471" s="13"/>
      <c r="D471" s="13"/>
      <c r="E471" s="13"/>
      <c r="F471" s="14"/>
      <c r="G471" s="14"/>
      <c r="H471" s="11">
        <f t="shared" si="7"/>
        <v>0</v>
      </c>
    </row>
    <row r="472" spans="1:8" x14ac:dyDescent="0.25">
      <c r="A472" t="s">
        <v>1800</v>
      </c>
      <c r="B472" s="13"/>
      <c r="C472" s="13"/>
      <c r="D472" s="13"/>
      <c r="E472" s="13"/>
      <c r="F472" s="14"/>
      <c r="G472" s="14"/>
      <c r="H472" s="11">
        <f t="shared" si="7"/>
        <v>0</v>
      </c>
    </row>
    <row r="473" spans="1:8" x14ac:dyDescent="0.25">
      <c r="A473" t="s">
        <v>1801</v>
      </c>
      <c r="B473" s="13"/>
      <c r="C473" s="13"/>
      <c r="D473" s="13"/>
      <c r="E473" s="13"/>
      <c r="F473" s="14"/>
      <c r="G473" s="14"/>
      <c r="H473" s="11">
        <f t="shared" si="7"/>
        <v>0</v>
      </c>
    </row>
    <row r="474" spans="1:8" x14ac:dyDescent="0.25">
      <c r="A474" t="s">
        <v>1802</v>
      </c>
      <c r="B474" s="13"/>
      <c r="C474" s="13"/>
      <c r="D474" s="13"/>
      <c r="E474" s="13"/>
      <c r="F474" s="14"/>
      <c r="G474" s="14"/>
      <c r="H474" s="11">
        <f t="shared" si="7"/>
        <v>0</v>
      </c>
    </row>
    <row r="475" spans="1:8" x14ac:dyDescent="0.25">
      <c r="A475" t="s">
        <v>1803</v>
      </c>
      <c r="B475" s="13"/>
      <c r="C475" s="13"/>
      <c r="D475" s="13"/>
      <c r="E475" s="13"/>
      <c r="F475" s="14"/>
      <c r="G475" s="14"/>
      <c r="H475" s="11">
        <f t="shared" si="7"/>
        <v>0</v>
      </c>
    </row>
    <row r="476" spans="1:8" x14ac:dyDescent="0.25">
      <c r="A476" t="s">
        <v>1804</v>
      </c>
      <c r="B476" s="13"/>
      <c r="C476" s="13"/>
      <c r="D476" s="13"/>
      <c r="E476" s="13"/>
      <c r="F476" s="14"/>
      <c r="G476" s="14"/>
      <c r="H476" s="11">
        <f t="shared" si="7"/>
        <v>0</v>
      </c>
    </row>
    <row r="477" spans="1:8" x14ac:dyDescent="0.25">
      <c r="A477" t="s">
        <v>1805</v>
      </c>
      <c r="B477" s="13"/>
      <c r="C477" s="13"/>
      <c r="D477" s="13"/>
      <c r="E477" s="13"/>
      <c r="F477" s="14"/>
      <c r="G477" s="14"/>
      <c r="H477" s="11">
        <f t="shared" si="7"/>
        <v>0</v>
      </c>
    </row>
    <row r="478" spans="1:8" x14ac:dyDescent="0.25">
      <c r="A478" t="s">
        <v>1806</v>
      </c>
      <c r="B478" s="13"/>
      <c r="C478" s="13"/>
      <c r="D478" s="13"/>
      <c r="E478" s="13"/>
      <c r="F478" s="14"/>
      <c r="G478" s="14"/>
      <c r="H478" s="11">
        <f t="shared" si="7"/>
        <v>0</v>
      </c>
    </row>
    <row r="479" spans="1:8" x14ac:dyDescent="0.25">
      <c r="A479" t="s">
        <v>1807</v>
      </c>
      <c r="B479" s="13"/>
      <c r="C479" s="13"/>
      <c r="D479" s="13"/>
      <c r="E479" s="13"/>
      <c r="F479" s="14"/>
      <c r="G479" s="14"/>
      <c r="H479" s="11">
        <f t="shared" si="7"/>
        <v>0</v>
      </c>
    </row>
    <row r="480" spans="1:8" x14ac:dyDescent="0.25">
      <c r="A480" t="s">
        <v>1808</v>
      </c>
      <c r="B480" s="13"/>
      <c r="C480" s="13"/>
      <c r="D480" s="13"/>
      <c r="E480" s="13"/>
      <c r="F480" s="14"/>
      <c r="G480" s="14"/>
      <c r="H480" s="11">
        <f t="shared" si="7"/>
        <v>0</v>
      </c>
    </row>
    <row r="481" spans="1:8" x14ac:dyDescent="0.25">
      <c r="A481" t="s">
        <v>1809</v>
      </c>
      <c r="B481" s="13"/>
      <c r="C481" s="13"/>
      <c r="D481" s="13"/>
      <c r="E481" s="13"/>
      <c r="F481" s="14"/>
      <c r="G481" s="14"/>
      <c r="H481" s="11">
        <f t="shared" si="7"/>
        <v>0</v>
      </c>
    </row>
    <row r="482" spans="1:8" x14ac:dyDescent="0.25">
      <c r="A482" t="s">
        <v>1810</v>
      </c>
      <c r="B482" s="13"/>
      <c r="C482" s="13"/>
      <c r="D482" s="13"/>
      <c r="E482" s="13"/>
      <c r="F482" s="14"/>
      <c r="G482" s="14"/>
      <c r="H482" s="11">
        <f t="shared" si="7"/>
        <v>0</v>
      </c>
    </row>
    <row r="483" spans="1:8" x14ac:dyDescent="0.25">
      <c r="A483" t="s">
        <v>1811</v>
      </c>
      <c r="B483" s="13"/>
      <c r="C483" s="13"/>
      <c r="D483" s="13"/>
      <c r="E483" s="13"/>
      <c r="F483" s="14"/>
      <c r="G483" s="14"/>
      <c r="H483" s="11">
        <f t="shared" si="7"/>
        <v>0</v>
      </c>
    </row>
    <row r="484" spans="1:8" x14ac:dyDescent="0.25">
      <c r="A484" t="s">
        <v>1812</v>
      </c>
      <c r="B484" s="13"/>
      <c r="C484" s="13"/>
      <c r="D484" s="13"/>
      <c r="E484" s="13"/>
      <c r="F484" s="14"/>
      <c r="G484" s="14"/>
      <c r="H484" s="11">
        <f t="shared" si="7"/>
        <v>0</v>
      </c>
    </row>
    <row r="485" spans="1:8" x14ac:dyDescent="0.25">
      <c r="A485" t="s">
        <v>1813</v>
      </c>
      <c r="B485" s="13"/>
      <c r="C485" s="13"/>
      <c r="D485" s="13"/>
      <c r="E485" s="13"/>
      <c r="F485" s="14"/>
      <c r="G485" s="14"/>
      <c r="H485" s="11">
        <f t="shared" si="7"/>
        <v>0</v>
      </c>
    </row>
    <row r="486" spans="1:8" x14ac:dyDescent="0.25">
      <c r="A486" t="s">
        <v>1814</v>
      </c>
      <c r="B486" s="13"/>
      <c r="C486" s="13"/>
      <c r="D486" s="13"/>
      <c r="E486" s="13"/>
      <c r="F486" s="14"/>
      <c r="G486" s="14"/>
      <c r="H486" s="11">
        <f t="shared" si="7"/>
        <v>0</v>
      </c>
    </row>
    <row r="487" spans="1:8" x14ac:dyDescent="0.25">
      <c r="A487" t="s">
        <v>1815</v>
      </c>
      <c r="B487" s="13"/>
      <c r="C487" s="13"/>
      <c r="D487" s="13"/>
      <c r="E487" s="13"/>
      <c r="F487" s="14"/>
      <c r="G487" s="14"/>
      <c r="H487" s="11">
        <f t="shared" si="7"/>
        <v>0</v>
      </c>
    </row>
    <row r="488" spans="1:8" x14ac:dyDescent="0.25">
      <c r="A488" t="s">
        <v>1816</v>
      </c>
      <c r="B488" s="13"/>
      <c r="C488" s="13"/>
      <c r="D488" s="13"/>
      <c r="E488" s="13"/>
      <c r="F488" s="14"/>
      <c r="G488" s="14"/>
      <c r="H488" s="11">
        <f t="shared" si="7"/>
        <v>0</v>
      </c>
    </row>
    <row r="489" spans="1:8" x14ac:dyDescent="0.25">
      <c r="A489" t="s">
        <v>1817</v>
      </c>
      <c r="B489" s="13"/>
      <c r="C489" s="13"/>
      <c r="D489" s="13"/>
      <c r="E489" s="13"/>
      <c r="F489" s="14"/>
      <c r="G489" s="14"/>
      <c r="H489" s="11">
        <f t="shared" si="7"/>
        <v>0</v>
      </c>
    </row>
    <row r="490" spans="1:8" x14ac:dyDescent="0.25">
      <c r="A490" t="s">
        <v>1818</v>
      </c>
      <c r="B490" s="13"/>
      <c r="C490" s="13"/>
      <c r="D490" s="13"/>
      <c r="E490" s="13"/>
      <c r="F490" s="14"/>
      <c r="G490" s="14"/>
      <c r="H490" s="11">
        <f t="shared" si="7"/>
        <v>0</v>
      </c>
    </row>
    <row r="491" spans="1:8" x14ac:dyDescent="0.25">
      <c r="A491" t="s">
        <v>1819</v>
      </c>
      <c r="B491" s="13"/>
      <c r="C491" s="13"/>
      <c r="D491" s="13"/>
      <c r="E491" s="13"/>
      <c r="F491" s="14"/>
      <c r="G491" s="14"/>
      <c r="H491" s="11">
        <f t="shared" si="7"/>
        <v>0</v>
      </c>
    </row>
    <row r="492" spans="1:8" x14ac:dyDescent="0.25">
      <c r="A492" t="s">
        <v>1820</v>
      </c>
      <c r="B492" s="13"/>
      <c r="C492" s="13"/>
      <c r="D492" s="13"/>
      <c r="E492" s="13"/>
      <c r="F492" s="14"/>
      <c r="G492" s="14"/>
      <c r="H492" s="11">
        <f t="shared" si="7"/>
        <v>0</v>
      </c>
    </row>
    <row r="493" spans="1:8" x14ac:dyDescent="0.25">
      <c r="A493" t="s">
        <v>1821</v>
      </c>
      <c r="B493" s="13"/>
      <c r="C493" s="13"/>
      <c r="D493" s="13"/>
      <c r="E493" s="13"/>
      <c r="F493" s="14"/>
      <c r="G493" s="14"/>
      <c r="H493" s="11">
        <f t="shared" si="7"/>
        <v>0</v>
      </c>
    </row>
    <row r="494" spans="1:8" x14ac:dyDescent="0.25">
      <c r="A494" t="s">
        <v>1822</v>
      </c>
      <c r="B494" s="13"/>
      <c r="C494" s="13"/>
      <c r="D494" s="13"/>
      <c r="E494" s="13"/>
      <c r="F494" s="14"/>
      <c r="G494" s="14"/>
      <c r="H494" s="11">
        <f t="shared" si="7"/>
        <v>0</v>
      </c>
    </row>
    <row r="495" spans="1:8" x14ac:dyDescent="0.25">
      <c r="A495" t="s">
        <v>1823</v>
      </c>
      <c r="B495" s="13"/>
      <c r="C495" s="13"/>
      <c r="D495" s="13"/>
      <c r="E495" s="13"/>
      <c r="F495" s="14"/>
      <c r="G495" s="14"/>
      <c r="H495" s="11">
        <f t="shared" si="7"/>
        <v>0</v>
      </c>
    </row>
    <row r="496" spans="1:8" x14ac:dyDescent="0.25">
      <c r="A496" t="s">
        <v>1824</v>
      </c>
      <c r="B496" s="13"/>
      <c r="C496" s="13"/>
      <c r="D496" s="13"/>
      <c r="E496" s="13"/>
      <c r="F496" s="14"/>
      <c r="G496" s="14"/>
      <c r="H496" s="11">
        <f t="shared" si="7"/>
        <v>0</v>
      </c>
    </row>
    <row r="497" spans="1:8" x14ac:dyDescent="0.25">
      <c r="A497" t="s">
        <v>1825</v>
      </c>
      <c r="B497" s="13"/>
      <c r="C497" s="13"/>
      <c r="D497" s="13"/>
      <c r="E497" s="13"/>
      <c r="F497" s="14"/>
      <c r="G497" s="14"/>
      <c r="H497" s="11">
        <f t="shared" si="7"/>
        <v>0</v>
      </c>
    </row>
    <row r="498" spans="1:8" x14ac:dyDescent="0.25">
      <c r="A498" t="s">
        <v>1826</v>
      </c>
      <c r="B498" s="13"/>
      <c r="C498" s="13"/>
      <c r="D498" s="13"/>
      <c r="E498" s="13"/>
      <c r="F498" s="14"/>
      <c r="G498" s="14"/>
      <c r="H498" s="11">
        <f t="shared" si="7"/>
        <v>0</v>
      </c>
    </row>
    <row r="499" spans="1:8" x14ac:dyDescent="0.25">
      <c r="A499" t="s">
        <v>1827</v>
      </c>
      <c r="B499" s="13"/>
      <c r="C499" s="13"/>
      <c r="D499" s="13"/>
      <c r="E499" s="13"/>
      <c r="F499" s="14"/>
      <c r="G499" s="14"/>
      <c r="H499" s="11">
        <f t="shared" si="7"/>
        <v>0</v>
      </c>
    </row>
    <row r="500" spans="1:8" x14ac:dyDescent="0.25">
      <c r="A500" t="s">
        <v>1828</v>
      </c>
      <c r="B500" s="13"/>
      <c r="C500" s="13"/>
      <c r="D500" s="13"/>
      <c r="E500" s="13"/>
      <c r="F500" s="14"/>
      <c r="G500" s="14"/>
      <c r="H500" s="11">
        <f t="shared" si="7"/>
        <v>0</v>
      </c>
    </row>
    <row r="501" spans="1:8" x14ac:dyDescent="0.25">
      <c r="A501" t="s">
        <v>1829</v>
      </c>
      <c r="B501" s="13"/>
      <c r="C501" s="13"/>
      <c r="D501" s="13"/>
      <c r="E501" s="13"/>
      <c r="F501" s="14"/>
      <c r="G501" s="14"/>
      <c r="H501" s="11">
        <f t="shared" si="7"/>
        <v>0</v>
      </c>
    </row>
    <row r="502" spans="1:8" x14ac:dyDescent="0.25">
      <c r="A502" t="s">
        <v>1830</v>
      </c>
      <c r="B502" s="13"/>
      <c r="C502" s="13"/>
      <c r="D502" s="13"/>
      <c r="E502" s="13"/>
      <c r="F502" s="14"/>
      <c r="G502" s="14"/>
      <c r="H502" s="11">
        <f t="shared" si="7"/>
        <v>0</v>
      </c>
    </row>
    <row r="503" spans="1:8" x14ac:dyDescent="0.25">
      <c r="A503" t="s">
        <v>1831</v>
      </c>
      <c r="B503" s="13"/>
      <c r="C503" s="13"/>
      <c r="D503" s="13"/>
      <c r="E503" s="13"/>
      <c r="F503" s="14"/>
      <c r="G503" s="14"/>
      <c r="H503" s="11">
        <f t="shared" si="7"/>
        <v>0</v>
      </c>
    </row>
    <row r="504" spans="1:8" x14ac:dyDescent="0.25">
      <c r="A504" t="s">
        <v>1832</v>
      </c>
      <c r="B504" s="13"/>
      <c r="C504" s="13"/>
      <c r="D504" s="13"/>
      <c r="E504" s="13"/>
      <c r="F504" s="14"/>
      <c r="G504" s="14"/>
      <c r="H504" s="11">
        <f t="shared" si="7"/>
        <v>0</v>
      </c>
    </row>
    <row r="505" spans="1:8" x14ac:dyDescent="0.25">
      <c r="A505" t="s">
        <v>1833</v>
      </c>
      <c r="B505" s="13"/>
      <c r="C505" s="13"/>
      <c r="D505" s="13"/>
      <c r="E505" s="13"/>
      <c r="F505" s="14"/>
      <c r="G505" s="14"/>
      <c r="H505" s="11">
        <f t="shared" si="7"/>
        <v>0</v>
      </c>
    </row>
    <row r="506" spans="1:8" x14ac:dyDescent="0.25">
      <c r="A506" t="s">
        <v>1834</v>
      </c>
      <c r="B506" s="13"/>
      <c r="C506" s="13"/>
      <c r="D506" s="13"/>
      <c r="E506" s="13"/>
      <c r="F506" s="14"/>
      <c r="G506" s="14"/>
      <c r="H506" s="11">
        <f t="shared" si="7"/>
        <v>0</v>
      </c>
    </row>
    <row r="507" spans="1:8" x14ac:dyDescent="0.25">
      <c r="A507" t="s">
        <v>1835</v>
      </c>
      <c r="B507" s="13"/>
      <c r="C507" s="13"/>
      <c r="D507" s="13"/>
      <c r="E507" s="13"/>
      <c r="F507" s="14"/>
      <c r="G507" s="14"/>
      <c r="H507" s="11">
        <f t="shared" si="7"/>
        <v>0</v>
      </c>
    </row>
    <row r="508" spans="1:8" x14ac:dyDescent="0.25">
      <c r="A508" t="s">
        <v>1836</v>
      </c>
      <c r="B508" s="13"/>
      <c r="C508" s="13"/>
      <c r="D508" s="13"/>
      <c r="E508" s="13"/>
      <c r="F508" s="14"/>
      <c r="G508" s="14"/>
      <c r="H508" s="11">
        <f t="shared" si="7"/>
        <v>0</v>
      </c>
    </row>
    <row r="509" spans="1:8" x14ac:dyDescent="0.25">
      <c r="A509" t="s">
        <v>1837</v>
      </c>
      <c r="B509" s="13"/>
      <c r="C509" s="13"/>
      <c r="D509" s="13"/>
      <c r="E509" s="13"/>
      <c r="F509" s="14"/>
      <c r="G509" s="14"/>
      <c r="H509" s="11">
        <f t="shared" si="7"/>
        <v>0</v>
      </c>
    </row>
    <row r="510" spans="1:8" x14ac:dyDescent="0.25">
      <c r="A510" t="s">
        <v>1838</v>
      </c>
      <c r="B510" s="13"/>
      <c r="C510" s="13"/>
      <c r="D510" s="13"/>
      <c r="E510" s="13"/>
      <c r="F510" s="14"/>
      <c r="G510" s="14"/>
      <c r="H510" s="11">
        <f t="shared" si="7"/>
        <v>0</v>
      </c>
    </row>
    <row r="511" spans="1:8" x14ac:dyDescent="0.25">
      <c r="A511" t="s">
        <v>1839</v>
      </c>
      <c r="B511" s="13"/>
      <c r="C511" s="13"/>
      <c r="D511" s="13"/>
      <c r="E511" s="13"/>
      <c r="F511" s="14"/>
      <c r="G511" s="14"/>
      <c r="H511" s="11">
        <f t="shared" si="7"/>
        <v>0</v>
      </c>
    </row>
    <row r="512" spans="1:8" x14ac:dyDescent="0.25">
      <c r="A512" t="s">
        <v>1840</v>
      </c>
      <c r="B512" s="13"/>
      <c r="C512" s="13"/>
      <c r="D512" s="13"/>
      <c r="E512" s="13"/>
      <c r="F512" s="14"/>
      <c r="G512" s="14"/>
      <c r="H512" s="11">
        <f t="shared" si="7"/>
        <v>0</v>
      </c>
    </row>
    <row r="513" spans="1:8" x14ac:dyDescent="0.25">
      <c r="A513" t="s">
        <v>1841</v>
      </c>
      <c r="B513" s="13"/>
      <c r="C513" s="13"/>
      <c r="D513" s="13"/>
      <c r="E513" s="13"/>
      <c r="F513" s="14"/>
      <c r="G513" s="14"/>
      <c r="H513" s="11">
        <f t="shared" si="7"/>
        <v>0</v>
      </c>
    </row>
    <row r="514" spans="1:8" x14ac:dyDescent="0.25">
      <c r="A514" t="s">
        <v>1842</v>
      </c>
      <c r="B514" s="13"/>
      <c r="C514" s="13"/>
      <c r="D514" s="13"/>
      <c r="E514" s="13"/>
      <c r="F514" s="14"/>
      <c r="G514" s="14"/>
      <c r="H514" s="11">
        <f t="shared" si="7"/>
        <v>0</v>
      </c>
    </row>
    <row r="515" spans="1:8" x14ac:dyDescent="0.25">
      <c r="A515" t="s">
        <v>1843</v>
      </c>
      <c r="B515" s="13"/>
      <c r="C515" s="13"/>
      <c r="D515" s="13"/>
      <c r="E515" s="13"/>
      <c r="F515" s="14"/>
      <c r="G515" s="14"/>
      <c r="H515" s="11">
        <f t="shared" si="7"/>
        <v>0</v>
      </c>
    </row>
    <row r="516" spans="1:8" x14ac:dyDescent="0.25">
      <c r="A516" t="s">
        <v>1844</v>
      </c>
      <c r="B516" s="13"/>
      <c r="C516" s="13"/>
      <c r="D516" s="13"/>
      <c r="E516" s="13"/>
      <c r="F516" s="14"/>
      <c r="G516" s="14"/>
      <c r="H516" s="11">
        <f t="shared" ref="H516:H579" si="8">H515+F516-G516</f>
        <v>0</v>
      </c>
    </row>
    <row r="517" spans="1:8" x14ac:dyDescent="0.25">
      <c r="A517" t="s">
        <v>1845</v>
      </c>
      <c r="B517" s="13"/>
      <c r="C517" s="13"/>
      <c r="D517" s="13"/>
      <c r="E517" s="13"/>
      <c r="F517" s="14"/>
      <c r="G517" s="14"/>
      <c r="H517" s="11">
        <f t="shared" si="8"/>
        <v>0</v>
      </c>
    </row>
    <row r="518" spans="1:8" x14ac:dyDescent="0.25">
      <c r="A518" t="s">
        <v>1846</v>
      </c>
      <c r="B518" s="13"/>
      <c r="C518" s="13"/>
      <c r="D518" s="13"/>
      <c r="E518" s="13"/>
      <c r="F518" s="14"/>
      <c r="G518" s="14"/>
      <c r="H518" s="11">
        <f t="shared" si="8"/>
        <v>0</v>
      </c>
    </row>
    <row r="519" spans="1:8" x14ac:dyDescent="0.25">
      <c r="A519" t="s">
        <v>1847</v>
      </c>
      <c r="B519" s="13"/>
      <c r="C519" s="13"/>
      <c r="D519" s="13"/>
      <c r="E519" s="13"/>
      <c r="F519" s="14"/>
      <c r="G519" s="14"/>
      <c r="H519" s="11">
        <f t="shared" si="8"/>
        <v>0</v>
      </c>
    </row>
    <row r="520" spans="1:8" x14ac:dyDescent="0.25">
      <c r="A520" t="s">
        <v>1848</v>
      </c>
      <c r="B520" s="13"/>
      <c r="C520" s="13"/>
      <c r="D520" s="13"/>
      <c r="E520" s="13"/>
      <c r="F520" s="14"/>
      <c r="G520" s="14"/>
      <c r="H520" s="11">
        <f t="shared" si="8"/>
        <v>0</v>
      </c>
    </row>
    <row r="521" spans="1:8" x14ac:dyDescent="0.25">
      <c r="A521" t="s">
        <v>1849</v>
      </c>
      <c r="B521" s="13"/>
      <c r="C521" s="13"/>
      <c r="D521" s="13"/>
      <c r="E521" s="13"/>
      <c r="F521" s="14"/>
      <c r="G521" s="14"/>
      <c r="H521" s="11">
        <f t="shared" si="8"/>
        <v>0</v>
      </c>
    </row>
    <row r="522" spans="1:8" x14ac:dyDescent="0.25">
      <c r="A522" t="s">
        <v>1850</v>
      </c>
      <c r="B522" s="13"/>
      <c r="C522" s="13"/>
      <c r="D522" s="13"/>
      <c r="E522" s="13"/>
      <c r="F522" s="14"/>
      <c r="G522" s="14"/>
      <c r="H522" s="11">
        <f t="shared" si="8"/>
        <v>0</v>
      </c>
    </row>
    <row r="523" spans="1:8" x14ac:dyDescent="0.25">
      <c r="A523" t="s">
        <v>1851</v>
      </c>
      <c r="B523" s="13"/>
      <c r="C523" s="13"/>
      <c r="D523" s="13"/>
      <c r="E523" s="13"/>
      <c r="F523" s="14"/>
      <c r="G523" s="14"/>
      <c r="H523" s="11">
        <f t="shared" si="8"/>
        <v>0</v>
      </c>
    </row>
    <row r="524" spans="1:8" x14ac:dyDescent="0.25">
      <c r="A524" t="s">
        <v>1852</v>
      </c>
      <c r="B524" s="13"/>
      <c r="C524" s="13"/>
      <c r="D524" s="13"/>
      <c r="E524" s="13"/>
      <c r="F524" s="14"/>
      <c r="G524" s="14"/>
      <c r="H524" s="11">
        <f t="shared" si="8"/>
        <v>0</v>
      </c>
    </row>
    <row r="525" spans="1:8" x14ac:dyDescent="0.25">
      <c r="A525" t="s">
        <v>1853</v>
      </c>
      <c r="B525" s="13"/>
      <c r="C525" s="13"/>
      <c r="D525" s="13"/>
      <c r="E525" s="13"/>
      <c r="F525" s="14"/>
      <c r="G525" s="14"/>
      <c r="H525" s="11">
        <f t="shared" si="8"/>
        <v>0</v>
      </c>
    </row>
    <row r="526" spans="1:8" x14ac:dyDescent="0.25">
      <c r="A526" t="s">
        <v>1854</v>
      </c>
      <c r="B526" s="13"/>
      <c r="C526" s="13"/>
      <c r="D526" s="13"/>
      <c r="E526" s="13"/>
      <c r="F526" s="14"/>
      <c r="G526" s="14"/>
      <c r="H526" s="11">
        <f t="shared" si="8"/>
        <v>0</v>
      </c>
    </row>
    <row r="527" spans="1:8" x14ac:dyDescent="0.25">
      <c r="A527" t="s">
        <v>1855</v>
      </c>
      <c r="B527" s="13"/>
      <c r="C527" s="13"/>
      <c r="D527" s="13"/>
      <c r="E527" s="13"/>
      <c r="F527" s="14"/>
      <c r="G527" s="14"/>
      <c r="H527" s="11">
        <f t="shared" si="8"/>
        <v>0</v>
      </c>
    </row>
    <row r="528" spans="1:8" x14ac:dyDescent="0.25">
      <c r="A528" t="s">
        <v>1856</v>
      </c>
      <c r="B528" s="13"/>
      <c r="C528" s="13"/>
      <c r="D528" s="13"/>
      <c r="E528" s="13"/>
      <c r="F528" s="14"/>
      <c r="G528" s="14"/>
      <c r="H528" s="11">
        <f t="shared" si="8"/>
        <v>0</v>
      </c>
    </row>
    <row r="529" spans="1:8" x14ac:dyDescent="0.25">
      <c r="A529" t="s">
        <v>1857</v>
      </c>
      <c r="B529" s="13"/>
      <c r="C529" s="13"/>
      <c r="D529" s="13"/>
      <c r="E529" s="13"/>
      <c r="F529" s="14"/>
      <c r="G529" s="14"/>
      <c r="H529" s="11">
        <f t="shared" si="8"/>
        <v>0</v>
      </c>
    </row>
    <row r="530" spans="1:8" x14ac:dyDescent="0.25">
      <c r="A530" t="s">
        <v>1858</v>
      </c>
      <c r="B530" s="13"/>
      <c r="C530" s="13"/>
      <c r="D530" s="13"/>
      <c r="E530" s="13"/>
      <c r="F530" s="14"/>
      <c r="G530" s="14"/>
      <c r="H530" s="11">
        <f t="shared" si="8"/>
        <v>0</v>
      </c>
    </row>
    <row r="531" spans="1:8" x14ac:dyDescent="0.25">
      <c r="A531" t="s">
        <v>1859</v>
      </c>
      <c r="B531" s="13"/>
      <c r="C531" s="13"/>
      <c r="D531" s="13"/>
      <c r="E531" s="13"/>
      <c r="F531" s="14"/>
      <c r="G531" s="14"/>
      <c r="H531" s="11">
        <f t="shared" si="8"/>
        <v>0</v>
      </c>
    </row>
    <row r="532" spans="1:8" x14ac:dyDescent="0.25">
      <c r="A532" t="s">
        <v>1860</v>
      </c>
      <c r="B532" s="13"/>
      <c r="C532" s="13"/>
      <c r="D532" s="13"/>
      <c r="E532" s="13"/>
      <c r="F532" s="14"/>
      <c r="G532" s="14"/>
      <c r="H532" s="11">
        <f t="shared" si="8"/>
        <v>0</v>
      </c>
    </row>
    <row r="533" spans="1:8" x14ac:dyDescent="0.25">
      <c r="A533" t="s">
        <v>1861</v>
      </c>
      <c r="B533" s="13"/>
      <c r="C533" s="13"/>
      <c r="D533" s="13"/>
      <c r="E533" s="13"/>
      <c r="F533" s="14"/>
      <c r="G533" s="14"/>
      <c r="H533" s="11">
        <f t="shared" si="8"/>
        <v>0</v>
      </c>
    </row>
    <row r="534" spans="1:8" x14ac:dyDescent="0.25">
      <c r="A534" t="s">
        <v>1862</v>
      </c>
      <c r="B534" s="13"/>
      <c r="C534" s="13"/>
      <c r="D534" s="13"/>
      <c r="E534" s="13"/>
      <c r="F534" s="14"/>
      <c r="G534" s="14"/>
      <c r="H534" s="11">
        <f t="shared" si="8"/>
        <v>0</v>
      </c>
    </row>
    <row r="535" spans="1:8" x14ac:dyDescent="0.25">
      <c r="A535" t="s">
        <v>1863</v>
      </c>
      <c r="B535" s="13"/>
      <c r="C535" s="13"/>
      <c r="D535" s="13"/>
      <c r="E535" s="13"/>
      <c r="F535" s="14"/>
      <c r="G535" s="14"/>
      <c r="H535" s="11">
        <f t="shared" si="8"/>
        <v>0</v>
      </c>
    </row>
    <row r="536" spans="1:8" x14ac:dyDescent="0.25">
      <c r="A536" t="s">
        <v>1864</v>
      </c>
      <c r="B536" s="13"/>
      <c r="C536" s="13"/>
      <c r="D536" s="13"/>
      <c r="E536" s="13"/>
      <c r="F536" s="14"/>
      <c r="G536" s="14"/>
      <c r="H536" s="11">
        <f t="shared" si="8"/>
        <v>0</v>
      </c>
    </row>
    <row r="537" spans="1:8" x14ac:dyDescent="0.25">
      <c r="A537" t="s">
        <v>1865</v>
      </c>
      <c r="B537" s="13"/>
      <c r="C537" s="13"/>
      <c r="D537" s="13"/>
      <c r="E537" s="13"/>
      <c r="F537" s="14"/>
      <c r="G537" s="14"/>
      <c r="H537" s="11">
        <f t="shared" si="8"/>
        <v>0</v>
      </c>
    </row>
    <row r="538" spans="1:8" x14ac:dyDescent="0.25">
      <c r="A538" t="s">
        <v>1866</v>
      </c>
      <c r="B538" s="13"/>
      <c r="C538" s="13"/>
      <c r="D538" s="13"/>
      <c r="E538" s="13"/>
      <c r="F538" s="14"/>
      <c r="G538" s="14"/>
      <c r="H538" s="11">
        <f t="shared" si="8"/>
        <v>0</v>
      </c>
    </row>
    <row r="539" spans="1:8" x14ac:dyDescent="0.25">
      <c r="A539" t="s">
        <v>1867</v>
      </c>
      <c r="B539" s="13"/>
      <c r="C539" s="13"/>
      <c r="D539" s="13"/>
      <c r="E539" s="13"/>
      <c r="F539" s="14"/>
      <c r="G539" s="14"/>
      <c r="H539" s="11">
        <f t="shared" si="8"/>
        <v>0</v>
      </c>
    </row>
    <row r="540" spans="1:8" x14ac:dyDescent="0.25">
      <c r="A540" t="s">
        <v>1868</v>
      </c>
      <c r="B540" s="13"/>
      <c r="C540" s="13"/>
      <c r="D540" s="13"/>
      <c r="E540" s="13"/>
      <c r="F540" s="14"/>
      <c r="G540" s="14"/>
      <c r="H540" s="11">
        <f t="shared" si="8"/>
        <v>0</v>
      </c>
    </row>
    <row r="541" spans="1:8" x14ac:dyDescent="0.25">
      <c r="A541" t="s">
        <v>1869</v>
      </c>
      <c r="B541" s="13"/>
      <c r="C541" s="13"/>
      <c r="D541" s="13"/>
      <c r="E541" s="13"/>
      <c r="F541" s="14"/>
      <c r="G541" s="14"/>
      <c r="H541" s="11">
        <f t="shared" si="8"/>
        <v>0</v>
      </c>
    </row>
    <row r="542" spans="1:8" x14ac:dyDescent="0.25">
      <c r="A542" t="s">
        <v>1870</v>
      </c>
      <c r="B542" s="13"/>
      <c r="C542" s="13"/>
      <c r="D542" s="13"/>
      <c r="E542" s="13"/>
      <c r="F542" s="14"/>
      <c r="G542" s="14"/>
      <c r="H542" s="11">
        <f t="shared" si="8"/>
        <v>0</v>
      </c>
    </row>
    <row r="543" spans="1:8" x14ac:dyDescent="0.25">
      <c r="A543" t="s">
        <v>1871</v>
      </c>
      <c r="B543" s="13"/>
      <c r="C543" s="13"/>
      <c r="D543" s="13"/>
      <c r="E543" s="13"/>
      <c r="F543" s="14"/>
      <c r="G543" s="14"/>
      <c r="H543" s="11">
        <f t="shared" si="8"/>
        <v>0</v>
      </c>
    </row>
    <row r="544" spans="1:8" x14ac:dyDescent="0.25">
      <c r="A544" t="s">
        <v>1872</v>
      </c>
      <c r="B544" s="13"/>
      <c r="C544" s="13"/>
      <c r="D544" s="13"/>
      <c r="E544" s="13"/>
      <c r="F544" s="14"/>
      <c r="G544" s="14"/>
      <c r="H544" s="11">
        <f t="shared" si="8"/>
        <v>0</v>
      </c>
    </row>
    <row r="545" spans="1:8" x14ac:dyDescent="0.25">
      <c r="A545" t="s">
        <v>1873</v>
      </c>
      <c r="B545" s="13"/>
      <c r="C545" s="13"/>
      <c r="D545" s="13"/>
      <c r="E545" s="13"/>
      <c r="F545" s="14"/>
      <c r="G545" s="14"/>
      <c r="H545" s="11">
        <f t="shared" si="8"/>
        <v>0</v>
      </c>
    </row>
    <row r="546" spans="1:8" x14ac:dyDescent="0.25">
      <c r="A546" t="s">
        <v>1874</v>
      </c>
      <c r="B546" s="13"/>
      <c r="C546" s="13"/>
      <c r="D546" s="13"/>
      <c r="E546" s="13"/>
      <c r="F546" s="14"/>
      <c r="G546" s="14"/>
      <c r="H546" s="11">
        <f t="shared" si="8"/>
        <v>0</v>
      </c>
    </row>
    <row r="547" spans="1:8" x14ac:dyDescent="0.25">
      <c r="A547" t="s">
        <v>1875</v>
      </c>
      <c r="B547" s="13"/>
      <c r="C547" s="13"/>
      <c r="D547" s="13"/>
      <c r="E547" s="13"/>
      <c r="F547" s="14"/>
      <c r="G547" s="14"/>
      <c r="H547" s="11">
        <f t="shared" si="8"/>
        <v>0</v>
      </c>
    </row>
    <row r="548" spans="1:8" x14ac:dyDescent="0.25">
      <c r="A548" t="s">
        <v>1876</v>
      </c>
      <c r="B548" s="13"/>
      <c r="C548" s="13"/>
      <c r="D548" s="13"/>
      <c r="E548" s="13"/>
      <c r="F548" s="14"/>
      <c r="G548" s="14"/>
      <c r="H548" s="11">
        <f t="shared" si="8"/>
        <v>0</v>
      </c>
    </row>
    <row r="549" spans="1:8" x14ac:dyDescent="0.25">
      <c r="A549" t="s">
        <v>1877</v>
      </c>
      <c r="B549" s="13"/>
      <c r="C549" s="13"/>
      <c r="D549" s="13"/>
      <c r="E549" s="13"/>
      <c r="F549" s="14"/>
      <c r="G549" s="14"/>
      <c r="H549" s="11">
        <f t="shared" si="8"/>
        <v>0</v>
      </c>
    </row>
    <row r="550" spans="1:8" x14ac:dyDescent="0.25">
      <c r="A550" t="s">
        <v>1878</v>
      </c>
      <c r="B550" s="13"/>
      <c r="C550" s="13"/>
      <c r="D550" s="13"/>
      <c r="E550" s="13"/>
      <c r="F550" s="14"/>
      <c r="G550" s="14"/>
      <c r="H550" s="11">
        <f t="shared" si="8"/>
        <v>0</v>
      </c>
    </row>
    <row r="551" spans="1:8" x14ac:dyDescent="0.25">
      <c r="A551" t="s">
        <v>1879</v>
      </c>
      <c r="B551" s="13"/>
      <c r="C551" s="13"/>
      <c r="D551" s="13"/>
      <c r="E551" s="13"/>
      <c r="F551" s="14"/>
      <c r="G551" s="14"/>
      <c r="H551" s="11">
        <f t="shared" si="8"/>
        <v>0</v>
      </c>
    </row>
    <row r="552" spans="1:8" x14ac:dyDescent="0.25">
      <c r="A552" t="s">
        <v>1880</v>
      </c>
      <c r="B552" s="13"/>
      <c r="C552" s="13"/>
      <c r="D552" s="13"/>
      <c r="E552" s="13"/>
      <c r="F552" s="14"/>
      <c r="G552" s="14"/>
      <c r="H552" s="11">
        <f t="shared" si="8"/>
        <v>0</v>
      </c>
    </row>
    <row r="553" spans="1:8" x14ac:dyDescent="0.25">
      <c r="A553" t="s">
        <v>1881</v>
      </c>
      <c r="B553" s="13"/>
      <c r="C553" s="13"/>
      <c r="D553" s="13"/>
      <c r="E553" s="13"/>
      <c r="F553" s="14"/>
      <c r="G553" s="14"/>
      <c r="H553" s="11">
        <f t="shared" si="8"/>
        <v>0</v>
      </c>
    </row>
    <row r="554" spans="1:8" x14ac:dyDescent="0.25">
      <c r="A554" t="s">
        <v>1882</v>
      </c>
      <c r="B554" s="13"/>
      <c r="C554" s="13"/>
      <c r="D554" s="13"/>
      <c r="E554" s="13"/>
      <c r="F554" s="14"/>
      <c r="G554" s="14"/>
      <c r="H554" s="11">
        <f t="shared" si="8"/>
        <v>0</v>
      </c>
    </row>
    <row r="555" spans="1:8" x14ac:dyDescent="0.25">
      <c r="A555" t="s">
        <v>1883</v>
      </c>
      <c r="B555" s="13"/>
      <c r="C555" s="13"/>
      <c r="D555" s="13"/>
      <c r="E555" s="13"/>
      <c r="F555" s="14"/>
      <c r="G555" s="14"/>
      <c r="H555" s="11">
        <f t="shared" si="8"/>
        <v>0</v>
      </c>
    </row>
    <row r="556" spans="1:8" x14ac:dyDescent="0.25">
      <c r="A556" t="s">
        <v>1884</v>
      </c>
      <c r="B556" s="13"/>
      <c r="C556" s="13"/>
      <c r="D556" s="13"/>
      <c r="E556" s="13"/>
      <c r="F556" s="14"/>
      <c r="G556" s="14"/>
      <c r="H556" s="11">
        <f t="shared" si="8"/>
        <v>0</v>
      </c>
    </row>
    <row r="557" spans="1:8" x14ac:dyDescent="0.25">
      <c r="A557" t="s">
        <v>1885</v>
      </c>
      <c r="B557" s="13"/>
      <c r="C557" s="13"/>
      <c r="D557" s="13"/>
      <c r="E557" s="13"/>
      <c r="F557" s="14"/>
      <c r="G557" s="14"/>
      <c r="H557" s="11">
        <f t="shared" si="8"/>
        <v>0</v>
      </c>
    </row>
    <row r="558" spans="1:8" x14ac:dyDescent="0.25">
      <c r="A558" t="s">
        <v>1886</v>
      </c>
      <c r="B558" s="13"/>
      <c r="C558" s="13"/>
      <c r="D558" s="13"/>
      <c r="E558" s="13"/>
      <c r="F558" s="14"/>
      <c r="G558" s="14"/>
      <c r="H558" s="11">
        <f t="shared" si="8"/>
        <v>0</v>
      </c>
    </row>
    <row r="559" spans="1:8" x14ac:dyDescent="0.25">
      <c r="A559" t="s">
        <v>1887</v>
      </c>
      <c r="B559" s="13"/>
      <c r="C559" s="13"/>
      <c r="D559" s="13"/>
      <c r="E559" s="13"/>
      <c r="F559" s="14"/>
      <c r="G559" s="14"/>
      <c r="H559" s="11">
        <f t="shared" si="8"/>
        <v>0</v>
      </c>
    </row>
    <row r="560" spans="1:8" x14ac:dyDescent="0.25">
      <c r="A560" t="s">
        <v>1888</v>
      </c>
      <c r="B560" s="13"/>
      <c r="C560" s="13"/>
      <c r="D560" s="13"/>
      <c r="E560" s="13"/>
      <c r="F560" s="14"/>
      <c r="G560" s="14"/>
      <c r="H560" s="11">
        <f t="shared" si="8"/>
        <v>0</v>
      </c>
    </row>
    <row r="561" spans="1:8" x14ac:dyDescent="0.25">
      <c r="A561" t="s">
        <v>1889</v>
      </c>
      <c r="B561" s="13"/>
      <c r="C561" s="13"/>
      <c r="D561" s="13"/>
      <c r="E561" s="13"/>
      <c r="F561" s="14"/>
      <c r="G561" s="14"/>
      <c r="H561" s="11">
        <f t="shared" si="8"/>
        <v>0</v>
      </c>
    </row>
    <row r="562" spans="1:8" x14ac:dyDescent="0.25">
      <c r="A562" t="s">
        <v>1890</v>
      </c>
      <c r="B562" s="13"/>
      <c r="C562" s="13"/>
      <c r="D562" s="13"/>
      <c r="E562" s="13"/>
      <c r="F562" s="14"/>
      <c r="G562" s="14"/>
      <c r="H562" s="11">
        <f t="shared" si="8"/>
        <v>0</v>
      </c>
    </row>
    <row r="563" spans="1:8" x14ac:dyDescent="0.25">
      <c r="A563" t="s">
        <v>1891</v>
      </c>
      <c r="B563" s="13"/>
      <c r="C563" s="13"/>
      <c r="D563" s="13"/>
      <c r="E563" s="13"/>
      <c r="F563" s="14"/>
      <c r="G563" s="14"/>
      <c r="H563" s="11">
        <f t="shared" si="8"/>
        <v>0</v>
      </c>
    </row>
    <row r="564" spans="1:8" x14ac:dyDescent="0.25">
      <c r="A564" t="s">
        <v>1892</v>
      </c>
      <c r="B564" s="13"/>
      <c r="C564" s="13"/>
      <c r="D564" s="13"/>
      <c r="E564" s="13"/>
      <c r="F564" s="14"/>
      <c r="G564" s="14"/>
      <c r="H564" s="11">
        <f t="shared" si="8"/>
        <v>0</v>
      </c>
    </row>
    <row r="565" spans="1:8" x14ac:dyDescent="0.25">
      <c r="A565" t="s">
        <v>1893</v>
      </c>
      <c r="B565" s="13"/>
      <c r="C565" s="13"/>
      <c r="D565" s="13"/>
      <c r="E565" s="13"/>
      <c r="F565" s="14"/>
      <c r="G565" s="14"/>
      <c r="H565" s="11">
        <f t="shared" si="8"/>
        <v>0</v>
      </c>
    </row>
    <row r="566" spans="1:8" x14ac:dyDescent="0.25">
      <c r="A566" t="s">
        <v>1894</v>
      </c>
      <c r="B566" s="13"/>
      <c r="C566" s="13"/>
      <c r="D566" s="13"/>
      <c r="E566" s="13"/>
      <c r="F566" s="14"/>
      <c r="G566" s="14"/>
      <c r="H566" s="11">
        <f t="shared" si="8"/>
        <v>0</v>
      </c>
    </row>
    <row r="567" spans="1:8" x14ac:dyDescent="0.25">
      <c r="A567" t="s">
        <v>1895</v>
      </c>
      <c r="B567" s="13"/>
      <c r="C567" s="13"/>
      <c r="D567" s="13"/>
      <c r="E567" s="13"/>
      <c r="F567" s="14"/>
      <c r="G567" s="14"/>
      <c r="H567" s="11">
        <f t="shared" si="8"/>
        <v>0</v>
      </c>
    </row>
    <row r="568" spans="1:8" x14ac:dyDescent="0.25">
      <c r="A568" t="s">
        <v>1896</v>
      </c>
      <c r="B568" s="13"/>
      <c r="C568" s="13"/>
      <c r="D568" s="13"/>
      <c r="E568" s="13"/>
      <c r="F568" s="14"/>
      <c r="G568" s="14"/>
      <c r="H568" s="11">
        <f t="shared" si="8"/>
        <v>0</v>
      </c>
    </row>
    <row r="569" spans="1:8" x14ac:dyDescent="0.25">
      <c r="A569" t="s">
        <v>1897</v>
      </c>
      <c r="B569" s="13"/>
      <c r="C569" s="13"/>
      <c r="D569" s="13"/>
      <c r="E569" s="13"/>
      <c r="F569" s="14"/>
      <c r="G569" s="14"/>
      <c r="H569" s="11">
        <f t="shared" si="8"/>
        <v>0</v>
      </c>
    </row>
    <row r="570" spans="1:8" x14ac:dyDescent="0.25">
      <c r="A570" t="s">
        <v>1898</v>
      </c>
      <c r="B570" s="13"/>
      <c r="C570" s="13"/>
      <c r="D570" s="13"/>
      <c r="E570" s="13"/>
      <c r="F570" s="14"/>
      <c r="G570" s="14"/>
      <c r="H570" s="11">
        <f t="shared" si="8"/>
        <v>0</v>
      </c>
    </row>
    <row r="571" spans="1:8" x14ac:dyDescent="0.25">
      <c r="A571" t="s">
        <v>1899</v>
      </c>
      <c r="B571" s="13"/>
      <c r="C571" s="13"/>
      <c r="D571" s="13"/>
      <c r="E571" s="13"/>
      <c r="F571" s="14"/>
      <c r="G571" s="14"/>
      <c r="H571" s="11">
        <f t="shared" si="8"/>
        <v>0</v>
      </c>
    </row>
    <row r="572" spans="1:8" x14ac:dyDescent="0.25">
      <c r="A572" t="s">
        <v>1900</v>
      </c>
      <c r="B572" s="13"/>
      <c r="C572" s="13"/>
      <c r="D572" s="13"/>
      <c r="E572" s="13"/>
      <c r="F572" s="14"/>
      <c r="G572" s="14"/>
      <c r="H572" s="11">
        <f t="shared" si="8"/>
        <v>0</v>
      </c>
    </row>
    <row r="573" spans="1:8" x14ac:dyDescent="0.25">
      <c r="A573" t="s">
        <v>1901</v>
      </c>
      <c r="B573" s="13"/>
      <c r="C573" s="13"/>
      <c r="D573" s="13"/>
      <c r="E573" s="13"/>
      <c r="F573" s="14"/>
      <c r="G573" s="14"/>
      <c r="H573" s="11">
        <f t="shared" si="8"/>
        <v>0</v>
      </c>
    </row>
    <row r="574" spans="1:8" x14ac:dyDescent="0.25">
      <c r="A574" t="s">
        <v>1902</v>
      </c>
      <c r="B574" s="13"/>
      <c r="C574" s="13"/>
      <c r="D574" s="13"/>
      <c r="E574" s="13"/>
      <c r="F574" s="14"/>
      <c r="G574" s="14"/>
      <c r="H574" s="11">
        <f t="shared" si="8"/>
        <v>0</v>
      </c>
    </row>
    <row r="575" spans="1:8" x14ac:dyDescent="0.25">
      <c r="A575" t="s">
        <v>1903</v>
      </c>
      <c r="B575" s="13"/>
      <c r="C575" s="13"/>
      <c r="D575" s="13"/>
      <c r="E575" s="13"/>
      <c r="F575" s="14"/>
      <c r="G575" s="14"/>
      <c r="H575" s="11">
        <f t="shared" si="8"/>
        <v>0</v>
      </c>
    </row>
    <row r="576" spans="1:8" x14ac:dyDescent="0.25">
      <c r="A576" t="s">
        <v>1904</v>
      </c>
      <c r="B576" s="13"/>
      <c r="C576" s="13"/>
      <c r="D576" s="13"/>
      <c r="E576" s="13"/>
      <c r="F576" s="14"/>
      <c r="G576" s="14"/>
      <c r="H576" s="11">
        <f t="shared" si="8"/>
        <v>0</v>
      </c>
    </row>
    <row r="577" spans="1:8" x14ac:dyDescent="0.25">
      <c r="A577" t="s">
        <v>1905</v>
      </c>
      <c r="B577" s="13"/>
      <c r="C577" s="13"/>
      <c r="D577" s="13"/>
      <c r="E577" s="13"/>
      <c r="F577" s="14"/>
      <c r="G577" s="14"/>
      <c r="H577" s="11">
        <f t="shared" si="8"/>
        <v>0</v>
      </c>
    </row>
    <row r="578" spans="1:8" x14ac:dyDescent="0.25">
      <c r="A578" t="s">
        <v>1906</v>
      </c>
      <c r="B578" s="13"/>
      <c r="C578" s="13"/>
      <c r="D578" s="13"/>
      <c r="E578" s="13"/>
      <c r="F578" s="14"/>
      <c r="G578" s="14"/>
      <c r="H578" s="11">
        <f t="shared" si="8"/>
        <v>0</v>
      </c>
    </row>
    <row r="579" spans="1:8" x14ac:dyDescent="0.25">
      <c r="A579" t="s">
        <v>1907</v>
      </c>
      <c r="B579" s="13"/>
      <c r="C579" s="13"/>
      <c r="D579" s="13"/>
      <c r="E579" s="13"/>
      <c r="F579" s="14"/>
      <c r="G579" s="14"/>
      <c r="H579" s="11">
        <f t="shared" si="8"/>
        <v>0</v>
      </c>
    </row>
    <row r="580" spans="1:8" x14ac:dyDescent="0.25">
      <c r="A580" t="s">
        <v>1908</v>
      </c>
      <c r="B580" s="13"/>
      <c r="C580" s="13"/>
      <c r="D580" s="13"/>
      <c r="E580" s="13"/>
      <c r="F580" s="14"/>
      <c r="G580" s="14"/>
      <c r="H580" s="11">
        <f t="shared" ref="H580:H643" si="9">H579+F580-G580</f>
        <v>0</v>
      </c>
    </row>
    <row r="581" spans="1:8" x14ac:dyDescent="0.25">
      <c r="A581" t="s">
        <v>1909</v>
      </c>
      <c r="B581" s="13"/>
      <c r="C581" s="13"/>
      <c r="D581" s="13"/>
      <c r="E581" s="13"/>
      <c r="F581" s="14"/>
      <c r="G581" s="14"/>
      <c r="H581" s="11">
        <f t="shared" si="9"/>
        <v>0</v>
      </c>
    </row>
    <row r="582" spans="1:8" x14ac:dyDescent="0.25">
      <c r="A582" t="s">
        <v>1910</v>
      </c>
      <c r="B582" s="13"/>
      <c r="C582" s="13"/>
      <c r="D582" s="13"/>
      <c r="E582" s="13"/>
      <c r="F582" s="14"/>
      <c r="G582" s="14"/>
      <c r="H582" s="11">
        <f t="shared" si="9"/>
        <v>0</v>
      </c>
    </row>
    <row r="583" spans="1:8" x14ac:dyDescent="0.25">
      <c r="A583" t="s">
        <v>1911</v>
      </c>
      <c r="B583" s="13"/>
      <c r="C583" s="13"/>
      <c r="D583" s="13"/>
      <c r="E583" s="13"/>
      <c r="F583" s="14"/>
      <c r="G583" s="14"/>
      <c r="H583" s="11">
        <f t="shared" si="9"/>
        <v>0</v>
      </c>
    </row>
    <row r="584" spans="1:8" x14ac:dyDescent="0.25">
      <c r="A584" t="s">
        <v>1912</v>
      </c>
      <c r="B584" s="13"/>
      <c r="C584" s="13"/>
      <c r="D584" s="13"/>
      <c r="E584" s="13"/>
      <c r="F584" s="14"/>
      <c r="G584" s="14"/>
      <c r="H584" s="11">
        <f t="shared" si="9"/>
        <v>0</v>
      </c>
    </row>
    <row r="585" spans="1:8" x14ac:dyDescent="0.25">
      <c r="A585" t="s">
        <v>1913</v>
      </c>
      <c r="B585" s="13"/>
      <c r="C585" s="13"/>
      <c r="D585" s="13"/>
      <c r="E585" s="13"/>
      <c r="F585" s="14"/>
      <c r="G585" s="14"/>
      <c r="H585" s="11">
        <f t="shared" si="9"/>
        <v>0</v>
      </c>
    </row>
    <row r="586" spans="1:8" x14ac:dyDescent="0.25">
      <c r="A586" t="s">
        <v>1914</v>
      </c>
      <c r="B586" s="13"/>
      <c r="C586" s="13"/>
      <c r="D586" s="13"/>
      <c r="E586" s="13"/>
      <c r="F586" s="14"/>
      <c r="G586" s="14"/>
      <c r="H586" s="11">
        <f t="shared" si="9"/>
        <v>0</v>
      </c>
    </row>
    <row r="587" spans="1:8" x14ac:dyDescent="0.25">
      <c r="A587" t="s">
        <v>1915</v>
      </c>
      <c r="B587" s="13"/>
      <c r="C587" s="13"/>
      <c r="D587" s="13"/>
      <c r="E587" s="13"/>
      <c r="F587" s="14"/>
      <c r="G587" s="14"/>
      <c r="H587" s="11">
        <f t="shared" si="9"/>
        <v>0</v>
      </c>
    </row>
    <row r="588" spans="1:8" x14ac:dyDescent="0.25">
      <c r="A588" t="s">
        <v>1916</v>
      </c>
      <c r="B588" s="13"/>
      <c r="C588" s="13"/>
      <c r="D588" s="13"/>
      <c r="E588" s="13"/>
      <c r="F588" s="14"/>
      <c r="G588" s="14"/>
      <c r="H588" s="11">
        <f t="shared" si="9"/>
        <v>0</v>
      </c>
    </row>
    <row r="589" spans="1:8" x14ac:dyDescent="0.25">
      <c r="A589" t="s">
        <v>1917</v>
      </c>
      <c r="B589" s="13"/>
      <c r="C589" s="13"/>
      <c r="D589" s="13"/>
      <c r="E589" s="13"/>
      <c r="F589" s="14"/>
      <c r="G589" s="14"/>
      <c r="H589" s="11">
        <f t="shared" si="9"/>
        <v>0</v>
      </c>
    </row>
    <row r="590" spans="1:8" x14ac:dyDescent="0.25">
      <c r="A590" t="s">
        <v>1918</v>
      </c>
      <c r="B590" s="13"/>
      <c r="C590" s="13"/>
      <c r="D590" s="13"/>
      <c r="E590" s="13"/>
      <c r="F590" s="14"/>
      <c r="G590" s="14"/>
      <c r="H590" s="11">
        <f t="shared" si="9"/>
        <v>0</v>
      </c>
    </row>
    <row r="591" spans="1:8" x14ac:dyDescent="0.25">
      <c r="A591" t="s">
        <v>1919</v>
      </c>
      <c r="B591" s="13"/>
      <c r="C591" s="13"/>
      <c r="D591" s="13"/>
      <c r="E591" s="13"/>
      <c r="F591" s="14"/>
      <c r="G591" s="14"/>
      <c r="H591" s="11">
        <f t="shared" si="9"/>
        <v>0</v>
      </c>
    </row>
    <row r="592" spans="1:8" x14ac:dyDescent="0.25">
      <c r="A592" t="s">
        <v>1920</v>
      </c>
      <c r="B592" s="13"/>
      <c r="C592" s="13"/>
      <c r="D592" s="13"/>
      <c r="E592" s="13"/>
      <c r="F592" s="14"/>
      <c r="G592" s="14"/>
      <c r="H592" s="11">
        <f t="shared" si="9"/>
        <v>0</v>
      </c>
    </row>
    <row r="593" spans="1:8" x14ac:dyDescent="0.25">
      <c r="A593" t="s">
        <v>1921</v>
      </c>
      <c r="B593" s="13"/>
      <c r="C593" s="13"/>
      <c r="D593" s="13"/>
      <c r="E593" s="13"/>
      <c r="F593" s="14"/>
      <c r="G593" s="14"/>
      <c r="H593" s="11">
        <f t="shared" si="9"/>
        <v>0</v>
      </c>
    </row>
    <row r="594" spans="1:8" x14ac:dyDescent="0.25">
      <c r="A594" t="s">
        <v>1922</v>
      </c>
      <c r="B594" s="13"/>
      <c r="C594" s="13"/>
      <c r="D594" s="13"/>
      <c r="E594" s="13"/>
      <c r="F594" s="14"/>
      <c r="G594" s="14"/>
      <c r="H594" s="11">
        <f t="shared" si="9"/>
        <v>0</v>
      </c>
    </row>
    <row r="595" spans="1:8" x14ac:dyDescent="0.25">
      <c r="A595" t="s">
        <v>1923</v>
      </c>
      <c r="B595" s="13"/>
      <c r="C595" s="13"/>
      <c r="D595" s="13"/>
      <c r="E595" s="13"/>
      <c r="F595" s="14"/>
      <c r="G595" s="14"/>
      <c r="H595" s="11">
        <f t="shared" si="9"/>
        <v>0</v>
      </c>
    </row>
    <row r="596" spans="1:8" x14ac:dyDescent="0.25">
      <c r="A596" t="s">
        <v>1924</v>
      </c>
      <c r="B596" s="13"/>
      <c r="C596" s="13"/>
      <c r="D596" s="13"/>
      <c r="E596" s="13"/>
      <c r="F596" s="14"/>
      <c r="G596" s="14"/>
      <c r="H596" s="11">
        <f t="shared" si="9"/>
        <v>0</v>
      </c>
    </row>
    <row r="597" spans="1:8" x14ac:dyDescent="0.25">
      <c r="A597" t="s">
        <v>1925</v>
      </c>
      <c r="B597" s="13"/>
      <c r="C597" s="13"/>
      <c r="D597" s="13"/>
      <c r="E597" s="13"/>
      <c r="F597" s="14"/>
      <c r="G597" s="14"/>
      <c r="H597" s="11">
        <f t="shared" si="9"/>
        <v>0</v>
      </c>
    </row>
    <row r="598" spans="1:8" x14ac:dyDescent="0.25">
      <c r="A598" t="s">
        <v>1926</v>
      </c>
      <c r="B598" s="13"/>
      <c r="C598" s="13"/>
      <c r="D598" s="13"/>
      <c r="E598" s="13"/>
      <c r="F598" s="14"/>
      <c r="G598" s="14"/>
      <c r="H598" s="11">
        <f t="shared" si="9"/>
        <v>0</v>
      </c>
    </row>
    <row r="599" spans="1:8" x14ac:dyDescent="0.25">
      <c r="A599" t="s">
        <v>1927</v>
      </c>
      <c r="B599" s="13"/>
      <c r="C599" s="13"/>
      <c r="D599" s="13"/>
      <c r="E599" s="13"/>
      <c r="F599" s="14"/>
      <c r="G599" s="14"/>
      <c r="H599" s="11">
        <f t="shared" si="9"/>
        <v>0</v>
      </c>
    </row>
    <row r="600" spans="1:8" x14ac:dyDescent="0.25">
      <c r="A600" t="s">
        <v>1928</v>
      </c>
      <c r="B600" s="13"/>
      <c r="C600" s="13"/>
      <c r="D600" s="13"/>
      <c r="E600" s="13"/>
      <c r="F600" s="14"/>
      <c r="G600" s="14"/>
      <c r="H600" s="11">
        <f t="shared" si="9"/>
        <v>0</v>
      </c>
    </row>
    <row r="601" spans="1:8" x14ac:dyDescent="0.25">
      <c r="A601" t="s">
        <v>1929</v>
      </c>
      <c r="B601" s="13"/>
      <c r="C601" s="13"/>
      <c r="D601" s="13"/>
      <c r="E601" s="13"/>
      <c r="F601" s="14"/>
      <c r="G601" s="14"/>
      <c r="H601" s="11">
        <f t="shared" si="9"/>
        <v>0</v>
      </c>
    </row>
    <row r="602" spans="1:8" x14ac:dyDescent="0.25">
      <c r="A602" t="s">
        <v>1930</v>
      </c>
      <c r="B602" s="13"/>
      <c r="C602" s="13"/>
      <c r="D602" s="13"/>
      <c r="E602" s="13"/>
      <c r="F602" s="14"/>
      <c r="G602" s="14"/>
      <c r="H602" s="11">
        <f t="shared" si="9"/>
        <v>0</v>
      </c>
    </row>
    <row r="603" spans="1:8" x14ac:dyDescent="0.25">
      <c r="A603" t="s">
        <v>1931</v>
      </c>
      <c r="B603" s="13"/>
      <c r="C603" s="13"/>
      <c r="D603" s="13"/>
      <c r="E603" s="13"/>
      <c r="F603" s="14"/>
      <c r="G603" s="14"/>
      <c r="H603" s="11">
        <f t="shared" si="9"/>
        <v>0</v>
      </c>
    </row>
    <row r="604" spans="1:8" x14ac:dyDescent="0.25">
      <c r="A604" t="s">
        <v>1932</v>
      </c>
      <c r="B604" s="13"/>
      <c r="C604" s="13"/>
      <c r="D604" s="13"/>
      <c r="E604" s="13"/>
      <c r="F604" s="14"/>
      <c r="G604" s="14"/>
      <c r="H604" s="11">
        <f t="shared" si="9"/>
        <v>0</v>
      </c>
    </row>
    <row r="605" spans="1:8" x14ac:dyDescent="0.25">
      <c r="A605" t="s">
        <v>1933</v>
      </c>
      <c r="B605" s="13"/>
      <c r="C605" s="13"/>
      <c r="D605" s="13"/>
      <c r="E605" s="13"/>
      <c r="F605" s="14"/>
      <c r="G605" s="14"/>
      <c r="H605" s="11">
        <f t="shared" si="9"/>
        <v>0</v>
      </c>
    </row>
    <row r="606" spans="1:8" x14ac:dyDescent="0.25">
      <c r="A606" t="s">
        <v>1934</v>
      </c>
      <c r="B606" s="13"/>
      <c r="C606" s="13"/>
      <c r="D606" s="13"/>
      <c r="E606" s="13"/>
      <c r="F606" s="14"/>
      <c r="G606" s="14"/>
      <c r="H606" s="11">
        <f t="shared" si="9"/>
        <v>0</v>
      </c>
    </row>
    <row r="607" spans="1:8" x14ac:dyDescent="0.25">
      <c r="A607" t="s">
        <v>1935</v>
      </c>
      <c r="B607" s="13"/>
      <c r="C607" s="13"/>
      <c r="D607" s="13"/>
      <c r="E607" s="13"/>
      <c r="F607" s="14"/>
      <c r="G607" s="14"/>
      <c r="H607" s="11">
        <f t="shared" si="9"/>
        <v>0</v>
      </c>
    </row>
    <row r="608" spans="1:8" x14ac:dyDescent="0.25">
      <c r="A608" t="s">
        <v>1936</v>
      </c>
      <c r="B608" s="13"/>
      <c r="C608" s="13"/>
      <c r="D608" s="13"/>
      <c r="E608" s="13"/>
      <c r="F608" s="14"/>
      <c r="G608" s="14"/>
      <c r="H608" s="11">
        <f t="shared" si="9"/>
        <v>0</v>
      </c>
    </row>
    <row r="609" spans="1:8" x14ac:dyDescent="0.25">
      <c r="A609" t="s">
        <v>1937</v>
      </c>
      <c r="B609" s="13"/>
      <c r="C609" s="13"/>
      <c r="D609" s="13"/>
      <c r="E609" s="13"/>
      <c r="F609" s="14"/>
      <c r="G609" s="14"/>
      <c r="H609" s="11">
        <f t="shared" si="9"/>
        <v>0</v>
      </c>
    </row>
    <row r="610" spans="1:8" x14ac:dyDescent="0.25">
      <c r="A610" t="s">
        <v>1938</v>
      </c>
      <c r="B610" s="13"/>
      <c r="C610" s="13"/>
      <c r="D610" s="13"/>
      <c r="E610" s="13"/>
      <c r="F610" s="14"/>
      <c r="G610" s="14"/>
      <c r="H610" s="11">
        <f t="shared" si="9"/>
        <v>0</v>
      </c>
    </row>
    <row r="611" spans="1:8" x14ac:dyDescent="0.25">
      <c r="A611" t="s">
        <v>1939</v>
      </c>
      <c r="B611" s="13"/>
      <c r="C611" s="13"/>
      <c r="D611" s="13"/>
      <c r="E611" s="13"/>
      <c r="F611" s="14"/>
      <c r="G611" s="14"/>
      <c r="H611" s="11">
        <f t="shared" si="9"/>
        <v>0</v>
      </c>
    </row>
    <row r="612" spans="1:8" x14ac:dyDescent="0.25">
      <c r="A612" t="s">
        <v>1940</v>
      </c>
      <c r="B612" s="13"/>
      <c r="C612" s="13"/>
      <c r="D612" s="13"/>
      <c r="E612" s="13"/>
      <c r="F612" s="14"/>
      <c r="G612" s="14"/>
      <c r="H612" s="11">
        <f t="shared" si="9"/>
        <v>0</v>
      </c>
    </row>
    <row r="613" spans="1:8" x14ac:dyDescent="0.25">
      <c r="A613" t="s">
        <v>1941</v>
      </c>
      <c r="B613" s="13"/>
      <c r="C613" s="13"/>
      <c r="D613" s="13"/>
      <c r="E613" s="13"/>
      <c r="F613" s="14"/>
      <c r="G613" s="14"/>
      <c r="H613" s="11">
        <f t="shared" si="9"/>
        <v>0</v>
      </c>
    </row>
    <row r="614" spans="1:8" x14ac:dyDescent="0.25">
      <c r="A614" t="s">
        <v>1942</v>
      </c>
      <c r="B614" s="13"/>
      <c r="C614" s="13"/>
      <c r="D614" s="13"/>
      <c r="E614" s="13"/>
      <c r="F614" s="14"/>
      <c r="G614" s="14"/>
      <c r="H614" s="11">
        <f t="shared" si="9"/>
        <v>0</v>
      </c>
    </row>
    <row r="615" spans="1:8" x14ac:dyDescent="0.25">
      <c r="A615" t="s">
        <v>1943</v>
      </c>
      <c r="B615" s="13"/>
      <c r="C615" s="13"/>
      <c r="D615" s="13"/>
      <c r="E615" s="13"/>
      <c r="F615" s="14"/>
      <c r="G615" s="14"/>
      <c r="H615" s="11">
        <f t="shared" si="9"/>
        <v>0</v>
      </c>
    </row>
    <row r="616" spans="1:8" x14ac:dyDescent="0.25">
      <c r="A616" t="s">
        <v>1944</v>
      </c>
      <c r="B616" s="13"/>
      <c r="C616" s="13"/>
      <c r="D616" s="13"/>
      <c r="E616" s="13"/>
      <c r="F616" s="14"/>
      <c r="G616" s="14"/>
      <c r="H616" s="11">
        <f t="shared" si="9"/>
        <v>0</v>
      </c>
    </row>
    <row r="617" spans="1:8" x14ac:dyDescent="0.25">
      <c r="A617" t="s">
        <v>1945</v>
      </c>
      <c r="B617" s="13"/>
      <c r="C617" s="13"/>
      <c r="D617" s="13"/>
      <c r="E617" s="13"/>
      <c r="F617" s="14"/>
      <c r="G617" s="14"/>
      <c r="H617" s="11">
        <f t="shared" si="9"/>
        <v>0</v>
      </c>
    </row>
    <row r="618" spans="1:8" x14ac:dyDescent="0.25">
      <c r="A618" t="s">
        <v>1946</v>
      </c>
      <c r="B618" s="13"/>
      <c r="C618" s="13"/>
      <c r="D618" s="13"/>
      <c r="E618" s="13"/>
      <c r="F618" s="14"/>
      <c r="G618" s="14"/>
      <c r="H618" s="11">
        <f t="shared" si="9"/>
        <v>0</v>
      </c>
    </row>
    <row r="619" spans="1:8" x14ac:dyDescent="0.25">
      <c r="A619" t="s">
        <v>1947</v>
      </c>
      <c r="B619" s="13"/>
      <c r="C619" s="13"/>
      <c r="D619" s="13"/>
      <c r="E619" s="13"/>
      <c r="F619" s="14"/>
      <c r="G619" s="14"/>
      <c r="H619" s="11">
        <f t="shared" si="9"/>
        <v>0</v>
      </c>
    </row>
    <row r="620" spans="1:8" x14ac:dyDescent="0.25">
      <c r="A620" t="s">
        <v>1948</v>
      </c>
      <c r="B620" s="13"/>
      <c r="C620" s="13"/>
      <c r="D620" s="13"/>
      <c r="E620" s="13"/>
      <c r="F620" s="14"/>
      <c r="G620" s="14"/>
      <c r="H620" s="11">
        <f t="shared" si="9"/>
        <v>0</v>
      </c>
    </row>
    <row r="621" spans="1:8" x14ac:dyDescent="0.25">
      <c r="A621" t="s">
        <v>1949</v>
      </c>
      <c r="B621" s="13"/>
      <c r="C621" s="13"/>
      <c r="D621" s="13"/>
      <c r="E621" s="13"/>
      <c r="F621" s="14"/>
      <c r="G621" s="14"/>
      <c r="H621" s="11">
        <f t="shared" si="9"/>
        <v>0</v>
      </c>
    </row>
    <row r="622" spans="1:8" x14ac:dyDescent="0.25">
      <c r="A622" t="s">
        <v>1950</v>
      </c>
      <c r="B622" s="13"/>
      <c r="C622" s="13"/>
      <c r="D622" s="13"/>
      <c r="E622" s="13"/>
      <c r="F622" s="14"/>
      <c r="G622" s="14"/>
      <c r="H622" s="11">
        <f t="shared" si="9"/>
        <v>0</v>
      </c>
    </row>
    <row r="623" spans="1:8" x14ac:dyDescent="0.25">
      <c r="A623" t="s">
        <v>1951</v>
      </c>
      <c r="B623" s="13"/>
      <c r="C623" s="13"/>
      <c r="D623" s="13"/>
      <c r="E623" s="13"/>
      <c r="F623" s="14"/>
      <c r="G623" s="14"/>
      <c r="H623" s="11">
        <f t="shared" si="9"/>
        <v>0</v>
      </c>
    </row>
    <row r="624" spans="1:8" x14ac:dyDescent="0.25">
      <c r="A624" t="s">
        <v>1952</v>
      </c>
      <c r="B624" s="13"/>
      <c r="C624" s="13"/>
      <c r="D624" s="13"/>
      <c r="E624" s="13"/>
      <c r="F624" s="14"/>
      <c r="G624" s="14"/>
      <c r="H624" s="11">
        <f t="shared" si="9"/>
        <v>0</v>
      </c>
    </row>
    <row r="625" spans="1:8" x14ac:dyDescent="0.25">
      <c r="A625" t="s">
        <v>1953</v>
      </c>
      <c r="B625" s="13"/>
      <c r="C625" s="13"/>
      <c r="D625" s="13"/>
      <c r="E625" s="13"/>
      <c r="F625" s="14"/>
      <c r="G625" s="14"/>
      <c r="H625" s="11">
        <f t="shared" si="9"/>
        <v>0</v>
      </c>
    </row>
    <row r="626" spans="1:8" x14ac:dyDescent="0.25">
      <c r="A626" t="s">
        <v>1954</v>
      </c>
      <c r="B626" s="13"/>
      <c r="C626" s="13"/>
      <c r="D626" s="13"/>
      <c r="E626" s="13"/>
      <c r="F626" s="14"/>
      <c r="G626" s="14"/>
      <c r="H626" s="11">
        <f t="shared" si="9"/>
        <v>0</v>
      </c>
    </row>
    <row r="627" spans="1:8" x14ac:dyDescent="0.25">
      <c r="A627" t="s">
        <v>1955</v>
      </c>
      <c r="B627" s="13"/>
      <c r="C627" s="13"/>
      <c r="D627" s="13"/>
      <c r="E627" s="13"/>
      <c r="F627" s="14"/>
      <c r="G627" s="14"/>
      <c r="H627" s="11">
        <f t="shared" si="9"/>
        <v>0</v>
      </c>
    </row>
    <row r="628" spans="1:8" x14ac:dyDescent="0.25">
      <c r="A628" t="s">
        <v>1956</v>
      </c>
      <c r="B628" s="13"/>
      <c r="C628" s="13"/>
      <c r="D628" s="13"/>
      <c r="E628" s="13"/>
      <c r="F628" s="14"/>
      <c r="G628" s="14"/>
      <c r="H628" s="11">
        <f t="shared" si="9"/>
        <v>0</v>
      </c>
    </row>
    <row r="629" spans="1:8" x14ac:dyDescent="0.25">
      <c r="A629" t="s">
        <v>1957</v>
      </c>
      <c r="B629" s="13"/>
      <c r="C629" s="13"/>
      <c r="D629" s="13"/>
      <c r="E629" s="13"/>
      <c r="F629" s="14"/>
      <c r="G629" s="14"/>
      <c r="H629" s="11">
        <f t="shared" si="9"/>
        <v>0</v>
      </c>
    </row>
    <row r="630" spans="1:8" x14ac:dyDescent="0.25">
      <c r="A630" t="s">
        <v>1958</v>
      </c>
      <c r="B630" s="13"/>
      <c r="C630" s="13"/>
      <c r="D630" s="13"/>
      <c r="E630" s="13"/>
      <c r="F630" s="14"/>
      <c r="G630" s="14"/>
      <c r="H630" s="11">
        <f t="shared" si="9"/>
        <v>0</v>
      </c>
    </row>
    <row r="631" spans="1:8" x14ac:dyDescent="0.25">
      <c r="A631" t="s">
        <v>1959</v>
      </c>
      <c r="B631" s="13"/>
      <c r="C631" s="13"/>
      <c r="D631" s="13"/>
      <c r="E631" s="13"/>
      <c r="F631" s="14"/>
      <c r="G631" s="14"/>
      <c r="H631" s="11">
        <f t="shared" si="9"/>
        <v>0</v>
      </c>
    </row>
    <row r="632" spans="1:8" x14ac:dyDescent="0.25">
      <c r="A632" t="s">
        <v>1960</v>
      </c>
      <c r="B632" s="13"/>
      <c r="C632" s="13"/>
      <c r="D632" s="13"/>
      <c r="E632" s="13"/>
      <c r="F632" s="14"/>
      <c r="G632" s="14"/>
      <c r="H632" s="11">
        <f t="shared" si="9"/>
        <v>0</v>
      </c>
    </row>
    <row r="633" spans="1:8" x14ac:dyDescent="0.25">
      <c r="A633" t="s">
        <v>1961</v>
      </c>
      <c r="B633" s="13"/>
      <c r="C633" s="13"/>
      <c r="D633" s="13"/>
      <c r="E633" s="13"/>
      <c r="F633" s="14"/>
      <c r="G633" s="14"/>
      <c r="H633" s="11">
        <f t="shared" si="9"/>
        <v>0</v>
      </c>
    </row>
    <row r="634" spans="1:8" x14ac:dyDescent="0.25">
      <c r="A634" t="s">
        <v>1962</v>
      </c>
      <c r="B634" s="13"/>
      <c r="C634" s="13"/>
      <c r="D634" s="13"/>
      <c r="E634" s="13"/>
      <c r="F634" s="14"/>
      <c r="G634" s="14"/>
      <c r="H634" s="11">
        <f t="shared" si="9"/>
        <v>0</v>
      </c>
    </row>
    <row r="635" spans="1:8" x14ac:dyDescent="0.25">
      <c r="A635" t="s">
        <v>1963</v>
      </c>
      <c r="B635" s="13"/>
      <c r="C635" s="13"/>
      <c r="D635" s="13"/>
      <c r="E635" s="13"/>
      <c r="F635" s="14"/>
      <c r="G635" s="14"/>
      <c r="H635" s="11">
        <f t="shared" si="9"/>
        <v>0</v>
      </c>
    </row>
    <row r="636" spans="1:8" x14ac:dyDescent="0.25">
      <c r="A636" t="s">
        <v>1964</v>
      </c>
      <c r="B636" s="13"/>
      <c r="C636" s="13"/>
      <c r="D636" s="13"/>
      <c r="E636" s="13"/>
      <c r="F636" s="14"/>
      <c r="G636" s="14"/>
      <c r="H636" s="11">
        <f t="shared" si="9"/>
        <v>0</v>
      </c>
    </row>
    <row r="637" spans="1:8" x14ac:dyDescent="0.25">
      <c r="A637" t="s">
        <v>1965</v>
      </c>
      <c r="B637" s="13"/>
      <c r="C637" s="13"/>
      <c r="D637" s="13"/>
      <c r="E637" s="13"/>
      <c r="F637" s="14"/>
      <c r="G637" s="14"/>
      <c r="H637" s="11">
        <f t="shared" si="9"/>
        <v>0</v>
      </c>
    </row>
    <row r="638" spans="1:8" x14ac:dyDescent="0.25">
      <c r="A638" t="s">
        <v>1966</v>
      </c>
      <c r="B638" s="13"/>
      <c r="C638" s="13"/>
      <c r="D638" s="13"/>
      <c r="E638" s="13"/>
      <c r="F638" s="14"/>
      <c r="G638" s="14"/>
      <c r="H638" s="11">
        <f t="shared" si="9"/>
        <v>0</v>
      </c>
    </row>
    <row r="639" spans="1:8" x14ac:dyDescent="0.25">
      <c r="A639" t="s">
        <v>1967</v>
      </c>
      <c r="B639" s="13"/>
      <c r="C639" s="13"/>
      <c r="D639" s="13"/>
      <c r="E639" s="13"/>
      <c r="F639" s="14"/>
      <c r="G639" s="14"/>
      <c r="H639" s="11">
        <f t="shared" si="9"/>
        <v>0</v>
      </c>
    </row>
    <row r="640" spans="1:8" x14ac:dyDescent="0.25">
      <c r="A640" t="s">
        <v>1968</v>
      </c>
      <c r="B640" s="13"/>
      <c r="C640" s="13"/>
      <c r="D640" s="13"/>
      <c r="E640" s="13"/>
      <c r="F640" s="14"/>
      <c r="G640" s="14"/>
      <c r="H640" s="11">
        <f t="shared" si="9"/>
        <v>0</v>
      </c>
    </row>
    <row r="641" spans="1:8" x14ac:dyDescent="0.25">
      <c r="A641" t="s">
        <v>1969</v>
      </c>
      <c r="B641" s="13"/>
      <c r="C641" s="13"/>
      <c r="D641" s="13"/>
      <c r="E641" s="13"/>
      <c r="F641" s="14"/>
      <c r="G641" s="14"/>
      <c r="H641" s="11">
        <f t="shared" si="9"/>
        <v>0</v>
      </c>
    </row>
    <row r="642" spans="1:8" x14ac:dyDescent="0.25">
      <c r="A642" t="s">
        <v>1970</v>
      </c>
      <c r="B642" s="13"/>
      <c r="C642" s="13"/>
      <c r="D642" s="13"/>
      <c r="E642" s="13"/>
      <c r="F642" s="14"/>
      <c r="G642" s="14"/>
      <c r="H642" s="11">
        <f t="shared" si="9"/>
        <v>0</v>
      </c>
    </row>
    <row r="643" spans="1:8" x14ac:dyDescent="0.25">
      <c r="A643" t="s">
        <v>1971</v>
      </c>
      <c r="B643" s="13"/>
      <c r="C643" s="13"/>
      <c r="D643" s="13"/>
      <c r="E643" s="13"/>
      <c r="F643" s="14"/>
      <c r="G643" s="14"/>
      <c r="H643" s="11">
        <f t="shared" si="9"/>
        <v>0</v>
      </c>
    </row>
    <row r="644" spans="1:8" x14ac:dyDescent="0.25">
      <c r="A644" t="s">
        <v>1972</v>
      </c>
      <c r="B644" s="13"/>
      <c r="C644" s="13"/>
      <c r="D644" s="13"/>
      <c r="E644" s="13"/>
      <c r="F644" s="14"/>
      <c r="G644" s="14"/>
      <c r="H644" s="11">
        <f t="shared" ref="H644:H707" si="10">H643+F644-G644</f>
        <v>0</v>
      </c>
    </row>
    <row r="645" spans="1:8" x14ac:dyDescent="0.25">
      <c r="A645" t="s">
        <v>1973</v>
      </c>
      <c r="B645" s="13"/>
      <c r="C645" s="13"/>
      <c r="D645" s="13"/>
      <c r="E645" s="13"/>
      <c r="F645" s="14"/>
      <c r="G645" s="14"/>
      <c r="H645" s="11">
        <f t="shared" si="10"/>
        <v>0</v>
      </c>
    </row>
    <row r="646" spans="1:8" x14ac:dyDescent="0.25">
      <c r="A646" t="s">
        <v>1974</v>
      </c>
      <c r="B646" s="13"/>
      <c r="C646" s="13"/>
      <c r="D646" s="13"/>
      <c r="E646" s="13"/>
      <c r="F646" s="14"/>
      <c r="G646" s="14"/>
      <c r="H646" s="11">
        <f t="shared" si="10"/>
        <v>0</v>
      </c>
    </row>
    <row r="647" spans="1:8" x14ac:dyDescent="0.25">
      <c r="A647" t="s">
        <v>1975</v>
      </c>
      <c r="B647" s="13"/>
      <c r="C647" s="13"/>
      <c r="D647" s="13"/>
      <c r="E647" s="13"/>
      <c r="F647" s="14"/>
      <c r="G647" s="14"/>
      <c r="H647" s="11">
        <f t="shared" si="10"/>
        <v>0</v>
      </c>
    </row>
    <row r="648" spans="1:8" x14ac:dyDescent="0.25">
      <c r="A648" t="s">
        <v>1976</v>
      </c>
      <c r="B648" s="13"/>
      <c r="C648" s="13"/>
      <c r="D648" s="13"/>
      <c r="E648" s="13"/>
      <c r="F648" s="14"/>
      <c r="G648" s="14"/>
      <c r="H648" s="11">
        <f t="shared" si="10"/>
        <v>0</v>
      </c>
    </row>
    <row r="649" spans="1:8" x14ac:dyDescent="0.25">
      <c r="A649" t="s">
        <v>1977</v>
      </c>
      <c r="B649" s="13"/>
      <c r="C649" s="13"/>
      <c r="D649" s="13"/>
      <c r="E649" s="13"/>
      <c r="F649" s="14"/>
      <c r="G649" s="14"/>
      <c r="H649" s="11">
        <f t="shared" si="10"/>
        <v>0</v>
      </c>
    </row>
    <row r="650" spans="1:8" x14ac:dyDescent="0.25">
      <c r="A650" t="s">
        <v>1978</v>
      </c>
      <c r="B650" s="13"/>
      <c r="C650" s="13"/>
      <c r="D650" s="13"/>
      <c r="E650" s="13"/>
      <c r="F650" s="14"/>
      <c r="G650" s="14"/>
      <c r="H650" s="11">
        <f t="shared" si="10"/>
        <v>0</v>
      </c>
    </row>
    <row r="651" spans="1:8" x14ac:dyDescent="0.25">
      <c r="A651" t="s">
        <v>1979</v>
      </c>
      <c r="B651" s="13"/>
      <c r="C651" s="13"/>
      <c r="D651" s="13"/>
      <c r="E651" s="13"/>
      <c r="F651" s="14"/>
      <c r="G651" s="14"/>
      <c r="H651" s="11">
        <f t="shared" si="10"/>
        <v>0</v>
      </c>
    </row>
    <row r="652" spans="1:8" x14ac:dyDescent="0.25">
      <c r="A652" t="s">
        <v>1980</v>
      </c>
      <c r="B652" s="13"/>
      <c r="C652" s="13"/>
      <c r="D652" s="13"/>
      <c r="E652" s="13"/>
      <c r="F652" s="14"/>
      <c r="G652" s="14"/>
      <c r="H652" s="11">
        <f t="shared" si="10"/>
        <v>0</v>
      </c>
    </row>
    <row r="653" spans="1:8" x14ac:dyDescent="0.25">
      <c r="A653" t="s">
        <v>1981</v>
      </c>
      <c r="B653" s="13"/>
      <c r="C653" s="13"/>
      <c r="D653" s="13"/>
      <c r="E653" s="13"/>
      <c r="F653" s="14"/>
      <c r="G653" s="14"/>
      <c r="H653" s="11">
        <f t="shared" si="10"/>
        <v>0</v>
      </c>
    </row>
    <row r="654" spans="1:8" x14ac:dyDescent="0.25">
      <c r="A654" t="s">
        <v>1982</v>
      </c>
      <c r="B654" s="13"/>
      <c r="C654" s="13"/>
      <c r="D654" s="13"/>
      <c r="E654" s="13"/>
      <c r="F654" s="14"/>
      <c r="G654" s="14"/>
      <c r="H654" s="11">
        <f t="shared" si="10"/>
        <v>0</v>
      </c>
    </row>
    <row r="655" spans="1:8" x14ac:dyDescent="0.25">
      <c r="A655" t="s">
        <v>1983</v>
      </c>
      <c r="B655" s="13"/>
      <c r="C655" s="13"/>
      <c r="D655" s="13"/>
      <c r="E655" s="13"/>
      <c r="F655" s="14"/>
      <c r="G655" s="14"/>
      <c r="H655" s="11">
        <f t="shared" si="10"/>
        <v>0</v>
      </c>
    </row>
    <row r="656" spans="1:8" x14ac:dyDescent="0.25">
      <c r="A656" t="s">
        <v>1984</v>
      </c>
      <c r="B656" s="13"/>
      <c r="C656" s="13"/>
      <c r="D656" s="13"/>
      <c r="E656" s="13"/>
      <c r="F656" s="14"/>
      <c r="G656" s="14"/>
      <c r="H656" s="11">
        <f t="shared" si="10"/>
        <v>0</v>
      </c>
    </row>
    <row r="657" spans="1:8" x14ac:dyDescent="0.25">
      <c r="A657" t="s">
        <v>1985</v>
      </c>
      <c r="B657" s="13"/>
      <c r="C657" s="13"/>
      <c r="D657" s="13"/>
      <c r="E657" s="13"/>
      <c r="F657" s="14"/>
      <c r="G657" s="14"/>
      <c r="H657" s="11">
        <f t="shared" si="10"/>
        <v>0</v>
      </c>
    </row>
    <row r="658" spans="1:8" x14ac:dyDescent="0.25">
      <c r="A658" t="s">
        <v>1986</v>
      </c>
      <c r="B658" s="13"/>
      <c r="C658" s="13"/>
      <c r="D658" s="13"/>
      <c r="E658" s="13"/>
      <c r="F658" s="14"/>
      <c r="G658" s="14"/>
      <c r="H658" s="11">
        <f t="shared" si="10"/>
        <v>0</v>
      </c>
    </row>
    <row r="659" spans="1:8" x14ac:dyDescent="0.25">
      <c r="A659" t="s">
        <v>1987</v>
      </c>
      <c r="B659" s="13"/>
      <c r="C659" s="13"/>
      <c r="D659" s="13"/>
      <c r="E659" s="13"/>
      <c r="F659" s="14"/>
      <c r="G659" s="14"/>
      <c r="H659" s="11">
        <f t="shared" si="10"/>
        <v>0</v>
      </c>
    </row>
    <row r="660" spans="1:8" x14ac:dyDescent="0.25">
      <c r="A660" t="s">
        <v>1988</v>
      </c>
      <c r="B660" s="13"/>
      <c r="C660" s="13"/>
      <c r="D660" s="13"/>
      <c r="E660" s="13"/>
      <c r="F660" s="14"/>
      <c r="G660" s="14"/>
      <c r="H660" s="11">
        <f t="shared" si="10"/>
        <v>0</v>
      </c>
    </row>
    <row r="661" spans="1:8" x14ac:dyDescent="0.25">
      <c r="A661" t="s">
        <v>1989</v>
      </c>
      <c r="B661" s="13"/>
      <c r="C661" s="13"/>
      <c r="D661" s="13"/>
      <c r="E661" s="13"/>
      <c r="F661" s="14"/>
      <c r="G661" s="14"/>
      <c r="H661" s="11">
        <f t="shared" si="10"/>
        <v>0</v>
      </c>
    </row>
    <row r="662" spans="1:8" x14ac:dyDescent="0.25">
      <c r="A662" t="s">
        <v>1990</v>
      </c>
      <c r="B662" s="13"/>
      <c r="C662" s="13"/>
      <c r="D662" s="13"/>
      <c r="E662" s="13"/>
      <c r="F662" s="14"/>
      <c r="G662" s="14"/>
      <c r="H662" s="11">
        <f t="shared" si="10"/>
        <v>0</v>
      </c>
    </row>
    <row r="663" spans="1:8" x14ac:dyDescent="0.25">
      <c r="A663" t="s">
        <v>1991</v>
      </c>
      <c r="B663" s="13"/>
      <c r="C663" s="13"/>
      <c r="D663" s="13"/>
      <c r="E663" s="13"/>
      <c r="F663" s="14"/>
      <c r="G663" s="14"/>
      <c r="H663" s="11">
        <f t="shared" si="10"/>
        <v>0</v>
      </c>
    </row>
    <row r="664" spans="1:8" x14ac:dyDescent="0.25">
      <c r="A664" t="s">
        <v>1992</v>
      </c>
      <c r="B664" s="13"/>
      <c r="C664" s="13"/>
      <c r="D664" s="13"/>
      <c r="E664" s="13"/>
      <c r="F664" s="14"/>
      <c r="G664" s="14"/>
      <c r="H664" s="11">
        <f t="shared" si="10"/>
        <v>0</v>
      </c>
    </row>
    <row r="665" spans="1:8" x14ac:dyDescent="0.25">
      <c r="A665" t="s">
        <v>1993</v>
      </c>
      <c r="B665" s="13"/>
      <c r="C665" s="13"/>
      <c r="D665" s="13"/>
      <c r="E665" s="13"/>
      <c r="F665" s="14"/>
      <c r="G665" s="14"/>
      <c r="H665" s="11">
        <f t="shared" si="10"/>
        <v>0</v>
      </c>
    </row>
    <row r="666" spans="1:8" x14ac:dyDescent="0.25">
      <c r="A666" t="s">
        <v>1994</v>
      </c>
      <c r="B666" s="13"/>
      <c r="C666" s="13"/>
      <c r="D666" s="13"/>
      <c r="E666" s="13"/>
      <c r="F666" s="14"/>
      <c r="G666" s="14"/>
      <c r="H666" s="11">
        <f t="shared" si="10"/>
        <v>0</v>
      </c>
    </row>
    <row r="667" spans="1:8" x14ac:dyDescent="0.25">
      <c r="A667" t="s">
        <v>1995</v>
      </c>
      <c r="B667" s="13"/>
      <c r="C667" s="13"/>
      <c r="D667" s="13"/>
      <c r="E667" s="13"/>
      <c r="F667" s="14"/>
      <c r="G667" s="14"/>
      <c r="H667" s="11">
        <f t="shared" si="10"/>
        <v>0</v>
      </c>
    </row>
    <row r="668" spans="1:8" x14ac:dyDescent="0.25">
      <c r="A668" t="s">
        <v>1996</v>
      </c>
      <c r="B668" s="13"/>
      <c r="C668" s="13"/>
      <c r="D668" s="13"/>
      <c r="E668" s="13"/>
      <c r="F668" s="14"/>
      <c r="G668" s="14"/>
      <c r="H668" s="11">
        <f t="shared" si="10"/>
        <v>0</v>
      </c>
    </row>
    <row r="669" spans="1:8" x14ac:dyDescent="0.25">
      <c r="A669" t="s">
        <v>1997</v>
      </c>
      <c r="B669" s="13"/>
      <c r="C669" s="13"/>
      <c r="D669" s="13"/>
      <c r="E669" s="13"/>
      <c r="F669" s="14"/>
      <c r="G669" s="14"/>
      <c r="H669" s="11">
        <f t="shared" si="10"/>
        <v>0</v>
      </c>
    </row>
    <row r="670" spans="1:8" x14ac:dyDescent="0.25">
      <c r="A670" t="s">
        <v>1998</v>
      </c>
      <c r="B670" s="13"/>
      <c r="C670" s="13"/>
      <c r="D670" s="13"/>
      <c r="E670" s="13"/>
      <c r="F670" s="14"/>
      <c r="G670" s="14"/>
      <c r="H670" s="11">
        <f t="shared" si="10"/>
        <v>0</v>
      </c>
    </row>
    <row r="671" spans="1:8" x14ac:dyDescent="0.25">
      <c r="A671" t="s">
        <v>1999</v>
      </c>
      <c r="B671" s="13"/>
      <c r="C671" s="13"/>
      <c r="D671" s="13"/>
      <c r="E671" s="13"/>
      <c r="F671" s="14"/>
      <c r="G671" s="14"/>
      <c r="H671" s="11">
        <f t="shared" si="10"/>
        <v>0</v>
      </c>
    </row>
    <row r="672" spans="1:8" x14ac:dyDescent="0.25">
      <c r="A672" t="s">
        <v>2000</v>
      </c>
      <c r="B672" s="13"/>
      <c r="C672" s="13"/>
      <c r="D672" s="13"/>
      <c r="E672" s="13"/>
      <c r="F672" s="14"/>
      <c r="G672" s="14"/>
      <c r="H672" s="11">
        <f t="shared" si="10"/>
        <v>0</v>
      </c>
    </row>
    <row r="673" spans="1:8" x14ac:dyDescent="0.25">
      <c r="A673" t="s">
        <v>2001</v>
      </c>
      <c r="B673" s="13"/>
      <c r="C673" s="13"/>
      <c r="D673" s="13"/>
      <c r="E673" s="13"/>
      <c r="F673" s="14"/>
      <c r="G673" s="14"/>
      <c r="H673" s="11">
        <f t="shared" si="10"/>
        <v>0</v>
      </c>
    </row>
    <row r="674" spans="1:8" x14ac:dyDescent="0.25">
      <c r="A674" t="s">
        <v>2002</v>
      </c>
      <c r="B674" s="13"/>
      <c r="C674" s="13"/>
      <c r="D674" s="13"/>
      <c r="E674" s="13"/>
      <c r="F674" s="14"/>
      <c r="G674" s="14"/>
      <c r="H674" s="11">
        <f t="shared" si="10"/>
        <v>0</v>
      </c>
    </row>
    <row r="675" spans="1:8" x14ac:dyDescent="0.25">
      <c r="A675" t="s">
        <v>2003</v>
      </c>
      <c r="B675" s="13"/>
      <c r="C675" s="13"/>
      <c r="D675" s="13"/>
      <c r="E675" s="13"/>
      <c r="F675" s="14"/>
      <c r="G675" s="14"/>
      <c r="H675" s="11">
        <f t="shared" si="10"/>
        <v>0</v>
      </c>
    </row>
    <row r="676" spans="1:8" x14ac:dyDescent="0.25">
      <c r="A676" t="s">
        <v>2004</v>
      </c>
      <c r="B676" s="13"/>
      <c r="C676" s="13"/>
      <c r="D676" s="13"/>
      <c r="E676" s="13"/>
      <c r="F676" s="14"/>
      <c r="G676" s="14"/>
      <c r="H676" s="11">
        <f t="shared" si="10"/>
        <v>0</v>
      </c>
    </row>
    <row r="677" spans="1:8" x14ac:dyDescent="0.25">
      <c r="A677" t="s">
        <v>2005</v>
      </c>
      <c r="B677" s="13"/>
      <c r="C677" s="13"/>
      <c r="D677" s="13"/>
      <c r="E677" s="13"/>
      <c r="F677" s="14"/>
      <c r="G677" s="14"/>
      <c r="H677" s="11">
        <f t="shared" si="10"/>
        <v>0</v>
      </c>
    </row>
    <row r="678" spans="1:8" x14ac:dyDescent="0.25">
      <c r="A678" t="s">
        <v>2006</v>
      </c>
      <c r="B678" s="13"/>
      <c r="C678" s="13"/>
      <c r="D678" s="13"/>
      <c r="E678" s="13"/>
      <c r="F678" s="14"/>
      <c r="G678" s="14"/>
      <c r="H678" s="11">
        <f t="shared" si="10"/>
        <v>0</v>
      </c>
    </row>
    <row r="679" spans="1:8" x14ac:dyDescent="0.25">
      <c r="A679" t="s">
        <v>2007</v>
      </c>
      <c r="B679" s="13"/>
      <c r="C679" s="13"/>
      <c r="D679" s="13"/>
      <c r="E679" s="13"/>
      <c r="F679" s="14"/>
      <c r="G679" s="14"/>
      <c r="H679" s="11">
        <f t="shared" si="10"/>
        <v>0</v>
      </c>
    </row>
    <row r="680" spans="1:8" x14ac:dyDescent="0.25">
      <c r="A680" t="s">
        <v>2008</v>
      </c>
      <c r="B680" s="13"/>
      <c r="C680" s="13"/>
      <c r="D680" s="13"/>
      <c r="E680" s="13"/>
      <c r="F680" s="14"/>
      <c r="G680" s="14"/>
      <c r="H680" s="11">
        <f t="shared" si="10"/>
        <v>0</v>
      </c>
    </row>
    <row r="681" spans="1:8" x14ac:dyDescent="0.25">
      <c r="A681" t="s">
        <v>2009</v>
      </c>
      <c r="B681" s="13"/>
      <c r="C681" s="13"/>
      <c r="D681" s="13"/>
      <c r="E681" s="13"/>
      <c r="F681" s="14"/>
      <c r="G681" s="14"/>
      <c r="H681" s="11">
        <f t="shared" si="10"/>
        <v>0</v>
      </c>
    </row>
    <row r="682" spans="1:8" x14ac:dyDescent="0.25">
      <c r="A682" t="s">
        <v>2010</v>
      </c>
      <c r="B682" s="13"/>
      <c r="C682" s="13"/>
      <c r="D682" s="13"/>
      <c r="E682" s="13"/>
      <c r="F682" s="14"/>
      <c r="G682" s="14"/>
      <c r="H682" s="11">
        <f t="shared" si="10"/>
        <v>0</v>
      </c>
    </row>
    <row r="683" spans="1:8" x14ac:dyDescent="0.25">
      <c r="A683" t="s">
        <v>2011</v>
      </c>
      <c r="B683" s="13"/>
      <c r="C683" s="13"/>
      <c r="D683" s="13"/>
      <c r="E683" s="13"/>
      <c r="F683" s="14"/>
      <c r="G683" s="14"/>
      <c r="H683" s="11">
        <f t="shared" si="10"/>
        <v>0</v>
      </c>
    </row>
    <row r="684" spans="1:8" x14ac:dyDescent="0.25">
      <c r="A684" t="s">
        <v>2012</v>
      </c>
      <c r="B684" s="13"/>
      <c r="C684" s="13"/>
      <c r="D684" s="13"/>
      <c r="E684" s="13"/>
      <c r="F684" s="14"/>
      <c r="G684" s="14"/>
      <c r="H684" s="11">
        <f t="shared" si="10"/>
        <v>0</v>
      </c>
    </row>
    <row r="685" spans="1:8" x14ac:dyDescent="0.25">
      <c r="A685" t="s">
        <v>2013</v>
      </c>
      <c r="B685" s="13"/>
      <c r="C685" s="13"/>
      <c r="D685" s="13"/>
      <c r="E685" s="13"/>
      <c r="F685" s="14"/>
      <c r="G685" s="14"/>
      <c r="H685" s="11">
        <f t="shared" si="10"/>
        <v>0</v>
      </c>
    </row>
    <row r="686" spans="1:8" x14ac:dyDescent="0.25">
      <c r="A686" t="s">
        <v>2014</v>
      </c>
      <c r="B686" s="13"/>
      <c r="C686" s="13"/>
      <c r="D686" s="13"/>
      <c r="E686" s="13"/>
      <c r="F686" s="14"/>
      <c r="G686" s="14"/>
      <c r="H686" s="11">
        <f t="shared" si="10"/>
        <v>0</v>
      </c>
    </row>
    <row r="687" spans="1:8" x14ac:dyDescent="0.25">
      <c r="A687" t="s">
        <v>2015</v>
      </c>
      <c r="B687" s="13"/>
      <c r="C687" s="13"/>
      <c r="D687" s="13"/>
      <c r="E687" s="13"/>
      <c r="F687" s="14"/>
      <c r="G687" s="14"/>
      <c r="H687" s="11">
        <f t="shared" si="10"/>
        <v>0</v>
      </c>
    </row>
    <row r="688" spans="1:8" x14ac:dyDescent="0.25">
      <c r="A688" t="s">
        <v>2016</v>
      </c>
      <c r="B688" s="13"/>
      <c r="C688" s="13"/>
      <c r="D688" s="13"/>
      <c r="E688" s="13"/>
      <c r="F688" s="14"/>
      <c r="G688" s="14"/>
      <c r="H688" s="11">
        <f t="shared" si="10"/>
        <v>0</v>
      </c>
    </row>
    <row r="689" spans="1:8" x14ac:dyDescent="0.25">
      <c r="A689" t="s">
        <v>2017</v>
      </c>
      <c r="B689" s="13"/>
      <c r="C689" s="13"/>
      <c r="D689" s="13"/>
      <c r="E689" s="13"/>
      <c r="F689" s="14"/>
      <c r="G689" s="14"/>
      <c r="H689" s="11">
        <f t="shared" si="10"/>
        <v>0</v>
      </c>
    </row>
    <row r="690" spans="1:8" x14ac:dyDescent="0.25">
      <c r="A690" t="s">
        <v>2018</v>
      </c>
      <c r="B690" s="13"/>
      <c r="C690" s="13"/>
      <c r="D690" s="13"/>
      <c r="E690" s="13"/>
      <c r="F690" s="14"/>
      <c r="G690" s="14"/>
      <c r="H690" s="11">
        <f t="shared" si="10"/>
        <v>0</v>
      </c>
    </row>
    <row r="691" spans="1:8" x14ac:dyDescent="0.25">
      <c r="A691" t="s">
        <v>2019</v>
      </c>
      <c r="B691" s="13"/>
      <c r="C691" s="13"/>
      <c r="D691" s="13"/>
      <c r="E691" s="13"/>
      <c r="F691" s="14"/>
      <c r="G691" s="14"/>
      <c r="H691" s="11">
        <f t="shared" si="10"/>
        <v>0</v>
      </c>
    </row>
    <row r="692" spans="1:8" x14ac:dyDescent="0.25">
      <c r="A692" t="s">
        <v>2020</v>
      </c>
      <c r="B692" s="13"/>
      <c r="C692" s="13"/>
      <c r="D692" s="13"/>
      <c r="E692" s="13"/>
      <c r="F692" s="14"/>
      <c r="G692" s="14"/>
      <c r="H692" s="11">
        <f t="shared" si="10"/>
        <v>0</v>
      </c>
    </row>
    <row r="693" spans="1:8" x14ac:dyDescent="0.25">
      <c r="A693" t="s">
        <v>2021</v>
      </c>
      <c r="B693" s="13"/>
      <c r="C693" s="13"/>
      <c r="D693" s="13"/>
      <c r="E693" s="13"/>
      <c r="F693" s="14"/>
      <c r="G693" s="14"/>
      <c r="H693" s="11">
        <f t="shared" si="10"/>
        <v>0</v>
      </c>
    </row>
    <row r="694" spans="1:8" x14ac:dyDescent="0.25">
      <c r="A694" t="s">
        <v>2022</v>
      </c>
      <c r="B694" s="13"/>
      <c r="C694" s="13"/>
      <c r="D694" s="13"/>
      <c r="E694" s="13"/>
      <c r="F694" s="14"/>
      <c r="G694" s="14"/>
      <c r="H694" s="11">
        <f t="shared" si="10"/>
        <v>0</v>
      </c>
    </row>
    <row r="695" spans="1:8" x14ac:dyDescent="0.25">
      <c r="A695" t="s">
        <v>2023</v>
      </c>
      <c r="B695" s="13"/>
      <c r="C695" s="13"/>
      <c r="D695" s="13"/>
      <c r="E695" s="13"/>
      <c r="F695" s="14"/>
      <c r="G695" s="14"/>
      <c r="H695" s="11">
        <f t="shared" si="10"/>
        <v>0</v>
      </c>
    </row>
    <row r="696" spans="1:8" x14ac:dyDescent="0.25">
      <c r="A696" t="s">
        <v>2024</v>
      </c>
      <c r="B696" s="13"/>
      <c r="C696" s="13"/>
      <c r="D696" s="13"/>
      <c r="E696" s="13"/>
      <c r="F696" s="14"/>
      <c r="G696" s="14"/>
      <c r="H696" s="11">
        <f t="shared" si="10"/>
        <v>0</v>
      </c>
    </row>
    <row r="697" spans="1:8" x14ac:dyDescent="0.25">
      <c r="A697" t="s">
        <v>2025</v>
      </c>
      <c r="B697" s="13"/>
      <c r="C697" s="13"/>
      <c r="D697" s="13"/>
      <c r="E697" s="13"/>
      <c r="F697" s="14"/>
      <c r="G697" s="14"/>
      <c r="H697" s="11">
        <f t="shared" si="10"/>
        <v>0</v>
      </c>
    </row>
    <row r="698" spans="1:8" x14ac:dyDescent="0.25">
      <c r="A698" t="s">
        <v>2026</v>
      </c>
      <c r="B698" s="13"/>
      <c r="C698" s="13"/>
      <c r="D698" s="13"/>
      <c r="E698" s="13"/>
      <c r="F698" s="14"/>
      <c r="G698" s="14"/>
      <c r="H698" s="11">
        <f t="shared" si="10"/>
        <v>0</v>
      </c>
    </row>
    <row r="699" spans="1:8" x14ac:dyDescent="0.25">
      <c r="A699" t="s">
        <v>2027</v>
      </c>
      <c r="B699" s="13"/>
      <c r="C699" s="13"/>
      <c r="D699" s="13"/>
      <c r="E699" s="13"/>
      <c r="F699" s="14"/>
      <c r="G699" s="14"/>
      <c r="H699" s="11">
        <f t="shared" si="10"/>
        <v>0</v>
      </c>
    </row>
    <row r="700" spans="1:8" x14ac:dyDescent="0.25">
      <c r="A700" t="s">
        <v>2028</v>
      </c>
      <c r="B700" s="13"/>
      <c r="C700" s="13"/>
      <c r="D700" s="13"/>
      <c r="E700" s="13"/>
      <c r="F700" s="14"/>
      <c r="G700" s="14"/>
      <c r="H700" s="11">
        <f t="shared" si="10"/>
        <v>0</v>
      </c>
    </row>
    <row r="701" spans="1:8" x14ac:dyDescent="0.25">
      <c r="A701" t="s">
        <v>2029</v>
      </c>
      <c r="B701" s="13"/>
      <c r="C701" s="13"/>
      <c r="D701" s="13"/>
      <c r="E701" s="13"/>
      <c r="F701" s="14"/>
      <c r="G701" s="14"/>
      <c r="H701" s="11">
        <f t="shared" si="10"/>
        <v>0</v>
      </c>
    </row>
    <row r="702" spans="1:8" x14ac:dyDescent="0.25">
      <c r="A702" t="s">
        <v>2030</v>
      </c>
      <c r="B702" s="13"/>
      <c r="C702" s="13"/>
      <c r="D702" s="13"/>
      <c r="E702" s="13"/>
      <c r="F702" s="14"/>
      <c r="G702" s="14"/>
      <c r="H702" s="11">
        <f t="shared" si="10"/>
        <v>0</v>
      </c>
    </row>
    <row r="703" spans="1:8" x14ac:dyDescent="0.25">
      <c r="A703" t="s">
        <v>2031</v>
      </c>
      <c r="B703" s="13"/>
      <c r="C703" s="13"/>
      <c r="D703" s="13"/>
      <c r="E703" s="13"/>
      <c r="F703" s="14"/>
      <c r="G703" s="14"/>
      <c r="H703" s="11">
        <f t="shared" si="10"/>
        <v>0</v>
      </c>
    </row>
    <row r="704" spans="1:8" x14ac:dyDescent="0.25">
      <c r="A704" t="s">
        <v>2032</v>
      </c>
      <c r="B704" s="13"/>
      <c r="C704" s="13"/>
      <c r="D704" s="13"/>
      <c r="E704" s="13"/>
      <c r="F704" s="14"/>
      <c r="G704" s="14"/>
      <c r="H704" s="11">
        <f t="shared" si="10"/>
        <v>0</v>
      </c>
    </row>
    <row r="705" spans="1:8" x14ac:dyDescent="0.25">
      <c r="A705" t="s">
        <v>2033</v>
      </c>
      <c r="B705" s="13"/>
      <c r="C705" s="13"/>
      <c r="D705" s="13"/>
      <c r="E705" s="13"/>
      <c r="F705" s="14"/>
      <c r="G705" s="14"/>
      <c r="H705" s="11">
        <f t="shared" si="10"/>
        <v>0</v>
      </c>
    </row>
    <row r="706" spans="1:8" x14ac:dyDescent="0.25">
      <c r="A706" t="s">
        <v>2034</v>
      </c>
      <c r="B706" s="13"/>
      <c r="C706" s="13"/>
      <c r="D706" s="13"/>
      <c r="E706" s="13"/>
      <c r="F706" s="14"/>
      <c r="G706" s="14"/>
      <c r="H706" s="11">
        <f t="shared" si="10"/>
        <v>0</v>
      </c>
    </row>
    <row r="707" spans="1:8" x14ac:dyDescent="0.25">
      <c r="A707" t="s">
        <v>2035</v>
      </c>
      <c r="B707" s="13"/>
      <c r="C707" s="13"/>
      <c r="D707" s="13"/>
      <c r="E707" s="13"/>
      <c r="F707" s="14"/>
      <c r="G707" s="14"/>
      <c r="H707" s="11">
        <f t="shared" si="10"/>
        <v>0</v>
      </c>
    </row>
    <row r="708" spans="1:8" x14ac:dyDescent="0.25">
      <c r="A708" t="s">
        <v>2036</v>
      </c>
      <c r="B708" s="13"/>
      <c r="C708" s="13"/>
      <c r="D708" s="13"/>
      <c r="E708" s="13"/>
      <c r="F708" s="14"/>
      <c r="G708" s="14"/>
      <c r="H708" s="11">
        <f t="shared" ref="H708:H771" si="11">H707+F708-G708</f>
        <v>0</v>
      </c>
    </row>
    <row r="709" spans="1:8" x14ac:dyDescent="0.25">
      <c r="A709" t="s">
        <v>2037</v>
      </c>
      <c r="B709" s="13"/>
      <c r="C709" s="13"/>
      <c r="D709" s="13"/>
      <c r="E709" s="13"/>
      <c r="F709" s="14"/>
      <c r="G709" s="14"/>
      <c r="H709" s="11">
        <f t="shared" si="11"/>
        <v>0</v>
      </c>
    </row>
    <row r="710" spans="1:8" x14ac:dyDescent="0.25">
      <c r="A710" t="s">
        <v>2038</v>
      </c>
      <c r="B710" s="13"/>
      <c r="C710" s="13"/>
      <c r="D710" s="13"/>
      <c r="E710" s="13"/>
      <c r="F710" s="14"/>
      <c r="G710" s="14"/>
      <c r="H710" s="11">
        <f t="shared" si="11"/>
        <v>0</v>
      </c>
    </row>
    <row r="711" spans="1:8" x14ac:dyDescent="0.25">
      <c r="A711" t="s">
        <v>2039</v>
      </c>
      <c r="B711" s="13"/>
      <c r="C711" s="13"/>
      <c r="D711" s="13"/>
      <c r="E711" s="13"/>
      <c r="F711" s="14"/>
      <c r="G711" s="14"/>
      <c r="H711" s="11">
        <f t="shared" si="11"/>
        <v>0</v>
      </c>
    </row>
    <row r="712" spans="1:8" x14ac:dyDescent="0.25">
      <c r="A712" t="s">
        <v>2040</v>
      </c>
      <c r="B712" s="13"/>
      <c r="C712" s="13"/>
      <c r="D712" s="13"/>
      <c r="E712" s="13"/>
      <c r="F712" s="14"/>
      <c r="G712" s="14"/>
      <c r="H712" s="11">
        <f t="shared" si="11"/>
        <v>0</v>
      </c>
    </row>
    <row r="713" spans="1:8" x14ac:dyDescent="0.25">
      <c r="A713" t="s">
        <v>2041</v>
      </c>
      <c r="B713" s="13"/>
      <c r="C713" s="13"/>
      <c r="D713" s="13"/>
      <c r="E713" s="13"/>
      <c r="F713" s="14"/>
      <c r="G713" s="14"/>
      <c r="H713" s="11">
        <f t="shared" si="11"/>
        <v>0</v>
      </c>
    </row>
    <row r="714" spans="1:8" x14ac:dyDescent="0.25">
      <c r="A714" t="s">
        <v>2042</v>
      </c>
      <c r="B714" s="13"/>
      <c r="C714" s="13"/>
      <c r="D714" s="13"/>
      <c r="E714" s="13"/>
      <c r="F714" s="14"/>
      <c r="G714" s="14"/>
      <c r="H714" s="11">
        <f t="shared" si="11"/>
        <v>0</v>
      </c>
    </row>
    <row r="715" spans="1:8" x14ac:dyDescent="0.25">
      <c r="A715" t="s">
        <v>2043</v>
      </c>
      <c r="B715" s="13"/>
      <c r="C715" s="13"/>
      <c r="D715" s="13"/>
      <c r="E715" s="13"/>
      <c r="F715" s="14"/>
      <c r="G715" s="14"/>
      <c r="H715" s="11">
        <f t="shared" si="11"/>
        <v>0</v>
      </c>
    </row>
    <row r="716" spans="1:8" x14ac:dyDescent="0.25">
      <c r="A716" t="s">
        <v>2044</v>
      </c>
      <c r="B716" s="13"/>
      <c r="C716" s="13"/>
      <c r="D716" s="13"/>
      <c r="E716" s="13"/>
      <c r="F716" s="14"/>
      <c r="G716" s="14"/>
      <c r="H716" s="11">
        <f t="shared" si="11"/>
        <v>0</v>
      </c>
    </row>
    <row r="717" spans="1:8" x14ac:dyDescent="0.25">
      <c r="A717" t="s">
        <v>2045</v>
      </c>
      <c r="B717" s="13"/>
      <c r="C717" s="13"/>
      <c r="D717" s="13"/>
      <c r="E717" s="13"/>
      <c r="F717" s="14"/>
      <c r="G717" s="14"/>
      <c r="H717" s="11">
        <f t="shared" si="11"/>
        <v>0</v>
      </c>
    </row>
    <row r="718" spans="1:8" x14ac:dyDescent="0.25">
      <c r="A718" t="s">
        <v>2046</v>
      </c>
      <c r="B718" s="13"/>
      <c r="C718" s="13"/>
      <c r="D718" s="13"/>
      <c r="E718" s="13"/>
      <c r="F718" s="14"/>
      <c r="G718" s="14"/>
      <c r="H718" s="11">
        <f t="shared" si="11"/>
        <v>0</v>
      </c>
    </row>
    <row r="719" spans="1:8" x14ac:dyDescent="0.25">
      <c r="A719" t="s">
        <v>2047</v>
      </c>
      <c r="B719" s="13"/>
      <c r="C719" s="13"/>
      <c r="D719" s="13"/>
      <c r="E719" s="13"/>
      <c r="F719" s="14"/>
      <c r="G719" s="14"/>
      <c r="H719" s="11">
        <f t="shared" si="11"/>
        <v>0</v>
      </c>
    </row>
    <row r="720" spans="1:8" x14ac:dyDescent="0.25">
      <c r="A720" t="s">
        <v>2048</v>
      </c>
      <c r="B720" s="13"/>
      <c r="C720" s="13"/>
      <c r="D720" s="13"/>
      <c r="E720" s="13"/>
      <c r="F720" s="14"/>
      <c r="G720" s="14"/>
      <c r="H720" s="11">
        <f t="shared" si="11"/>
        <v>0</v>
      </c>
    </row>
    <row r="721" spans="1:8" x14ac:dyDescent="0.25">
      <c r="A721" t="s">
        <v>2049</v>
      </c>
      <c r="B721" s="13"/>
      <c r="C721" s="13"/>
      <c r="D721" s="13"/>
      <c r="E721" s="13"/>
      <c r="F721" s="14"/>
      <c r="G721" s="14"/>
      <c r="H721" s="11">
        <f t="shared" si="11"/>
        <v>0</v>
      </c>
    </row>
    <row r="722" spans="1:8" x14ac:dyDescent="0.25">
      <c r="A722" t="s">
        <v>2050</v>
      </c>
      <c r="B722" s="13"/>
      <c r="C722" s="13"/>
      <c r="D722" s="13"/>
      <c r="E722" s="13"/>
      <c r="F722" s="14"/>
      <c r="G722" s="14"/>
      <c r="H722" s="11">
        <f t="shared" si="11"/>
        <v>0</v>
      </c>
    </row>
    <row r="723" spans="1:8" x14ac:dyDescent="0.25">
      <c r="A723" t="s">
        <v>2051</v>
      </c>
      <c r="B723" s="13"/>
      <c r="C723" s="13"/>
      <c r="D723" s="13"/>
      <c r="E723" s="13"/>
      <c r="F723" s="14"/>
      <c r="G723" s="14"/>
      <c r="H723" s="11">
        <f t="shared" si="11"/>
        <v>0</v>
      </c>
    </row>
    <row r="724" spans="1:8" x14ac:dyDescent="0.25">
      <c r="A724" t="s">
        <v>2052</v>
      </c>
      <c r="B724" s="13"/>
      <c r="C724" s="13"/>
      <c r="D724" s="13"/>
      <c r="E724" s="13"/>
      <c r="F724" s="14"/>
      <c r="G724" s="14"/>
      <c r="H724" s="11">
        <f t="shared" si="11"/>
        <v>0</v>
      </c>
    </row>
    <row r="725" spans="1:8" x14ac:dyDescent="0.25">
      <c r="A725" t="s">
        <v>2053</v>
      </c>
      <c r="B725" s="13"/>
      <c r="C725" s="13"/>
      <c r="D725" s="13"/>
      <c r="E725" s="13"/>
      <c r="F725" s="14"/>
      <c r="G725" s="14"/>
      <c r="H725" s="11">
        <f t="shared" si="11"/>
        <v>0</v>
      </c>
    </row>
    <row r="726" spans="1:8" x14ac:dyDescent="0.25">
      <c r="A726" t="s">
        <v>2054</v>
      </c>
      <c r="B726" s="13"/>
      <c r="C726" s="13"/>
      <c r="D726" s="13"/>
      <c r="E726" s="13"/>
      <c r="F726" s="14"/>
      <c r="G726" s="14"/>
      <c r="H726" s="11">
        <f t="shared" si="11"/>
        <v>0</v>
      </c>
    </row>
    <row r="727" spans="1:8" x14ac:dyDescent="0.25">
      <c r="A727" t="s">
        <v>2055</v>
      </c>
      <c r="B727" s="13"/>
      <c r="C727" s="13"/>
      <c r="D727" s="13"/>
      <c r="E727" s="13"/>
      <c r="F727" s="14"/>
      <c r="G727" s="14"/>
      <c r="H727" s="11">
        <f t="shared" si="11"/>
        <v>0</v>
      </c>
    </row>
    <row r="728" spans="1:8" x14ac:dyDescent="0.25">
      <c r="A728" t="s">
        <v>2056</v>
      </c>
      <c r="B728" s="13"/>
      <c r="C728" s="13"/>
      <c r="D728" s="13"/>
      <c r="E728" s="13"/>
      <c r="F728" s="14"/>
      <c r="G728" s="14"/>
      <c r="H728" s="11">
        <f t="shared" si="11"/>
        <v>0</v>
      </c>
    </row>
    <row r="729" spans="1:8" x14ac:dyDescent="0.25">
      <c r="A729" t="s">
        <v>2057</v>
      </c>
      <c r="B729" s="13"/>
      <c r="C729" s="13"/>
      <c r="D729" s="13"/>
      <c r="E729" s="13"/>
      <c r="F729" s="14"/>
      <c r="G729" s="14"/>
      <c r="H729" s="11">
        <f t="shared" si="11"/>
        <v>0</v>
      </c>
    </row>
    <row r="730" spans="1:8" x14ac:dyDescent="0.25">
      <c r="A730" t="s">
        <v>2058</v>
      </c>
      <c r="B730" s="13"/>
      <c r="C730" s="13"/>
      <c r="D730" s="13"/>
      <c r="E730" s="13"/>
      <c r="F730" s="14"/>
      <c r="G730" s="14"/>
      <c r="H730" s="11">
        <f t="shared" si="11"/>
        <v>0</v>
      </c>
    </row>
    <row r="731" spans="1:8" x14ac:dyDescent="0.25">
      <c r="A731" t="s">
        <v>2059</v>
      </c>
      <c r="B731" s="13"/>
      <c r="C731" s="13"/>
      <c r="D731" s="13"/>
      <c r="E731" s="13"/>
      <c r="F731" s="14"/>
      <c r="G731" s="14"/>
      <c r="H731" s="11">
        <f t="shared" si="11"/>
        <v>0</v>
      </c>
    </row>
    <row r="732" spans="1:8" x14ac:dyDescent="0.25">
      <c r="A732" t="s">
        <v>2060</v>
      </c>
      <c r="B732" s="13"/>
      <c r="C732" s="13"/>
      <c r="D732" s="13"/>
      <c r="E732" s="13"/>
      <c r="F732" s="14"/>
      <c r="G732" s="14"/>
      <c r="H732" s="11">
        <f t="shared" si="11"/>
        <v>0</v>
      </c>
    </row>
    <row r="733" spans="1:8" x14ac:dyDescent="0.25">
      <c r="A733" t="s">
        <v>2061</v>
      </c>
      <c r="B733" s="13"/>
      <c r="C733" s="13"/>
      <c r="D733" s="13"/>
      <c r="E733" s="13"/>
      <c r="F733" s="14"/>
      <c r="G733" s="14"/>
      <c r="H733" s="11">
        <f t="shared" si="11"/>
        <v>0</v>
      </c>
    </row>
    <row r="734" spans="1:8" x14ac:dyDescent="0.25">
      <c r="A734" t="s">
        <v>2062</v>
      </c>
      <c r="B734" s="13"/>
      <c r="C734" s="13"/>
      <c r="D734" s="13"/>
      <c r="E734" s="13"/>
      <c r="F734" s="14"/>
      <c r="G734" s="14"/>
      <c r="H734" s="11">
        <f t="shared" si="11"/>
        <v>0</v>
      </c>
    </row>
    <row r="735" spans="1:8" x14ac:dyDescent="0.25">
      <c r="A735" t="s">
        <v>2063</v>
      </c>
      <c r="B735" s="13"/>
      <c r="C735" s="13"/>
      <c r="D735" s="13"/>
      <c r="E735" s="13"/>
      <c r="F735" s="14"/>
      <c r="G735" s="14"/>
      <c r="H735" s="11">
        <f t="shared" si="11"/>
        <v>0</v>
      </c>
    </row>
    <row r="736" spans="1:8" x14ac:dyDescent="0.25">
      <c r="A736" t="s">
        <v>2064</v>
      </c>
      <c r="B736" s="13"/>
      <c r="C736" s="13"/>
      <c r="D736" s="13"/>
      <c r="E736" s="13"/>
      <c r="F736" s="14"/>
      <c r="G736" s="14"/>
      <c r="H736" s="11">
        <f t="shared" si="11"/>
        <v>0</v>
      </c>
    </row>
    <row r="737" spans="1:8" x14ac:dyDescent="0.25">
      <c r="A737" t="s">
        <v>2065</v>
      </c>
      <c r="B737" s="13"/>
      <c r="C737" s="13"/>
      <c r="D737" s="13"/>
      <c r="E737" s="13"/>
      <c r="F737" s="14"/>
      <c r="G737" s="14"/>
      <c r="H737" s="11">
        <f t="shared" si="11"/>
        <v>0</v>
      </c>
    </row>
    <row r="738" spans="1:8" x14ac:dyDescent="0.25">
      <c r="A738" t="s">
        <v>2066</v>
      </c>
      <c r="B738" s="13"/>
      <c r="C738" s="13"/>
      <c r="D738" s="13"/>
      <c r="E738" s="13"/>
      <c r="F738" s="14"/>
      <c r="G738" s="14"/>
      <c r="H738" s="11">
        <f t="shared" si="11"/>
        <v>0</v>
      </c>
    </row>
    <row r="739" spans="1:8" x14ac:dyDescent="0.25">
      <c r="A739" t="s">
        <v>2067</v>
      </c>
      <c r="B739" s="13"/>
      <c r="C739" s="13"/>
      <c r="D739" s="13"/>
      <c r="E739" s="13"/>
      <c r="F739" s="14"/>
      <c r="G739" s="14"/>
      <c r="H739" s="11">
        <f t="shared" si="11"/>
        <v>0</v>
      </c>
    </row>
    <row r="740" spans="1:8" x14ac:dyDescent="0.25">
      <c r="A740" t="s">
        <v>2068</v>
      </c>
      <c r="B740" s="13"/>
      <c r="C740" s="13"/>
      <c r="D740" s="13"/>
      <c r="E740" s="13"/>
      <c r="F740" s="14"/>
      <c r="G740" s="14"/>
      <c r="H740" s="11">
        <f t="shared" si="11"/>
        <v>0</v>
      </c>
    </row>
    <row r="741" spans="1:8" x14ac:dyDescent="0.25">
      <c r="A741" t="s">
        <v>2069</v>
      </c>
      <c r="B741" s="13"/>
      <c r="C741" s="13"/>
      <c r="D741" s="13"/>
      <c r="E741" s="13"/>
      <c r="F741" s="14"/>
      <c r="G741" s="14"/>
      <c r="H741" s="11">
        <f t="shared" si="11"/>
        <v>0</v>
      </c>
    </row>
    <row r="742" spans="1:8" x14ac:dyDescent="0.25">
      <c r="A742" t="s">
        <v>2070</v>
      </c>
      <c r="B742" s="13"/>
      <c r="C742" s="13"/>
      <c r="D742" s="13"/>
      <c r="E742" s="13"/>
      <c r="F742" s="14"/>
      <c r="G742" s="14"/>
      <c r="H742" s="11">
        <f t="shared" si="11"/>
        <v>0</v>
      </c>
    </row>
    <row r="743" spans="1:8" x14ac:dyDescent="0.25">
      <c r="A743" t="s">
        <v>2071</v>
      </c>
      <c r="B743" s="13"/>
      <c r="C743" s="13"/>
      <c r="D743" s="13"/>
      <c r="E743" s="13"/>
      <c r="F743" s="14"/>
      <c r="G743" s="14"/>
      <c r="H743" s="11">
        <f t="shared" si="11"/>
        <v>0</v>
      </c>
    </row>
    <row r="744" spans="1:8" x14ac:dyDescent="0.25">
      <c r="A744" t="s">
        <v>2072</v>
      </c>
      <c r="B744" s="13"/>
      <c r="C744" s="13"/>
      <c r="D744" s="13"/>
      <c r="E744" s="13"/>
      <c r="F744" s="14"/>
      <c r="G744" s="14"/>
      <c r="H744" s="11">
        <f t="shared" si="11"/>
        <v>0</v>
      </c>
    </row>
    <row r="745" spans="1:8" x14ac:dyDescent="0.25">
      <c r="A745" t="s">
        <v>2073</v>
      </c>
      <c r="B745" s="13"/>
      <c r="C745" s="13"/>
      <c r="D745" s="13"/>
      <c r="E745" s="13"/>
      <c r="F745" s="14"/>
      <c r="G745" s="14"/>
      <c r="H745" s="11">
        <f t="shared" si="11"/>
        <v>0</v>
      </c>
    </row>
    <row r="746" spans="1:8" x14ac:dyDescent="0.25">
      <c r="A746" t="s">
        <v>2074</v>
      </c>
      <c r="B746" s="13"/>
      <c r="C746" s="13"/>
      <c r="D746" s="13"/>
      <c r="E746" s="13"/>
      <c r="F746" s="14"/>
      <c r="G746" s="14"/>
      <c r="H746" s="11">
        <f t="shared" si="11"/>
        <v>0</v>
      </c>
    </row>
    <row r="747" spans="1:8" x14ac:dyDescent="0.25">
      <c r="A747" t="s">
        <v>2075</v>
      </c>
      <c r="B747" s="13"/>
      <c r="C747" s="13"/>
      <c r="D747" s="13"/>
      <c r="E747" s="13"/>
      <c r="F747" s="14"/>
      <c r="G747" s="14"/>
      <c r="H747" s="11">
        <f t="shared" si="11"/>
        <v>0</v>
      </c>
    </row>
    <row r="748" spans="1:8" x14ac:dyDescent="0.25">
      <c r="A748" t="s">
        <v>2076</v>
      </c>
      <c r="B748" s="13"/>
      <c r="C748" s="13"/>
      <c r="D748" s="13"/>
      <c r="E748" s="13"/>
      <c r="F748" s="14"/>
      <c r="G748" s="14"/>
      <c r="H748" s="11">
        <f t="shared" si="11"/>
        <v>0</v>
      </c>
    </row>
    <row r="749" spans="1:8" x14ac:dyDescent="0.25">
      <c r="A749" t="s">
        <v>2077</v>
      </c>
      <c r="B749" s="13"/>
      <c r="C749" s="13"/>
      <c r="D749" s="13"/>
      <c r="E749" s="13"/>
      <c r="F749" s="14"/>
      <c r="G749" s="14"/>
      <c r="H749" s="11">
        <f t="shared" si="11"/>
        <v>0</v>
      </c>
    </row>
    <row r="750" spans="1:8" x14ac:dyDescent="0.25">
      <c r="A750" t="s">
        <v>2078</v>
      </c>
      <c r="B750" s="13"/>
      <c r="C750" s="13"/>
      <c r="D750" s="13"/>
      <c r="E750" s="13"/>
      <c r="F750" s="14"/>
      <c r="G750" s="14"/>
      <c r="H750" s="11">
        <f t="shared" si="11"/>
        <v>0</v>
      </c>
    </row>
    <row r="751" spans="1:8" x14ac:dyDescent="0.25">
      <c r="A751" t="s">
        <v>2079</v>
      </c>
      <c r="B751" s="13"/>
      <c r="C751" s="13"/>
      <c r="D751" s="13"/>
      <c r="E751" s="13"/>
      <c r="F751" s="14"/>
      <c r="G751" s="14"/>
      <c r="H751" s="11">
        <f t="shared" si="11"/>
        <v>0</v>
      </c>
    </row>
    <row r="752" spans="1:8" x14ac:dyDescent="0.25">
      <c r="A752" t="s">
        <v>2080</v>
      </c>
      <c r="B752" s="13"/>
      <c r="C752" s="13"/>
      <c r="D752" s="13"/>
      <c r="E752" s="13"/>
      <c r="F752" s="14"/>
      <c r="G752" s="14"/>
      <c r="H752" s="11">
        <f t="shared" si="11"/>
        <v>0</v>
      </c>
    </row>
    <row r="753" spans="1:8" x14ac:dyDescent="0.25">
      <c r="A753" t="s">
        <v>2081</v>
      </c>
      <c r="B753" s="13"/>
      <c r="C753" s="13"/>
      <c r="D753" s="13"/>
      <c r="E753" s="13"/>
      <c r="F753" s="14"/>
      <c r="G753" s="14"/>
      <c r="H753" s="11">
        <f t="shared" si="11"/>
        <v>0</v>
      </c>
    </row>
    <row r="754" spans="1:8" x14ac:dyDescent="0.25">
      <c r="A754" t="s">
        <v>2082</v>
      </c>
      <c r="B754" s="13"/>
      <c r="C754" s="13"/>
      <c r="D754" s="13"/>
      <c r="E754" s="13"/>
      <c r="F754" s="14"/>
      <c r="G754" s="14"/>
      <c r="H754" s="11">
        <f t="shared" si="11"/>
        <v>0</v>
      </c>
    </row>
    <row r="755" spans="1:8" x14ac:dyDescent="0.25">
      <c r="A755" t="s">
        <v>2083</v>
      </c>
      <c r="B755" s="13"/>
      <c r="C755" s="13"/>
      <c r="D755" s="13"/>
      <c r="E755" s="13"/>
      <c r="F755" s="14"/>
      <c r="G755" s="14"/>
      <c r="H755" s="11">
        <f t="shared" si="11"/>
        <v>0</v>
      </c>
    </row>
    <row r="756" spans="1:8" x14ac:dyDescent="0.25">
      <c r="A756" t="s">
        <v>2084</v>
      </c>
      <c r="B756" s="13"/>
      <c r="C756" s="13"/>
      <c r="D756" s="13"/>
      <c r="E756" s="13"/>
      <c r="F756" s="14"/>
      <c r="G756" s="14"/>
      <c r="H756" s="11">
        <f t="shared" si="11"/>
        <v>0</v>
      </c>
    </row>
    <row r="757" spans="1:8" x14ac:dyDescent="0.25">
      <c r="A757" t="s">
        <v>2085</v>
      </c>
      <c r="B757" s="13"/>
      <c r="C757" s="13"/>
      <c r="D757" s="13"/>
      <c r="E757" s="13"/>
      <c r="F757" s="14"/>
      <c r="G757" s="14"/>
      <c r="H757" s="11">
        <f t="shared" si="11"/>
        <v>0</v>
      </c>
    </row>
    <row r="758" spans="1:8" x14ac:dyDescent="0.25">
      <c r="A758" t="s">
        <v>2086</v>
      </c>
      <c r="B758" s="13"/>
      <c r="C758" s="13"/>
      <c r="D758" s="13"/>
      <c r="E758" s="13"/>
      <c r="F758" s="14"/>
      <c r="G758" s="14"/>
      <c r="H758" s="11">
        <f t="shared" si="11"/>
        <v>0</v>
      </c>
    </row>
    <row r="759" spans="1:8" x14ac:dyDescent="0.25">
      <c r="A759" t="s">
        <v>2087</v>
      </c>
      <c r="B759" s="13"/>
      <c r="C759" s="13"/>
      <c r="D759" s="13"/>
      <c r="E759" s="13"/>
      <c r="F759" s="14"/>
      <c r="G759" s="14"/>
      <c r="H759" s="11">
        <f t="shared" si="11"/>
        <v>0</v>
      </c>
    </row>
    <row r="760" spans="1:8" x14ac:dyDescent="0.25">
      <c r="A760" t="s">
        <v>2088</v>
      </c>
      <c r="B760" s="13"/>
      <c r="C760" s="13"/>
      <c r="D760" s="13"/>
      <c r="E760" s="13"/>
      <c r="F760" s="14"/>
      <c r="G760" s="14"/>
      <c r="H760" s="11">
        <f t="shared" si="11"/>
        <v>0</v>
      </c>
    </row>
    <row r="761" spans="1:8" x14ac:dyDescent="0.25">
      <c r="A761" t="s">
        <v>2089</v>
      </c>
      <c r="B761" s="13"/>
      <c r="C761" s="13"/>
      <c r="D761" s="13"/>
      <c r="E761" s="13"/>
      <c r="F761" s="14"/>
      <c r="G761" s="14"/>
      <c r="H761" s="11">
        <f t="shared" si="11"/>
        <v>0</v>
      </c>
    </row>
    <row r="762" spans="1:8" x14ac:dyDescent="0.25">
      <c r="A762" t="s">
        <v>2090</v>
      </c>
      <c r="B762" s="13"/>
      <c r="C762" s="13"/>
      <c r="D762" s="13"/>
      <c r="E762" s="13"/>
      <c r="F762" s="14"/>
      <c r="G762" s="14"/>
      <c r="H762" s="11">
        <f t="shared" si="11"/>
        <v>0</v>
      </c>
    </row>
    <row r="763" spans="1:8" x14ac:dyDescent="0.25">
      <c r="A763" t="s">
        <v>2091</v>
      </c>
      <c r="B763" s="13"/>
      <c r="C763" s="13"/>
      <c r="D763" s="13"/>
      <c r="E763" s="13"/>
      <c r="F763" s="14"/>
      <c r="G763" s="14"/>
      <c r="H763" s="11">
        <f t="shared" si="11"/>
        <v>0</v>
      </c>
    </row>
    <row r="764" spans="1:8" x14ac:dyDescent="0.25">
      <c r="A764" t="s">
        <v>2092</v>
      </c>
      <c r="B764" s="13"/>
      <c r="C764" s="13"/>
      <c r="D764" s="13"/>
      <c r="E764" s="13"/>
      <c r="F764" s="14"/>
      <c r="G764" s="14"/>
      <c r="H764" s="11">
        <f t="shared" si="11"/>
        <v>0</v>
      </c>
    </row>
    <row r="765" spans="1:8" x14ac:dyDescent="0.25">
      <c r="A765" t="s">
        <v>2093</v>
      </c>
      <c r="B765" s="13"/>
      <c r="C765" s="13"/>
      <c r="D765" s="13"/>
      <c r="E765" s="13"/>
      <c r="F765" s="14"/>
      <c r="G765" s="14"/>
      <c r="H765" s="11">
        <f t="shared" si="11"/>
        <v>0</v>
      </c>
    </row>
    <row r="766" spans="1:8" x14ac:dyDescent="0.25">
      <c r="A766" t="s">
        <v>2094</v>
      </c>
      <c r="B766" s="13"/>
      <c r="C766" s="13"/>
      <c r="D766" s="13"/>
      <c r="E766" s="13"/>
      <c r="F766" s="14"/>
      <c r="G766" s="14"/>
      <c r="H766" s="11">
        <f t="shared" si="11"/>
        <v>0</v>
      </c>
    </row>
    <row r="767" spans="1:8" x14ac:dyDescent="0.25">
      <c r="A767" t="s">
        <v>2095</v>
      </c>
      <c r="B767" s="13"/>
      <c r="C767" s="13"/>
      <c r="D767" s="13"/>
      <c r="E767" s="13"/>
      <c r="F767" s="14"/>
      <c r="G767" s="14"/>
      <c r="H767" s="11">
        <f t="shared" si="11"/>
        <v>0</v>
      </c>
    </row>
    <row r="768" spans="1:8" x14ac:dyDescent="0.25">
      <c r="A768" t="s">
        <v>2096</v>
      </c>
      <c r="B768" s="13"/>
      <c r="C768" s="13"/>
      <c r="D768" s="13"/>
      <c r="E768" s="13"/>
      <c r="F768" s="14"/>
      <c r="G768" s="14"/>
      <c r="H768" s="11">
        <f t="shared" si="11"/>
        <v>0</v>
      </c>
    </row>
    <row r="769" spans="1:8" x14ac:dyDescent="0.25">
      <c r="A769" t="s">
        <v>2097</v>
      </c>
      <c r="B769" s="13"/>
      <c r="C769" s="13"/>
      <c r="D769" s="13"/>
      <c r="E769" s="13"/>
      <c r="F769" s="14"/>
      <c r="G769" s="14"/>
      <c r="H769" s="11">
        <f t="shared" si="11"/>
        <v>0</v>
      </c>
    </row>
    <row r="770" spans="1:8" x14ac:dyDescent="0.25">
      <c r="A770" t="s">
        <v>2098</v>
      </c>
      <c r="B770" s="13"/>
      <c r="C770" s="13"/>
      <c r="D770" s="13"/>
      <c r="E770" s="13"/>
      <c r="F770" s="14"/>
      <c r="G770" s="14"/>
      <c r="H770" s="11">
        <f t="shared" si="11"/>
        <v>0</v>
      </c>
    </row>
    <row r="771" spans="1:8" x14ac:dyDescent="0.25">
      <c r="A771" t="s">
        <v>2099</v>
      </c>
      <c r="B771" s="13"/>
      <c r="C771" s="13"/>
      <c r="D771" s="13"/>
      <c r="E771" s="13"/>
      <c r="F771" s="14"/>
      <c r="G771" s="14"/>
      <c r="H771" s="11">
        <f t="shared" si="11"/>
        <v>0</v>
      </c>
    </row>
    <row r="772" spans="1:8" x14ac:dyDescent="0.25">
      <c r="A772" t="s">
        <v>2100</v>
      </c>
      <c r="B772" s="13"/>
      <c r="C772" s="13"/>
      <c r="D772" s="13"/>
      <c r="E772" s="13"/>
      <c r="F772" s="14"/>
      <c r="G772" s="14"/>
      <c r="H772" s="11">
        <f t="shared" ref="H772:H835" si="12">H771+F772-G772</f>
        <v>0</v>
      </c>
    </row>
    <row r="773" spans="1:8" x14ac:dyDescent="0.25">
      <c r="A773" t="s">
        <v>2101</v>
      </c>
      <c r="B773" s="13"/>
      <c r="C773" s="13"/>
      <c r="D773" s="13"/>
      <c r="E773" s="13"/>
      <c r="F773" s="14"/>
      <c r="G773" s="14"/>
      <c r="H773" s="11">
        <f t="shared" si="12"/>
        <v>0</v>
      </c>
    </row>
    <row r="774" spans="1:8" x14ac:dyDescent="0.25">
      <c r="A774" t="s">
        <v>2102</v>
      </c>
      <c r="B774" s="13"/>
      <c r="C774" s="13"/>
      <c r="D774" s="13"/>
      <c r="E774" s="13"/>
      <c r="F774" s="14"/>
      <c r="G774" s="14"/>
      <c r="H774" s="11">
        <f t="shared" si="12"/>
        <v>0</v>
      </c>
    </row>
    <row r="775" spans="1:8" x14ac:dyDescent="0.25">
      <c r="A775" t="s">
        <v>2103</v>
      </c>
      <c r="B775" s="13"/>
      <c r="C775" s="13"/>
      <c r="D775" s="13"/>
      <c r="E775" s="13"/>
      <c r="F775" s="14"/>
      <c r="G775" s="14"/>
      <c r="H775" s="11">
        <f t="shared" si="12"/>
        <v>0</v>
      </c>
    </row>
    <row r="776" spans="1:8" x14ac:dyDescent="0.25">
      <c r="A776" t="s">
        <v>2104</v>
      </c>
      <c r="B776" s="13"/>
      <c r="C776" s="13"/>
      <c r="D776" s="13"/>
      <c r="E776" s="13"/>
      <c r="F776" s="14"/>
      <c r="G776" s="14"/>
      <c r="H776" s="11">
        <f t="shared" si="12"/>
        <v>0</v>
      </c>
    </row>
    <row r="777" spans="1:8" x14ac:dyDescent="0.25">
      <c r="A777" t="s">
        <v>2105</v>
      </c>
      <c r="B777" s="13"/>
      <c r="C777" s="13"/>
      <c r="D777" s="13"/>
      <c r="E777" s="13"/>
      <c r="F777" s="14"/>
      <c r="G777" s="14"/>
      <c r="H777" s="11">
        <f t="shared" si="12"/>
        <v>0</v>
      </c>
    </row>
    <row r="778" spans="1:8" x14ac:dyDescent="0.25">
      <c r="A778" t="s">
        <v>2106</v>
      </c>
      <c r="B778" s="13"/>
      <c r="C778" s="13"/>
      <c r="D778" s="13"/>
      <c r="E778" s="13"/>
      <c r="F778" s="14"/>
      <c r="G778" s="14"/>
      <c r="H778" s="11">
        <f t="shared" si="12"/>
        <v>0</v>
      </c>
    </row>
    <row r="779" spans="1:8" x14ac:dyDescent="0.25">
      <c r="A779" t="s">
        <v>2107</v>
      </c>
      <c r="B779" s="13"/>
      <c r="C779" s="13"/>
      <c r="D779" s="13"/>
      <c r="E779" s="13"/>
      <c r="F779" s="14"/>
      <c r="G779" s="14"/>
      <c r="H779" s="11">
        <f t="shared" si="12"/>
        <v>0</v>
      </c>
    </row>
    <row r="780" spans="1:8" x14ac:dyDescent="0.25">
      <c r="A780" t="s">
        <v>2108</v>
      </c>
      <c r="B780" s="13"/>
      <c r="C780" s="13"/>
      <c r="D780" s="13"/>
      <c r="E780" s="13"/>
      <c r="F780" s="14"/>
      <c r="G780" s="14"/>
      <c r="H780" s="11">
        <f t="shared" si="12"/>
        <v>0</v>
      </c>
    </row>
    <row r="781" spans="1:8" x14ac:dyDescent="0.25">
      <c r="A781" t="s">
        <v>2109</v>
      </c>
      <c r="B781" s="13"/>
      <c r="C781" s="13"/>
      <c r="D781" s="13"/>
      <c r="E781" s="13"/>
      <c r="F781" s="14"/>
      <c r="G781" s="14"/>
      <c r="H781" s="11">
        <f t="shared" si="12"/>
        <v>0</v>
      </c>
    </row>
    <row r="782" spans="1:8" x14ac:dyDescent="0.25">
      <c r="A782" t="s">
        <v>2110</v>
      </c>
      <c r="B782" s="13"/>
      <c r="C782" s="13"/>
      <c r="D782" s="13"/>
      <c r="E782" s="13"/>
      <c r="F782" s="14"/>
      <c r="G782" s="14"/>
      <c r="H782" s="11">
        <f t="shared" si="12"/>
        <v>0</v>
      </c>
    </row>
    <row r="783" spans="1:8" x14ac:dyDescent="0.25">
      <c r="A783" t="s">
        <v>2111</v>
      </c>
      <c r="B783" s="13"/>
      <c r="C783" s="13"/>
      <c r="D783" s="13"/>
      <c r="E783" s="13"/>
      <c r="F783" s="14"/>
      <c r="G783" s="14"/>
      <c r="H783" s="11">
        <f t="shared" si="12"/>
        <v>0</v>
      </c>
    </row>
    <row r="784" spans="1:8" x14ac:dyDescent="0.25">
      <c r="A784" t="s">
        <v>2112</v>
      </c>
      <c r="B784" s="13"/>
      <c r="C784" s="13"/>
      <c r="D784" s="13"/>
      <c r="E784" s="13"/>
      <c r="F784" s="14"/>
      <c r="G784" s="14"/>
      <c r="H784" s="11">
        <f t="shared" si="12"/>
        <v>0</v>
      </c>
    </row>
    <row r="785" spans="1:8" x14ac:dyDescent="0.25">
      <c r="A785" t="s">
        <v>2113</v>
      </c>
      <c r="B785" s="13"/>
      <c r="C785" s="13"/>
      <c r="D785" s="13"/>
      <c r="E785" s="13"/>
      <c r="F785" s="14"/>
      <c r="G785" s="14"/>
      <c r="H785" s="11">
        <f t="shared" si="12"/>
        <v>0</v>
      </c>
    </row>
    <row r="786" spans="1:8" x14ac:dyDescent="0.25">
      <c r="A786" t="s">
        <v>2114</v>
      </c>
      <c r="B786" s="13"/>
      <c r="C786" s="13"/>
      <c r="D786" s="13"/>
      <c r="E786" s="13"/>
      <c r="F786" s="14"/>
      <c r="G786" s="14"/>
      <c r="H786" s="11">
        <f t="shared" si="12"/>
        <v>0</v>
      </c>
    </row>
    <row r="787" spans="1:8" x14ac:dyDescent="0.25">
      <c r="A787" t="s">
        <v>2115</v>
      </c>
      <c r="B787" s="13"/>
      <c r="C787" s="13"/>
      <c r="D787" s="13"/>
      <c r="E787" s="13"/>
      <c r="F787" s="14"/>
      <c r="G787" s="14"/>
      <c r="H787" s="11">
        <f t="shared" si="12"/>
        <v>0</v>
      </c>
    </row>
    <row r="788" spans="1:8" x14ac:dyDescent="0.25">
      <c r="A788" t="s">
        <v>2116</v>
      </c>
      <c r="B788" s="13"/>
      <c r="C788" s="13"/>
      <c r="D788" s="13"/>
      <c r="E788" s="13"/>
      <c r="F788" s="14"/>
      <c r="G788" s="14"/>
      <c r="H788" s="11">
        <f t="shared" si="12"/>
        <v>0</v>
      </c>
    </row>
    <row r="789" spans="1:8" x14ac:dyDescent="0.25">
      <c r="A789" t="s">
        <v>2117</v>
      </c>
      <c r="B789" s="13"/>
      <c r="C789" s="13"/>
      <c r="D789" s="13"/>
      <c r="E789" s="13"/>
      <c r="F789" s="14"/>
      <c r="G789" s="14"/>
      <c r="H789" s="11">
        <f t="shared" si="12"/>
        <v>0</v>
      </c>
    </row>
    <row r="790" spans="1:8" x14ac:dyDescent="0.25">
      <c r="A790" t="s">
        <v>2118</v>
      </c>
      <c r="B790" s="13"/>
      <c r="C790" s="13"/>
      <c r="D790" s="13"/>
      <c r="E790" s="13"/>
      <c r="F790" s="14"/>
      <c r="G790" s="14"/>
      <c r="H790" s="11">
        <f t="shared" si="12"/>
        <v>0</v>
      </c>
    </row>
    <row r="791" spans="1:8" x14ac:dyDescent="0.25">
      <c r="A791" t="s">
        <v>2119</v>
      </c>
      <c r="B791" s="13"/>
      <c r="C791" s="13"/>
      <c r="D791" s="13"/>
      <c r="E791" s="13"/>
      <c r="F791" s="14"/>
      <c r="G791" s="14"/>
      <c r="H791" s="11">
        <f t="shared" si="12"/>
        <v>0</v>
      </c>
    </row>
    <row r="792" spans="1:8" x14ac:dyDescent="0.25">
      <c r="A792" t="s">
        <v>2120</v>
      </c>
      <c r="B792" s="13"/>
      <c r="C792" s="13"/>
      <c r="D792" s="13"/>
      <c r="E792" s="13"/>
      <c r="F792" s="14"/>
      <c r="G792" s="14"/>
      <c r="H792" s="11">
        <f t="shared" si="12"/>
        <v>0</v>
      </c>
    </row>
    <row r="793" spans="1:8" x14ac:dyDescent="0.25">
      <c r="A793" t="s">
        <v>2121</v>
      </c>
      <c r="B793" s="13"/>
      <c r="C793" s="13"/>
      <c r="D793" s="13"/>
      <c r="E793" s="13"/>
      <c r="F793" s="14"/>
      <c r="G793" s="14"/>
      <c r="H793" s="11">
        <f t="shared" si="12"/>
        <v>0</v>
      </c>
    </row>
    <row r="794" spans="1:8" x14ac:dyDescent="0.25">
      <c r="A794" t="s">
        <v>2122</v>
      </c>
      <c r="B794" s="13"/>
      <c r="C794" s="13"/>
      <c r="D794" s="13"/>
      <c r="E794" s="13"/>
      <c r="F794" s="14"/>
      <c r="G794" s="14"/>
      <c r="H794" s="11">
        <f t="shared" si="12"/>
        <v>0</v>
      </c>
    </row>
    <row r="795" spans="1:8" x14ac:dyDescent="0.25">
      <c r="A795" t="s">
        <v>2123</v>
      </c>
      <c r="B795" s="13"/>
      <c r="C795" s="13"/>
      <c r="D795" s="13"/>
      <c r="E795" s="13"/>
      <c r="F795" s="14"/>
      <c r="G795" s="14"/>
      <c r="H795" s="11">
        <f t="shared" si="12"/>
        <v>0</v>
      </c>
    </row>
    <row r="796" spans="1:8" x14ac:dyDescent="0.25">
      <c r="A796" t="s">
        <v>2124</v>
      </c>
      <c r="B796" s="13"/>
      <c r="C796" s="13"/>
      <c r="D796" s="13"/>
      <c r="E796" s="13"/>
      <c r="F796" s="14"/>
      <c r="G796" s="14"/>
      <c r="H796" s="11">
        <f t="shared" si="12"/>
        <v>0</v>
      </c>
    </row>
    <row r="797" spans="1:8" x14ac:dyDescent="0.25">
      <c r="A797" t="s">
        <v>2125</v>
      </c>
      <c r="B797" s="13"/>
      <c r="C797" s="13"/>
      <c r="D797" s="13"/>
      <c r="E797" s="13"/>
      <c r="F797" s="14"/>
      <c r="G797" s="14"/>
      <c r="H797" s="11">
        <f t="shared" si="12"/>
        <v>0</v>
      </c>
    </row>
    <row r="798" spans="1:8" x14ac:dyDescent="0.25">
      <c r="A798" t="s">
        <v>2126</v>
      </c>
      <c r="B798" s="13"/>
      <c r="C798" s="13"/>
      <c r="D798" s="13"/>
      <c r="E798" s="13"/>
      <c r="F798" s="14"/>
      <c r="G798" s="14"/>
      <c r="H798" s="11">
        <f t="shared" si="12"/>
        <v>0</v>
      </c>
    </row>
    <row r="799" spans="1:8" x14ac:dyDescent="0.25">
      <c r="A799" t="s">
        <v>2127</v>
      </c>
      <c r="B799" s="13"/>
      <c r="C799" s="13"/>
      <c r="D799" s="13"/>
      <c r="E799" s="13"/>
      <c r="F799" s="14"/>
      <c r="G799" s="14"/>
      <c r="H799" s="11">
        <f t="shared" si="12"/>
        <v>0</v>
      </c>
    </row>
    <row r="800" spans="1:8" x14ac:dyDescent="0.25">
      <c r="A800" t="s">
        <v>2128</v>
      </c>
      <c r="B800" s="13"/>
      <c r="C800" s="13"/>
      <c r="D800" s="13"/>
      <c r="E800" s="13"/>
      <c r="F800" s="14"/>
      <c r="G800" s="14"/>
      <c r="H800" s="11">
        <f t="shared" si="12"/>
        <v>0</v>
      </c>
    </row>
    <row r="801" spans="1:8" x14ac:dyDescent="0.25">
      <c r="A801" t="s">
        <v>2129</v>
      </c>
      <c r="B801" s="13"/>
      <c r="C801" s="13"/>
      <c r="D801" s="13"/>
      <c r="E801" s="13"/>
      <c r="F801" s="14"/>
      <c r="G801" s="14"/>
      <c r="H801" s="11">
        <f t="shared" si="12"/>
        <v>0</v>
      </c>
    </row>
    <row r="802" spans="1:8" x14ac:dyDescent="0.25">
      <c r="A802" t="s">
        <v>2130</v>
      </c>
      <c r="B802" s="13"/>
      <c r="C802" s="13"/>
      <c r="D802" s="13"/>
      <c r="E802" s="13"/>
      <c r="F802" s="14"/>
      <c r="G802" s="14"/>
      <c r="H802" s="11">
        <f t="shared" si="12"/>
        <v>0</v>
      </c>
    </row>
    <row r="803" spans="1:8" x14ac:dyDescent="0.25">
      <c r="A803" t="s">
        <v>2131</v>
      </c>
      <c r="B803" s="13"/>
      <c r="C803" s="13"/>
      <c r="D803" s="13"/>
      <c r="E803" s="13"/>
      <c r="F803" s="14"/>
      <c r="G803" s="14"/>
      <c r="H803" s="11">
        <f t="shared" si="12"/>
        <v>0</v>
      </c>
    </row>
    <row r="804" spans="1:8" x14ac:dyDescent="0.25">
      <c r="A804" t="s">
        <v>2132</v>
      </c>
      <c r="B804" s="13"/>
      <c r="C804" s="13"/>
      <c r="D804" s="13"/>
      <c r="E804" s="13"/>
      <c r="F804" s="14"/>
      <c r="G804" s="14"/>
      <c r="H804" s="11">
        <f t="shared" si="12"/>
        <v>0</v>
      </c>
    </row>
    <row r="805" spans="1:8" x14ac:dyDescent="0.25">
      <c r="A805" t="s">
        <v>2133</v>
      </c>
      <c r="B805" s="13"/>
      <c r="C805" s="13"/>
      <c r="D805" s="13"/>
      <c r="E805" s="13"/>
      <c r="F805" s="14"/>
      <c r="G805" s="14"/>
      <c r="H805" s="11">
        <f t="shared" si="12"/>
        <v>0</v>
      </c>
    </row>
    <row r="806" spans="1:8" x14ac:dyDescent="0.25">
      <c r="A806" t="s">
        <v>2134</v>
      </c>
      <c r="B806" s="13"/>
      <c r="C806" s="13"/>
      <c r="D806" s="13"/>
      <c r="E806" s="13"/>
      <c r="F806" s="14"/>
      <c r="G806" s="14"/>
      <c r="H806" s="11">
        <f t="shared" si="12"/>
        <v>0</v>
      </c>
    </row>
    <row r="807" spans="1:8" x14ac:dyDescent="0.25">
      <c r="A807" t="s">
        <v>2135</v>
      </c>
      <c r="B807" s="13"/>
      <c r="C807" s="13"/>
      <c r="D807" s="13"/>
      <c r="E807" s="13"/>
      <c r="F807" s="14"/>
      <c r="G807" s="14"/>
      <c r="H807" s="11">
        <f t="shared" si="12"/>
        <v>0</v>
      </c>
    </row>
    <row r="808" spans="1:8" x14ac:dyDescent="0.25">
      <c r="A808" t="s">
        <v>2136</v>
      </c>
      <c r="B808" s="13"/>
      <c r="C808" s="13"/>
      <c r="D808" s="13"/>
      <c r="E808" s="13"/>
      <c r="F808" s="14"/>
      <c r="G808" s="14"/>
      <c r="H808" s="11">
        <f t="shared" si="12"/>
        <v>0</v>
      </c>
    </row>
    <row r="809" spans="1:8" x14ac:dyDescent="0.25">
      <c r="A809" t="s">
        <v>2137</v>
      </c>
      <c r="B809" s="13"/>
      <c r="C809" s="13"/>
      <c r="D809" s="13"/>
      <c r="E809" s="13"/>
      <c r="F809" s="14"/>
      <c r="G809" s="14"/>
      <c r="H809" s="11">
        <f t="shared" si="12"/>
        <v>0</v>
      </c>
    </row>
    <row r="810" spans="1:8" x14ac:dyDescent="0.25">
      <c r="A810" t="s">
        <v>2138</v>
      </c>
      <c r="B810" s="13"/>
      <c r="C810" s="13"/>
      <c r="D810" s="13"/>
      <c r="E810" s="13"/>
      <c r="F810" s="14"/>
      <c r="G810" s="14"/>
      <c r="H810" s="11">
        <f t="shared" si="12"/>
        <v>0</v>
      </c>
    </row>
    <row r="811" spans="1:8" x14ac:dyDescent="0.25">
      <c r="A811" t="s">
        <v>2139</v>
      </c>
      <c r="B811" s="13"/>
      <c r="C811" s="13"/>
      <c r="D811" s="13"/>
      <c r="E811" s="13"/>
      <c r="F811" s="14"/>
      <c r="G811" s="14"/>
      <c r="H811" s="11">
        <f t="shared" si="12"/>
        <v>0</v>
      </c>
    </row>
    <row r="812" spans="1:8" x14ac:dyDescent="0.25">
      <c r="A812" t="s">
        <v>2140</v>
      </c>
      <c r="B812" s="13"/>
      <c r="C812" s="13"/>
      <c r="D812" s="13"/>
      <c r="E812" s="13"/>
      <c r="F812" s="14"/>
      <c r="G812" s="14"/>
      <c r="H812" s="11">
        <f t="shared" si="12"/>
        <v>0</v>
      </c>
    </row>
    <row r="813" spans="1:8" x14ac:dyDescent="0.25">
      <c r="A813" t="s">
        <v>2141</v>
      </c>
      <c r="B813" s="13"/>
      <c r="C813" s="13"/>
      <c r="D813" s="13"/>
      <c r="E813" s="13"/>
      <c r="F813" s="14"/>
      <c r="G813" s="14"/>
      <c r="H813" s="11">
        <f t="shared" si="12"/>
        <v>0</v>
      </c>
    </row>
    <row r="814" spans="1:8" x14ac:dyDescent="0.25">
      <c r="A814" t="s">
        <v>2142</v>
      </c>
      <c r="B814" s="13"/>
      <c r="C814" s="13"/>
      <c r="D814" s="13"/>
      <c r="E814" s="13"/>
      <c r="F814" s="14"/>
      <c r="G814" s="14"/>
      <c r="H814" s="11">
        <f t="shared" si="12"/>
        <v>0</v>
      </c>
    </row>
    <row r="815" spans="1:8" x14ac:dyDescent="0.25">
      <c r="A815" t="s">
        <v>2143</v>
      </c>
      <c r="B815" s="13"/>
      <c r="C815" s="13"/>
      <c r="D815" s="13"/>
      <c r="E815" s="13"/>
      <c r="F815" s="14"/>
      <c r="G815" s="14"/>
      <c r="H815" s="11">
        <f t="shared" si="12"/>
        <v>0</v>
      </c>
    </row>
    <row r="816" spans="1:8" x14ac:dyDescent="0.25">
      <c r="A816" t="s">
        <v>2144</v>
      </c>
      <c r="B816" s="13"/>
      <c r="C816" s="13"/>
      <c r="D816" s="13"/>
      <c r="E816" s="13"/>
      <c r="F816" s="14"/>
      <c r="G816" s="14"/>
      <c r="H816" s="11">
        <f t="shared" si="12"/>
        <v>0</v>
      </c>
    </row>
    <row r="817" spans="1:8" x14ac:dyDescent="0.25">
      <c r="A817" t="s">
        <v>2145</v>
      </c>
      <c r="B817" s="13"/>
      <c r="C817" s="13"/>
      <c r="D817" s="13"/>
      <c r="E817" s="13"/>
      <c r="F817" s="14"/>
      <c r="G817" s="14"/>
      <c r="H817" s="11">
        <f t="shared" si="12"/>
        <v>0</v>
      </c>
    </row>
    <row r="818" spans="1:8" x14ac:dyDescent="0.25">
      <c r="A818" t="s">
        <v>2146</v>
      </c>
      <c r="B818" s="13"/>
      <c r="C818" s="13"/>
      <c r="D818" s="13"/>
      <c r="E818" s="13"/>
      <c r="F818" s="14"/>
      <c r="G818" s="14"/>
      <c r="H818" s="11">
        <f t="shared" si="12"/>
        <v>0</v>
      </c>
    </row>
    <row r="819" spans="1:8" x14ac:dyDescent="0.25">
      <c r="A819" t="s">
        <v>2147</v>
      </c>
      <c r="B819" s="13"/>
      <c r="C819" s="13"/>
      <c r="D819" s="13"/>
      <c r="E819" s="13"/>
      <c r="F819" s="14"/>
      <c r="G819" s="14"/>
      <c r="H819" s="11">
        <f t="shared" si="12"/>
        <v>0</v>
      </c>
    </row>
    <row r="820" spans="1:8" x14ac:dyDescent="0.25">
      <c r="A820" t="s">
        <v>2148</v>
      </c>
      <c r="B820" s="13"/>
      <c r="C820" s="13"/>
      <c r="D820" s="13"/>
      <c r="E820" s="13"/>
      <c r="F820" s="14"/>
      <c r="G820" s="14"/>
      <c r="H820" s="11">
        <f t="shared" si="12"/>
        <v>0</v>
      </c>
    </row>
    <row r="821" spans="1:8" x14ac:dyDescent="0.25">
      <c r="A821" t="s">
        <v>2149</v>
      </c>
      <c r="B821" s="13"/>
      <c r="C821" s="13"/>
      <c r="D821" s="13"/>
      <c r="E821" s="13"/>
      <c r="F821" s="14"/>
      <c r="G821" s="14"/>
      <c r="H821" s="11">
        <f t="shared" si="12"/>
        <v>0</v>
      </c>
    </row>
    <row r="822" spans="1:8" x14ac:dyDescent="0.25">
      <c r="A822" t="s">
        <v>2150</v>
      </c>
      <c r="B822" s="13"/>
      <c r="C822" s="13"/>
      <c r="D822" s="13"/>
      <c r="E822" s="13"/>
      <c r="F822" s="14"/>
      <c r="G822" s="14"/>
      <c r="H822" s="11">
        <f t="shared" si="12"/>
        <v>0</v>
      </c>
    </row>
    <row r="823" spans="1:8" x14ac:dyDescent="0.25">
      <c r="A823" t="s">
        <v>2151</v>
      </c>
      <c r="B823" s="13"/>
      <c r="C823" s="13"/>
      <c r="D823" s="13"/>
      <c r="E823" s="13"/>
      <c r="F823" s="14"/>
      <c r="G823" s="14"/>
      <c r="H823" s="11">
        <f t="shared" si="12"/>
        <v>0</v>
      </c>
    </row>
    <row r="824" spans="1:8" x14ac:dyDescent="0.25">
      <c r="A824" t="s">
        <v>2152</v>
      </c>
      <c r="B824" s="13"/>
      <c r="C824" s="13"/>
      <c r="D824" s="13"/>
      <c r="E824" s="13"/>
      <c r="F824" s="14"/>
      <c r="G824" s="14"/>
      <c r="H824" s="11">
        <f t="shared" si="12"/>
        <v>0</v>
      </c>
    </row>
    <row r="825" spans="1:8" x14ac:dyDescent="0.25">
      <c r="A825" t="s">
        <v>2153</v>
      </c>
      <c r="B825" s="13"/>
      <c r="C825" s="13"/>
      <c r="D825" s="13"/>
      <c r="E825" s="13"/>
      <c r="F825" s="14"/>
      <c r="G825" s="14"/>
      <c r="H825" s="11">
        <f t="shared" si="12"/>
        <v>0</v>
      </c>
    </row>
    <row r="826" spans="1:8" x14ac:dyDescent="0.25">
      <c r="A826" t="s">
        <v>2154</v>
      </c>
      <c r="B826" s="13"/>
      <c r="C826" s="13"/>
      <c r="D826" s="13"/>
      <c r="E826" s="13"/>
      <c r="F826" s="14"/>
      <c r="G826" s="14"/>
      <c r="H826" s="11">
        <f t="shared" si="12"/>
        <v>0</v>
      </c>
    </row>
    <row r="827" spans="1:8" x14ac:dyDescent="0.25">
      <c r="A827" t="s">
        <v>2155</v>
      </c>
      <c r="B827" s="13"/>
      <c r="C827" s="13"/>
      <c r="D827" s="13"/>
      <c r="E827" s="13"/>
      <c r="F827" s="14"/>
      <c r="G827" s="14"/>
      <c r="H827" s="11">
        <f t="shared" si="12"/>
        <v>0</v>
      </c>
    </row>
    <row r="828" spans="1:8" x14ac:dyDescent="0.25">
      <c r="A828" t="s">
        <v>2156</v>
      </c>
      <c r="B828" s="13"/>
      <c r="C828" s="13"/>
      <c r="D828" s="13"/>
      <c r="E828" s="13"/>
      <c r="F828" s="14"/>
      <c r="G828" s="14"/>
      <c r="H828" s="11">
        <f t="shared" si="12"/>
        <v>0</v>
      </c>
    </row>
    <row r="829" spans="1:8" x14ac:dyDescent="0.25">
      <c r="A829" t="s">
        <v>2157</v>
      </c>
      <c r="B829" s="13"/>
      <c r="C829" s="13"/>
      <c r="D829" s="13"/>
      <c r="E829" s="13"/>
      <c r="F829" s="14"/>
      <c r="G829" s="14"/>
      <c r="H829" s="11">
        <f t="shared" si="12"/>
        <v>0</v>
      </c>
    </row>
    <row r="830" spans="1:8" x14ac:dyDescent="0.25">
      <c r="A830" t="s">
        <v>2158</v>
      </c>
      <c r="B830" s="13"/>
      <c r="C830" s="13"/>
      <c r="D830" s="13"/>
      <c r="E830" s="13"/>
      <c r="F830" s="14"/>
      <c r="G830" s="14"/>
      <c r="H830" s="11">
        <f t="shared" si="12"/>
        <v>0</v>
      </c>
    </row>
    <row r="831" spans="1:8" x14ac:dyDescent="0.25">
      <c r="A831" t="s">
        <v>2159</v>
      </c>
      <c r="B831" s="13"/>
      <c r="C831" s="13"/>
      <c r="D831" s="13"/>
      <c r="E831" s="13"/>
      <c r="F831" s="14"/>
      <c r="G831" s="14"/>
      <c r="H831" s="11">
        <f t="shared" si="12"/>
        <v>0</v>
      </c>
    </row>
    <row r="832" spans="1:8" x14ac:dyDescent="0.25">
      <c r="A832" t="s">
        <v>2160</v>
      </c>
      <c r="B832" s="13"/>
      <c r="C832" s="13"/>
      <c r="D832" s="13"/>
      <c r="E832" s="13"/>
      <c r="F832" s="14"/>
      <c r="G832" s="14"/>
      <c r="H832" s="11">
        <f t="shared" si="12"/>
        <v>0</v>
      </c>
    </row>
    <row r="833" spans="1:8" x14ac:dyDescent="0.25">
      <c r="A833" t="s">
        <v>2161</v>
      </c>
      <c r="B833" s="13"/>
      <c r="C833" s="13"/>
      <c r="D833" s="13"/>
      <c r="E833" s="13"/>
      <c r="F833" s="14"/>
      <c r="G833" s="14"/>
      <c r="H833" s="11">
        <f t="shared" si="12"/>
        <v>0</v>
      </c>
    </row>
    <row r="834" spans="1:8" x14ac:dyDescent="0.25">
      <c r="A834" t="s">
        <v>2162</v>
      </c>
      <c r="B834" s="13"/>
      <c r="C834" s="13"/>
      <c r="D834" s="13"/>
      <c r="E834" s="13"/>
      <c r="F834" s="14"/>
      <c r="G834" s="14"/>
      <c r="H834" s="11">
        <f t="shared" si="12"/>
        <v>0</v>
      </c>
    </row>
    <row r="835" spans="1:8" x14ac:dyDescent="0.25">
      <c r="A835" t="s">
        <v>2163</v>
      </c>
      <c r="B835" s="13"/>
      <c r="C835" s="13"/>
      <c r="D835" s="13"/>
      <c r="E835" s="13"/>
      <c r="F835" s="14"/>
      <c r="G835" s="14"/>
      <c r="H835" s="11">
        <f t="shared" si="12"/>
        <v>0</v>
      </c>
    </row>
    <row r="836" spans="1:8" x14ac:dyDescent="0.25">
      <c r="A836" t="s">
        <v>2164</v>
      </c>
      <c r="B836" s="13"/>
      <c r="C836" s="13"/>
      <c r="D836" s="13"/>
      <c r="E836" s="13"/>
      <c r="F836" s="14"/>
      <c r="G836" s="14"/>
      <c r="H836" s="11">
        <f t="shared" ref="H836:H899" si="13">H835+F836-G836</f>
        <v>0</v>
      </c>
    </row>
    <row r="837" spans="1:8" x14ac:dyDescent="0.25">
      <c r="A837" t="s">
        <v>2165</v>
      </c>
      <c r="B837" s="13"/>
      <c r="C837" s="13"/>
      <c r="D837" s="13"/>
      <c r="E837" s="13"/>
      <c r="F837" s="14"/>
      <c r="G837" s="14"/>
      <c r="H837" s="11">
        <f t="shared" si="13"/>
        <v>0</v>
      </c>
    </row>
    <row r="838" spans="1:8" x14ac:dyDescent="0.25">
      <c r="A838" t="s">
        <v>2166</v>
      </c>
      <c r="B838" s="13"/>
      <c r="C838" s="13"/>
      <c r="D838" s="13"/>
      <c r="E838" s="13"/>
      <c r="F838" s="14"/>
      <c r="G838" s="14"/>
      <c r="H838" s="11">
        <f t="shared" si="13"/>
        <v>0</v>
      </c>
    </row>
    <row r="839" spans="1:8" x14ac:dyDescent="0.25">
      <c r="A839" t="s">
        <v>2167</v>
      </c>
      <c r="B839" s="13"/>
      <c r="C839" s="13"/>
      <c r="D839" s="13"/>
      <c r="E839" s="13"/>
      <c r="F839" s="14"/>
      <c r="G839" s="14"/>
      <c r="H839" s="11">
        <f t="shared" si="13"/>
        <v>0</v>
      </c>
    </row>
    <row r="840" spans="1:8" x14ac:dyDescent="0.25">
      <c r="A840" t="s">
        <v>2168</v>
      </c>
      <c r="B840" s="13"/>
      <c r="C840" s="13"/>
      <c r="D840" s="13"/>
      <c r="E840" s="13"/>
      <c r="F840" s="14"/>
      <c r="G840" s="14"/>
      <c r="H840" s="11">
        <f t="shared" si="13"/>
        <v>0</v>
      </c>
    </row>
    <row r="841" spans="1:8" x14ac:dyDescent="0.25">
      <c r="A841" t="s">
        <v>2169</v>
      </c>
      <c r="B841" s="13"/>
      <c r="C841" s="13"/>
      <c r="D841" s="13"/>
      <c r="E841" s="13"/>
      <c r="F841" s="14"/>
      <c r="G841" s="14"/>
      <c r="H841" s="11">
        <f t="shared" si="13"/>
        <v>0</v>
      </c>
    </row>
    <row r="842" spans="1:8" x14ac:dyDescent="0.25">
      <c r="A842" t="s">
        <v>2170</v>
      </c>
      <c r="B842" s="13"/>
      <c r="C842" s="13"/>
      <c r="D842" s="13"/>
      <c r="E842" s="13"/>
      <c r="F842" s="14"/>
      <c r="G842" s="14"/>
      <c r="H842" s="11">
        <f t="shared" si="13"/>
        <v>0</v>
      </c>
    </row>
    <row r="843" spans="1:8" x14ac:dyDescent="0.25">
      <c r="A843" t="s">
        <v>2171</v>
      </c>
      <c r="B843" s="13"/>
      <c r="C843" s="13"/>
      <c r="D843" s="13"/>
      <c r="E843" s="13"/>
      <c r="F843" s="14"/>
      <c r="G843" s="14"/>
      <c r="H843" s="11">
        <f t="shared" si="13"/>
        <v>0</v>
      </c>
    </row>
    <row r="844" spans="1:8" x14ac:dyDescent="0.25">
      <c r="A844" t="s">
        <v>2172</v>
      </c>
      <c r="B844" s="13"/>
      <c r="C844" s="13"/>
      <c r="D844" s="13"/>
      <c r="E844" s="13"/>
      <c r="F844" s="14"/>
      <c r="G844" s="14"/>
      <c r="H844" s="11">
        <f t="shared" si="13"/>
        <v>0</v>
      </c>
    </row>
    <row r="845" spans="1:8" x14ac:dyDescent="0.25">
      <c r="A845" t="s">
        <v>2173</v>
      </c>
      <c r="B845" s="13"/>
      <c r="C845" s="13"/>
      <c r="D845" s="13"/>
      <c r="E845" s="13"/>
      <c r="F845" s="14"/>
      <c r="G845" s="14"/>
      <c r="H845" s="11">
        <f t="shared" si="13"/>
        <v>0</v>
      </c>
    </row>
    <row r="846" spans="1:8" x14ac:dyDescent="0.25">
      <c r="A846" t="s">
        <v>2174</v>
      </c>
      <c r="B846" s="13"/>
      <c r="C846" s="13"/>
      <c r="D846" s="13"/>
      <c r="E846" s="13"/>
      <c r="F846" s="14"/>
      <c r="G846" s="14"/>
      <c r="H846" s="11">
        <f t="shared" si="13"/>
        <v>0</v>
      </c>
    </row>
    <row r="847" spans="1:8" x14ac:dyDescent="0.25">
      <c r="A847" t="s">
        <v>2175</v>
      </c>
      <c r="B847" s="13"/>
      <c r="C847" s="13"/>
      <c r="D847" s="13"/>
      <c r="E847" s="13"/>
      <c r="F847" s="14"/>
      <c r="G847" s="14"/>
      <c r="H847" s="11">
        <f t="shared" si="13"/>
        <v>0</v>
      </c>
    </row>
    <row r="848" spans="1:8" x14ac:dyDescent="0.25">
      <c r="A848" t="s">
        <v>2176</v>
      </c>
      <c r="B848" s="13"/>
      <c r="C848" s="13"/>
      <c r="D848" s="13"/>
      <c r="E848" s="13"/>
      <c r="F848" s="14"/>
      <c r="G848" s="14"/>
      <c r="H848" s="11">
        <f t="shared" si="13"/>
        <v>0</v>
      </c>
    </row>
    <row r="849" spans="1:8" x14ac:dyDescent="0.25">
      <c r="A849" t="s">
        <v>2177</v>
      </c>
      <c r="B849" s="13"/>
      <c r="C849" s="13"/>
      <c r="D849" s="13"/>
      <c r="E849" s="13"/>
      <c r="F849" s="14"/>
      <c r="G849" s="14"/>
      <c r="H849" s="11">
        <f t="shared" si="13"/>
        <v>0</v>
      </c>
    </row>
    <row r="850" spans="1:8" x14ac:dyDescent="0.25">
      <c r="A850" t="s">
        <v>2178</v>
      </c>
      <c r="B850" s="13"/>
      <c r="C850" s="13"/>
      <c r="D850" s="13"/>
      <c r="E850" s="13"/>
      <c r="F850" s="14"/>
      <c r="G850" s="14"/>
      <c r="H850" s="11">
        <f t="shared" si="13"/>
        <v>0</v>
      </c>
    </row>
    <row r="851" spans="1:8" x14ac:dyDescent="0.25">
      <c r="A851" t="s">
        <v>2179</v>
      </c>
      <c r="B851" s="13"/>
      <c r="C851" s="13"/>
      <c r="D851" s="13"/>
      <c r="E851" s="13"/>
      <c r="F851" s="14"/>
      <c r="G851" s="14"/>
      <c r="H851" s="11">
        <f t="shared" si="13"/>
        <v>0</v>
      </c>
    </row>
    <row r="852" spans="1:8" x14ac:dyDescent="0.25">
      <c r="A852" t="s">
        <v>2180</v>
      </c>
      <c r="B852" s="13"/>
      <c r="C852" s="13"/>
      <c r="D852" s="13"/>
      <c r="E852" s="13"/>
      <c r="F852" s="14"/>
      <c r="G852" s="14"/>
      <c r="H852" s="11">
        <f t="shared" si="13"/>
        <v>0</v>
      </c>
    </row>
    <row r="853" spans="1:8" x14ac:dyDescent="0.25">
      <c r="A853" t="s">
        <v>2181</v>
      </c>
      <c r="B853" s="13"/>
      <c r="C853" s="13"/>
      <c r="D853" s="13"/>
      <c r="E853" s="13"/>
      <c r="F853" s="14"/>
      <c r="G853" s="14"/>
      <c r="H853" s="11">
        <f t="shared" si="13"/>
        <v>0</v>
      </c>
    </row>
    <row r="854" spans="1:8" x14ac:dyDescent="0.25">
      <c r="A854" t="s">
        <v>2182</v>
      </c>
      <c r="B854" s="13"/>
      <c r="C854" s="13"/>
      <c r="D854" s="13"/>
      <c r="E854" s="13"/>
      <c r="F854" s="14"/>
      <c r="G854" s="14"/>
      <c r="H854" s="11">
        <f t="shared" si="13"/>
        <v>0</v>
      </c>
    </row>
    <row r="855" spans="1:8" x14ac:dyDescent="0.25">
      <c r="A855" t="s">
        <v>2183</v>
      </c>
      <c r="B855" s="13"/>
      <c r="C855" s="13"/>
      <c r="D855" s="13"/>
      <c r="E855" s="13"/>
      <c r="F855" s="14"/>
      <c r="G855" s="14"/>
      <c r="H855" s="11">
        <f t="shared" si="13"/>
        <v>0</v>
      </c>
    </row>
    <row r="856" spans="1:8" x14ac:dyDescent="0.25">
      <c r="A856" t="s">
        <v>2184</v>
      </c>
      <c r="B856" s="13"/>
      <c r="C856" s="13"/>
      <c r="D856" s="13"/>
      <c r="E856" s="13"/>
      <c r="F856" s="14"/>
      <c r="G856" s="14"/>
      <c r="H856" s="11">
        <f t="shared" si="13"/>
        <v>0</v>
      </c>
    </row>
    <row r="857" spans="1:8" x14ac:dyDescent="0.25">
      <c r="A857" t="s">
        <v>2185</v>
      </c>
      <c r="B857" s="13"/>
      <c r="C857" s="13"/>
      <c r="D857" s="13"/>
      <c r="E857" s="13"/>
      <c r="F857" s="14"/>
      <c r="G857" s="14"/>
      <c r="H857" s="11">
        <f t="shared" si="13"/>
        <v>0</v>
      </c>
    </row>
    <row r="858" spans="1:8" x14ac:dyDescent="0.25">
      <c r="A858" t="s">
        <v>2186</v>
      </c>
      <c r="B858" s="13"/>
      <c r="C858" s="13"/>
      <c r="D858" s="13"/>
      <c r="E858" s="13"/>
      <c r="F858" s="14"/>
      <c r="G858" s="14"/>
      <c r="H858" s="11">
        <f t="shared" si="13"/>
        <v>0</v>
      </c>
    </row>
    <row r="859" spans="1:8" x14ac:dyDescent="0.25">
      <c r="A859" t="s">
        <v>2187</v>
      </c>
      <c r="B859" s="13"/>
      <c r="C859" s="13"/>
      <c r="D859" s="13"/>
      <c r="E859" s="13"/>
      <c r="F859" s="14"/>
      <c r="G859" s="14"/>
      <c r="H859" s="11">
        <f t="shared" si="13"/>
        <v>0</v>
      </c>
    </row>
    <row r="860" spans="1:8" x14ac:dyDescent="0.25">
      <c r="A860" t="s">
        <v>2188</v>
      </c>
      <c r="B860" s="13"/>
      <c r="C860" s="13"/>
      <c r="D860" s="13"/>
      <c r="E860" s="13"/>
      <c r="F860" s="14"/>
      <c r="G860" s="14"/>
      <c r="H860" s="11">
        <f t="shared" si="13"/>
        <v>0</v>
      </c>
    </row>
    <row r="861" spans="1:8" x14ac:dyDescent="0.25">
      <c r="A861" t="s">
        <v>2189</v>
      </c>
      <c r="B861" s="13"/>
      <c r="C861" s="13"/>
      <c r="D861" s="13"/>
      <c r="E861" s="13"/>
      <c r="F861" s="14"/>
      <c r="G861" s="14"/>
      <c r="H861" s="11">
        <f t="shared" si="13"/>
        <v>0</v>
      </c>
    </row>
    <row r="862" spans="1:8" x14ac:dyDescent="0.25">
      <c r="A862" t="s">
        <v>2190</v>
      </c>
      <c r="B862" s="13"/>
      <c r="C862" s="13"/>
      <c r="D862" s="13"/>
      <c r="E862" s="13"/>
      <c r="F862" s="14"/>
      <c r="G862" s="14"/>
      <c r="H862" s="11">
        <f t="shared" si="13"/>
        <v>0</v>
      </c>
    </row>
    <row r="863" spans="1:8" x14ac:dyDescent="0.25">
      <c r="A863" t="s">
        <v>2191</v>
      </c>
      <c r="B863" s="13"/>
      <c r="C863" s="13"/>
      <c r="D863" s="13"/>
      <c r="E863" s="13"/>
      <c r="F863" s="14"/>
      <c r="G863" s="14"/>
      <c r="H863" s="11">
        <f t="shared" si="13"/>
        <v>0</v>
      </c>
    </row>
    <row r="864" spans="1:8" x14ac:dyDescent="0.25">
      <c r="A864" t="s">
        <v>2192</v>
      </c>
      <c r="B864" s="13"/>
      <c r="C864" s="13"/>
      <c r="D864" s="13"/>
      <c r="E864" s="13"/>
      <c r="F864" s="14"/>
      <c r="G864" s="14"/>
      <c r="H864" s="11">
        <f t="shared" si="13"/>
        <v>0</v>
      </c>
    </row>
    <row r="865" spans="1:8" x14ac:dyDescent="0.25">
      <c r="A865" t="s">
        <v>2193</v>
      </c>
      <c r="B865" s="13"/>
      <c r="C865" s="13"/>
      <c r="D865" s="13"/>
      <c r="E865" s="13"/>
      <c r="F865" s="14"/>
      <c r="G865" s="14"/>
      <c r="H865" s="11">
        <f t="shared" si="13"/>
        <v>0</v>
      </c>
    </row>
    <row r="866" spans="1:8" x14ac:dyDescent="0.25">
      <c r="A866" t="s">
        <v>2194</v>
      </c>
      <c r="B866" s="13"/>
      <c r="C866" s="13"/>
      <c r="D866" s="13"/>
      <c r="E866" s="13"/>
      <c r="F866" s="14"/>
      <c r="G866" s="14"/>
      <c r="H866" s="11">
        <f t="shared" si="13"/>
        <v>0</v>
      </c>
    </row>
    <row r="867" spans="1:8" x14ac:dyDescent="0.25">
      <c r="A867" t="s">
        <v>2195</v>
      </c>
      <c r="B867" s="13"/>
      <c r="C867" s="13"/>
      <c r="D867" s="13"/>
      <c r="E867" s="13"/>
      <c r="F867" s="14"/>
      <c r="G867" s="14"/>
      <c r="H867" s="11">
        <f t="shared" si="13"/>
        <v>0</v>
      </c>
    </row>
    <row r="868" spans="1:8" x14ac:dyDescent="0.25">
      <c r="A868" t="s">
        <v>2196</v>
      </c>
      <c r="B868" s="13"/>
      <c r="C868" s="13"/>
      <c r="D868" s="13"/>
      <c r="E868" s="13"/>
      <c r="F868" s="14"/>
      <c r="G868" s="14"/>
      <c r="H868" s="11">
        <f t="shared" si="13"/>
        <v>0</v>
      </c>
    </row>
    <row r="869" spans="1:8" x14ac:dyDescent="0.25">
      <c r="A869" t="s">
        <v>2197</v>
      </c>
      <c r="B869" s="13"/>
      <c r="C869" s="13"/>
      <c r="D869" s="13"/>
      <c r="E869" s="13"/>
      <c r="F869" s="14"/>
      <c r="G869" s="14"/>
      <c r="H869" s="11">
        <f t="shared" si="13"/>
        <v>0</v>
      </c>
    </row>
    <row r="870" spans="1:8" x14ac:dyDescent="0.25">
      <c r="A870" t="s">
        <v>2198</v>
      </c>
      <c r="B870" s="13"/>
      <c r="C870" s="13"/>
      <c r="D870" s="13"/>
      <c r="E870" s="13"/>
      <c r="F870" s="14"/>
      <c r="G870" s="14"/>
      <c r="H870" s="11">
        <f t="shared" si="13"/>
        <v>0</v>
      </c>
    </row>
    <row r="871" spans="1:8" x14ac:dyDescent="0.25">
      <c r="A871" t="s">
        <v>2199</v>
      </c>
      <c r="B871" s="13"/>
      <c r="C871" s="13"/>
      <c r="D871" s="13"/>
      <c r="E871" s="13"/>
      <c r="F871" s="14"/>
      <c r="G871" s="14"/>
      <c r="H871" s="11">
        <f t="shared" si="13"/>
        <v>0</v>
      </c>
    </row>
    <row r="872" spans="1:8" x14ac:dyDescent="0.25">
      <c r="A872" t="s">
        <v>2200</v>
      </c>
      <c r="B872" s="13"/>
      <c r="C872" s="13"/>
      <c r="D872" s="13"/>
      <c r="E872" s="13"/>
      <c r="F872" s="14"/>
      <c r="G872" s="14"/>
      <c r="H872" s="11">
        <f t="shared" si="13"/>
        <v>0</v>
      </c>
    </row>
    <row r="873" spans="1:8" x14ac:dyDescent="0.25">
      <c r="A873" t="s">
        <v>2201</v>
      </c>
      <c r="B873" s="13"/>
      <c r="C873" s="13"/>
      <c r="D873" s="13"/>
      <c r="E873" s="13"/>
      <c r="F873" s="14"/>
      <c r="G873" s="14"/>
      <c r="H873" s="11">
        <f t="shared" si="13"/>
        <v>0</v>
      </c>
    </row>
    <row r="874" spans="1:8" x14ac:dyDescent="0.25">
      <c r="A874" t="s">
        <v>2202</v>
      </c>
      <c r="B874" s="13"/>
      <c r="C874" s="13"/>
      <c r="D874" s="13"/>
      <c r="E874" s="13"/>
      <c r="F874" s="14"/>
      <c r="G874" s="14"/>
      <c r="H874" s="11">
        <f t="shared" si="13"/>
        <v>0</v>
      </c>
    </row>
    <row r="875" spans="1:8" x14ac:dyDescent="0.25">
      <c r="A875" t="s">
        <v>2203</v>
      </c>
      <c r="B875" s="13"/>
      <c r="C875" s="13"/>
      <c r="D875" s="13"/>
      <c r="E875" s="13"/>
      <c r="F875" s="14"/>
      <c r="G875" s="14"/>
      <c r="H875" s="11">
        <f t="shared" si="13"/>
        <v>0</v>
      </c>
    </row>
    <row r="876" spans="1:8" x14ac:dyDescent="0.25">
      <c r="A876" t="s">
        <v>2204</v>
      </c>
      <c r="B876" s="13"/>
      <c r="C876" s="13"/>
      <c r="D876" s="13"/>
      <c r="E876" s="13"/>
      <c r="F876" s="14"/>
      <c r="G876" s="14"/>
      <c r="H876" s="11">
        <f t="shared" si="13"/>
        <v>0</v>
      </c>
    </row>
    <row r="877" spans="1:8" x14ac:dyDescent="0.25">
      <c r="A877" t="s">
        <v>2205</v>
      </c>
      <c r="B877" s="13"/>
      <c r="C877" s="13"/>
      <c r="D877" s="13"/>
      <c r="E877" s="13"/>
      <c r="F877" s="14"/>
      <c r="G877" s="14"/>
      <c r="H877" s="11">
        <f t="shared" si="13"/>
        <v>0</v>
      </c>
    </row>
    <row r="878" spans="1:8" x14ac:dyDescent="0.25">
      <c r="A878" t="s">
        <v>2206</v>
      </c>
      <c r="B878" s="13"/>
      <c r="C878" s="13"/>
      <c r="D878" s="13"/>
      <c r="E878" s="13"/>
      <c r="F878" s="14"/>
      <c r="G878" s="14"/>
      <c r="H878" s="11">
        <f t="shared" si="13"/>
        <v>0</v>
      </c>
    </row>
    <row r="879" spans="1:8" x14ac:dyDescent="0.25">
      <c r="A879" t="s">
        <v>2207</v>
      </c>
      <c r="B879" s="13"/>
      <c r="C879" s="13"/>
      <c r="D879" s="13"/>
      <c r="E879" s="13"/>
      <c r="F879" s="14"/>
      <c r="G879" s="14"/>
      <c r="H879" s="11">
        <f t="shared" si="13"/>
        <v>0</v>
      </c>
    </row>
    <row r="880" spans="1:8" x14ac:dyDescent="0.25">
      <c r="A880" t="s">
        <v>2208</v>
      </c>
      <c r="B880" s="13"/>
      <c r="C880" s="13"/>
      <c r="D880" s="13"/>
      <c r="E880" s="13"/>
      <c r="F880" s="14"/>
      <c r="G880" s="14"/>
      <c r="H880" s="11">
        <f t="shared" si="13"/>
        <v>0</v>
      </c>
    </row>
    <row r="881" spans="1:8" x14ac:dyDescent="0.25">
      <c r="A881" t="s">
        <v>2209</v>
      </c>
      <c r="B881" s="13"/>
      <c r="C881" s="13"/>
      <c r="D881" s="13"/>
      <c r="E881" s="13"/>
      <c r="F881" s="14"/>
      <c r="G881" s="14"/>
      <c r="H881" s="11">
        <f t="shared" si="13"/>
        <v>0</v>
      </c>
    </row>
    <row r="882" spans="1:8" x14ac:dyDescent="0.25">
      <c r="A882" t="s">
        <v>2210</v>
      </c>
      <c r="B882" s="13"/>
      <c r="C882" s="13"/>
      <c r="D882" s="13"/>
      <c r="E882" s="13"/>
      <c r="F882" s="14"/>
      <c r="G882" s="14"/>
      <c r="H882" s="11">
        <f t="shared" si="13"/>
        <v>0</v>
      </c>
    </row>
    <row r="883" spans="1:8" x14ac:dyDescent="0.25">
      <c r="A883" t="s">
        <v>2211</v>
      </c>
      <c r="B883" s="13"/>
      <c r="C883" s="13"/>
      <c r="D883" s="13"/>
      <c r="E883" s="13"/>
      <c r="F883" s="14"/>
      <c r="G883" s="14"/>
      <c r="H883" s="11">
        <f t="shared" si="13"/>
        <v>0</v>
      </c>
    </row>
    <row r="884" spans="1:8" x14ac:dyDescent="0.25">
      <c r="A884" t="s">
        <v>2212</v>
      </c>
      <c r="B884" s="13"/>
      <c r="C884" s="13"/>
      <c r="D884" s="13"/>
      <c r="E884" s="13"/>
      <c r="F884" s="14"/>
      <c r="G884" s="14"/>
      <c r="H884" s="11">
        <f t="shared" si="13"/>
        <v>0</v>
      </c>
    </row>
    <row r="885" spans="1:8" x14ac:dyDescent="0.25">
      <c r="A885" t="s">
        <v>2213</v>
      </c>
      <c r="B885" s="13"/>
      <c r="C885" s="13"/>
      <c r="D885" s="13"/>
      <c r="E885" s="13"/>
      <c r="F885" s="14"/>
      <c r="G885" s="14"/>
      <c r="H885" s="11">
        <f t="shared" si="13"/>
        <v>0</v>
      </c>
    </row>
    <row r="886" spans="1:8" x14ac:dyDescent="0.25">
      <c r="A886" t="s">
        <v>2214</v>
      </c>
      <c r="B886" s="13"/>
      <c r="C886" s="13"/>
      <c r="D886" s="13"/>
      <c r="E886" s="13"/>
      <c r="F886" s="14"/>
      <c r="G886" s="14"/>
      <c r="H886" s="11">
        <f t="shared" si="13"/>
        <v>0</v>
      </c>
    </row>
    <row r="887" spans="1:8" x14ac:dyDescent="0.25">
      <c r="A887" t="s">
        <v>2215</v>
      </c>
      <c r="B887" s="13"/>
      <c r="C887" s="13"/>
      <c r="D887" s="13"/>
      <c r="E887" s="13"/>
      <c r="F887" s="14"/>
      <c r="G887" s="14"/>
      <c r="H887" s="11">
        <f t="shared" si="13"/>
        <v>0</v>
      </c>
    </row>
    <row r="888" spans="1:8" x14ac:dyDescent="0.25">
      <c r="A888" t="s">
        <v>2216</v>
      </c>
      <c r="B888" s="13"/>
      <c r="C888" s="13"/>
      <c r="D888" s="13"/>
      <c r="E888" s="13"/>
      <c r="F888" s="14"/>
      <c r="G888" s="14"/>
      <c r="H888" s="11">
        <f t="shared" si="13"/>
        <v>0</v>
      </c>
    </row>
    <row r="889" spans="1:8" x14ac:dyDescent="0.25">
      <c r="A889" t="s">
        <v>2217</v>
      </c>
      <c r="B889" s="13"/>
      <c r="C889" s="13"/>
      <c r="D889" s="13"/>
      <c r="E889" s="13"/>
      <c r="F889" s="14"/>
      <c r="G889" s="14"/>
      <c r="H889" s="11">
        <f t="shared" si="13"/>
        <v>0</v>
      </c>
    </row>
    <row r="890" spans="1:8" x14ac:dyDescent="0.25">
      <c r="A890" t="s">
        <v>2218</v>
      </c>
      <c r="B890" s="13"/>
      <c r="C890" s="13"/>
      <c r="D890" s="13"/>
      <c r="E890" s="13"/>
      <c r="F890" s="14"/>
      <c r="G890" s="14"/>
      <c r="H890" s="11">
        <f t="shared" si="13"/>
        <v>0</v>
      </c>
    </row>
    <row r="891" spans="1:8" x14ac:dyDescent="0.25">
      <c r="A891" t="s">
        <v>2219</v>
      </c>
      <c r="B891" s="13"/>
      <c r="C891" s="13"/>
      <c r="D891" s="13"/>
      <c r="E891" s="13"/>
      <c r="F891" s="14"/>
      <c r="G891" s="14"/>
      <c r="H891" s="11">
        <f t="shared" si="13"/>
        <v>0</v>
      </c>
    </row>
    <row r="892" spans="1:8" x14ac:dyDescent="0.25">
      <c r="A892" t="s">
        <v>2220</v>
      </c>
      <c r="B892" s="13"/>
      <c r="C892" s="13"/>
      <c r="D892" s="13"/>
      <c r="E892" s="13"/>
      <c r="F892" s="14"/>
      <c r="G892" s="14"/>
      <c r="H892" s="11">
        <f t="shared" si="13"/>
        <v>0</v>
      </c>
    </row>
    <row r="893" spans="1:8" x14ac:dyDescent="0.25">
      <c r="A893" t="s">
        <v>2221</v>
      </c>
      <c r="B893" s="13"/>
      <c r="C893" s="13"/>
      <c r="D893" s="13"/>
      <c r="E893" s="13"/>
      <c r="F893" s="14"/>
      <c r="G893" s="14"/>
      <c r="H893" s="11">
        <f t="shared" si="13"/>
        <v>0</v>
      </c>
    </row>
    <row r="894" spans="1:8" x14ac:dyDescent="0.25">
      <c r="A894" t="s">
        <v>2222</v>
      </c>
      <c r="B894" s="13"/>
      <c r="C894" s="13"/>
      <c r="D894" s="13"/>
      <c r="E894" s="13"/>
      <c r="F894" s="14"/>
      <c r="G894" s="14"/>
      <c r="H894" s="11">
        <f t="shared" si="13"/>
        <v>0</v>
      </c>
    </row>
    <row r="895" spans="1:8" x14ac:dyDescent="0.25">
      <c r="A895" t="s">
        <v>2223</v>
      </c>
      <c r="B895" s="13"/>
      <c r="C895" s="13"/>
      <c r="D895" s="13"/>
      <c r="E895" s="13"/>
      <c r="F895" s="14"/>
      <c r="G895" s="14"/>
      <c r="H895" s="11">
        <f t="shared" si="13"/>
        <v>0</v>
      </c>
    </row>
    <row r="896" spans="1:8" x14ac:dyDescent="0.25">
      <c r="A896" t="s">
        <v>2224</v>
      </c>
      <c r="B896" s="13"/>
      <c r="C896" s="13"/>
      <c r="D896" s="13"/>
      <c r="E896" s="13"/>
      <c r="F896" s="14"/>
      <c r="G896" s="14"/>
      <c r="H896" s="11">
        <f t="shared" si="13"/>
        <v>0</v>
      </c>
    </row>
    <row r="897" spans="1:8" x14ac:dyDescent="0.25">
      <c r="A897" t="s">
        <v>2225</v>
      </c>
      <c r="B897" s="13"/>
      <c r="C897" s="13"/>
      <c r="D897" s="13"/>
      <c r="E897" s="13"/>
      <c r="F897" s="14"/>
      <c r="G897" s="14"/>
      <c r="H897" s="11">
        <f t="shared" si="13"/>
        <v>0</v>
      </c>
    </row>
    <row r="898" spans="1:8" x14ac:dyDescent="0.25">
      <c r="A898" t="s">
        <v>2226</v>
      </c>
      <c r="B898" s="13"/>
      <c r="C898" s="13"/>
      <c r="D898" s="13"/>
      <c r="E898" s="13"/>
      <c r="F898" s="14"/>
      <c r="G898" s="14"/>
      <c r="H898" s="11">
        <f t="shared" si="13"/>
        <v>0</v>
      </c>
    </row>
    <row r="899" spans="1:8" x14ac:dyDescent="0.25">
      <c r="A899" t="s">
        <v>2227</v>
      </c>
      <c r="B899" s="13"/>
      <c r="C899" s="13"/>
      <c r="D899" s="13"/>
      <c r="E899" s="13"/>
      <c r="F899" s="14"/>
      <c r="G899" s="14"/>
      <c r="H899" s="11">
        <f t="shared" si="13"/>
        <v>0</v>
      </c>
    </row>
    <row r="900" spans="1:8" x14ac:dyDescent="0.25">
      <c r="A900" t="s">
        <v>2228</v>
      </c>
      <c r="B900" s="13"/>
      <c r="C900" s="13"/>
      <c r="D900" s="13"/>
      <c r="E900" s="13"/>
      <c r="F900" s="14"/>
      <c r="G900" s="14"/>
      <c r="H900" s="11">
        <f t="shared" ref="H900:H963" si="14">H899+F900-G900</f>
        <v>0</v>
      </c>
    </row>
    <row r="901" spans="1:8" x14ac:dyDescent="0.25">
      <c r="A901" t="s">
        <v>2229</v>
      </c>
      <c r="B901" s="13"/>
      <c r="C901" s="13"/>
      <c r="D901" s="13"/>
      <c r="E901" s="13"/>
      <c r="F901" s="14"/>
      <c r="G901" s="14"/>
      <c r="H901" s="11">
        <f t="shared" si="14"/>
        <v>0</v>
      </c>
    </row>
    <row r="902" spans="1:8" x14ac:dyDescent="0.25">
      <c r="A902" t="s">
        <v>2230</v>
      </c>
      <c r="B902" s="13"/>
      <c r="C902" s="13"/>
      <c r="D902" s="13"/>
      <c r="E902" s="13"/>
      <c r="F902" s="14"/>
      <c r="G902" s="14"/>
      <c r="H902" s="11">
        <f t="shared" si="14"/>
        <v>0</v>
      </c>
    </row>
    <row r="903" spans="1:8" x14ac:dyDescent="0.25">
      <c r="A903" t="s">
        <v>2231</v>
      </c>
      <c r="B903" s="13"/>
      <c r="C903" s="13"/>
      <c r="D903" s="13"/>
      <c r="E903" s="13"/>
      <c r="F903" s="14"/>
      <c r="G903" s="14"/>
      <c r="H903" s="11">
        <f t="shared" si="14"/>
        <v>0</v>
      </c>
    </row>
    <row r="904" spans="1:8" x14ac:dyDescent="0.25">
      <c r="A904" t="s">
        <v>2232</v>
      </c>
      <c r="B904" s="13"/>
      <c r="C904" s="13"/>
      <c r="D904" s="13"/>
      <c r="E904" s="13"/>
      <c r="F904" s="14"/>
      <c r="G904" s="14"/>
      <c r="H904" s="11">
        <f t="shared" si="14"/>
        <v>0</v>
      </c>
    </row>
    <row r="905" spans="1:8" x14ac:dyDescent="0.25">
      <c r="A905" t="s">
        <v>2233</v>
      </c>
      <c r="B905" s="13"/>
      <c r="C905" s="13"/>
      <c r="D905" s="13"/>
      <c r="E905" s="13"/>
      <c r="F905" s="14"/>
      <c r="G905" s="14"/>
      <c r="H905" s="11">
        <f t="shared" si="14"/>
        <v>0</v>
      </c>
    </row>
    <row r="906" spans="1:8" x14ac:dyDescent="0.25">
      <c r="A906" t="s">
        <v>2234</v>
      </c>
      <c r="B906" s="13"/>
      <c r="C906" s="13"/>
      <c r="D906" s="13"/>
      <c r="E906" s="13"/>
      <c r="F906" s="14"/>
      <c r="G906" s="14"/>
      <c r="H906" s="11">
        <f t="shared" si="14"/>
        <v>0</v>
      </c>
    </row>
    <row r="907" spans="1:8" x14ac:dyDescent="0.25">
      <c r="A907" t="s">
        <v>2235</v>
      </c>
      <c r="B907" s="13"/>
      <c r="C907" s="13"/>
      <c r="D907" s="13"/>
      <c r="E907" s="13"/>
      <c r="F907" s="14"/>
      <c r="G907" s="14"/>
      <c r="H907" s="11">
        <f t="shared" si="14"/>
        <v>0</v>
      </c>
    </row>
    <row r="908" spans="1:8" x14ac:dyDescent="0.25">
      <c r="A908" t="s">
        <v>2236</v>
      </c>
      <c r="B908" s="13"/>
      <c r="C908" s="13"/>
      <c r="D908" s="13"/>
      <c r="E908" s="13"/>
      <c r="F908" s="14"/>
      <c r="G908" s="14"/>
      <c r="H908" s="11">
        <f t="shared" si="14"/>
        <v>0</v>
      </c>
    </row>
    <row r="909" spans="1:8" x14ac:dyDescent="0.25">
      <c r="A909" t="s">
        <v>2237</v>
      </c>
      <c r="B909" s="13"/>
      <c r="C909" s="13"/>
      <c r="D909" s="13"/>
      <c r="E909" s="13"/>
      <c r="F909" s="14"/>
      <c r="G909" s="14"/>
      <c r="H909" s="11">
        <f t="shared" si="14"/>
        <v>0</v>
      </c>
    </row>
    <row r="910" spans="1:8" x14ac:dyDescent="0.25">
      <c r="A910" t="s">
        <v>2238</v>
      </c>
      <c r="B910" s="13"/>
      <c r="C910" s="13"/>
      <c r="D910" s="13"/>
      <c r="E910" s="13"/>
      <c r="F910" s="14"/>
      <c r="G910" s="14"/>
      <c r="H910" s="11">
        <f t="shared" si="14"/>
        <v>0</v>
      </c>
    </row>
    <row r="911" spans="1:8" x14ac:dyDescent="0.25">
      <c r="A911" t="s">
        <v>2239</v>
      </c>
      <c r="B911" s="13"/>
      <c r="C911" s="13"/>
      <c r="D911" s="13"/>
      <c r="E911" s="13"/>
      <c r="F911" s="14"/>
      <c r="G911" s="14"/>
      <c r="H911" s="11">
        <f t="shared" si="14"/>
        <v>0</v>
      </c>
    </row>
    <row r="912" spans="1:8" x14ac:dyDescent="0.25">
      <c r="A912" t="s">
        <v>2240</v>
      </c>
      <c r="B912" s="13"/>
      <c r="C912" s="13"/>
      <c r="D912" s="13"/>
      <c r="E912" s="13"/>
      <c r="F912" s="14"/>
      <c r="G912" s="14"/>
      <c r="H912" s="11">
        <f t="shared" si="14"/>
        <v>0</v>
      </c>
    </row>
    <row r="913" spans="1:8" x14ac:dyDescent="0.25">
      <c r="A913" t="s">
        <v>2241</v>
      </c>
      <c r="B913" s="13"/>
      <c r="C913" s="13"/>
      <c r="D913" s="13"/>
      <c r="E913" s="13"/>
      <c r="F913" s="14"/>
      <c r="G913" s="14"/>
      <c r="H913" s="11">
        <f t="shared" si="14"/>
        <v>0</v>
      </c>
    </row>
    <row r="914" spans="1:8" x14ac:dyDescent="0.25">
      <c r="A914" t="s">
        <v>2242</v>
      </c>
      <c r="B914" s="13"/>
      <c r="C914" s="13"/>
      <c r="D914" s="13"/>
      <c r="E914" s="13"/>
      <c r="F914" s="14"/>
      <c r="G914" s="14"/>
      <c r="H914" s="11">
        <f t="shared" si="14"/>
        <v>0</v>
      </c>
    </row>
    <row r="915" spans="1:8" x14ac:dyDescent="0.25">
      <c r="A915" t="s">
        <v>2243</v>
      </c>
      <c r="B915" s="13"/>
      <c r="C915" s="13"/>
      <c r="D915" s="13"/>
      <c r="E915" s="13"/>
      <c r="F915" s="14"/>
      <c r="G915" s="14"/>
      <c r="H915" s="11">
        <f t="shared" si="14"/>
        <v>0</v>
      </c>
    </row>
    <row r="916" spans="1:8" x14ac:dyDescent="0.25">
      <c r="A916" t="s">
        <v>2244</v>
      </c>
      <c r="B916" s="13"/>
      <c r="C916" s="13"/>
      <c r="D916" s="13"/>
      <c r="E916" s="13"/>
      <c r="F916" s="14"/>
      <c r="G916" s="14"/>
      <c r="H916" s="11">
        <f t="shared" si="14"/>
        <v>0</v>
      </c>
    </row>
    <row r="917" spans="1:8" x14ac:dyDescent="0.25">
      <c r="A917" t="s">
        <v>2245</v>
      </c>
      <c r="B917" s="13"/>
      <c r="C917" s="13"/>
      <c r="D917" s="13"/>
      <c r="E917" s="13"/>
      <c r="F917" s="14"/>
      <c r="G917" s="14"/>
      <c r="H917" s="11">
        <f t="shared" si="14"/>
        <v>0</v>
      </c>
    </row>
    <row r="918" spans="1:8" x14ac:dyDescent="0.25">
      <c r="A918" t="s">
        <v>2246</v>
      </c>
      <c r="B918" s="13"/>
      <c r="C918" s="13"/>
      <c r="D918" s="13"/>
      <c r="E918" s="13"/>
      <c r="F918" s="14"/>
      <c r="G918" s="14"/>
      <c r="H918" s="11">
        <f t="shared" si="14"/>
        <v>0</v>
      </c>
    </row>
    <row r="919" spans="1:8" x14ac:dyDescent="0.25">
      <c r="A919" t="s">
        <v>2247</v>
      </c>
      <c r="B919" s="13"/>
      <c r="C919" s="13"/>
      <c r="D919" s="13"/>
      <c r="E919" s="13"/>
      <c r="F919" s="14"/>
      <c r="G919" s="14"/>
      <c r="H919" s="11">
        <f t="shared" si="14"/>
        <v>0</v>
      </c>
    </row>
    <row r="920" spans="1:8" x14ac:dyDescent="0.25">
      <c r="A920" t="s">
        <v>2248</v>
      </c>
      <c r="B920" s="13"/>
      <c r="C920" s="13"/>
      <c r="D920" s="13"/>
      <c r="E920" s="13"/>
      <c r="F920" s="14"/>
      <c r="G920" s="14"/>
      <c r="H920" s="11">
        <f t="shared" si="14"/>
        <v>0</v>
      </c>
    </row>
    <row r="921" spans="1:8" x14ac:dyDescent="0.25">
      <c r="A921" t="s">
        <v>2249</v>
      </c>
      <c r="B921" s="13"/>
      <c r="C921" s="13"/>
      <c r="D921" s="13"/>
      <c r="E921" s="13"/>
      <c r="F921" s="14"/>
      <c r="G921" s="14"/>
      <c r="H921" s="11">
        <f t="shared" si="14"/>
        <v>0</v>
      </c>
    </row>
    <row r="922" spans="1:8" x14ac:dyDescent="0.25">
      <c r="A922" t="s">
        <v>2250</v>
      </c>
      <c r="B922" s="13"/>
      <c r="C922" s="13"/>
      <c r="D922" s="13"/>
      <c r="E922" s="13"/>
      <c r="F922" s="14"/>
      <c r="G922" s="14"/>
      <c r="H922" s="11">
        <f t="shared" si="14"/>
        <v>0</v>
      </c>
    </row>
    <row r="923" spans="1:8" x14ac:dyDescent="0.25">
      <c r="A923" t="s">
        <v>2251</v>
      </c>
      <c r="B923" s="13"/>
      <c r="C923" s="13"/>
      <c r="D923" s="13"/>
      <c r="E923" s="13"/>
      <c r="F923" s="14"/>
      <c r="G923" s="14"/>
      <c r="H923" s="11">
        <f t="shared" si="14"/>
        <v>0</v>
      </c>
    </row>
    <row r="924" spans="1:8" x14ac:dyDescent="0.25">
      <c r="A924" t="s">
        <v>2252</v>
      </c>
      <c r="B924" s="13"/>
      <c r="C924" s="13"/>
      <c r="D924" s="13"/>
      <c r="E924" s="13"/>
      <c r="F924" s="14"/>
      <c r="G924" s="14"/>
      <c r="H924" s="11">
        <f t="shared" si="14"/>
        <v>0</v>
      </c>
    </row>
    <row r="925" spans="1:8" x14ac:dyDescent="0.25">
      <c r="A925" t="s">
        <v>2253</v>
      </c>
      <c r="B925" s="13"/>
      <c r="C925" s="13"/>
      <c r="D925" s="13"/>
      <c r="E925" s="13"/>
      <c r="F925" s="14"/>
      <c r="G925" s="14"/>
      <c r="H925" s="11">
        <f t="shared" si="14"/>
        <v>0</v>
      </c>
    </row>
    <row r="926" spans="1:8" x14ac:dyDescent="0.25">
      <c r="A926" t="s">
        <v>2254</v>
      </c>
      <c r="B926" s="13"/>
      <c r="C926" s="13"/>
      <c r="D926" s="13"/>
      <c r="E926" s="13"/>
      <c r="F926" s="14"/>
      <c r="G926" s="14"/>
      <c r="H926" s="11">
        <f t="shared" si="14"/>
        <v>0</v>
      </c>
    </row>
    <row r="927" spans="1:8" x14ac:dyDescent="0.25">
      <c r="A927" t="s">
        <v>2255</v>
      </c>
      <c r="B927" s="13"/>
      <c r="C927" s="13"/>
      <c r="D927" s="13"/>
      <c r="E927" s="13"/>
      <c r="F927" s="14"/>
      <c r="G927" s="14"/>
      <c r="H927" s="11">
        <f t="shared" si="14"/>
        <v>0</v>
      </c>
    </row>
    <row r="928" spans="1:8" x14ac:dyDescent="0.25">
      <c r="A928" t="s">
        <v>2256</v>
      </c>
      <c r="B928" s="13"/>
      <c r="C928" s="13"/>
      <c r="D928" s="13"/>
      <c r="E928" s="13"/>
      <c r="F928" s="14"/>
      <c r="G928" s="14"/>
      <c r="H928" s="11">
        <f t="shared" si="14"/>
        <v>0</v>
      </c>
    </row>
    <row r="929" spans="1:8" x14ac:dyDescent="0.25">
      <c r="A929" t="s">
        <v>2257</v>
      </c>
      <c r="B929" s="13"/>
      <c r="C929" s="13"/>
      <c r="D929" s="13"/>
      <c r="E929" s="13"/>
      <c r="F929" s="14"/>
      <c r="G929" s="14"/>
      <c r="H929" s="11">
        <f t="shared" si="14"/>
        <v>0</v>
      </c>
    </row>
    <row r="930" spans="1:8" x14ac:dyDescent="0.25">
      <c r="A930" t="s">
        <v>2258</v>
      </c>
      <c r="B930" s="13"/>
      <c r="C930" s="13"/>
      <c r="D930" s="13"/>
      <c r="E930" s="13"/>
      <c r="F930" s="14"/>
      <c r="G930" s="14"/>
      <c r="H930" s="11">
        <f t="shared" si="14"/>
        <v>0</v>
      </c>
    </row>
    <row r="931" spans="1:8" x14ac:dyDescent="0.25">
      <c r="A931" t="s">
        <v>2259</v>
      </c>
      <c r="B931" s="13"/>
      <c r="C931" s="13"/>
      <c r="D931" s="13"/>
      <c r="E931" s="13"/>
      <c r="F931" s="14"/>
      <c r="G931" s="14"/>
      <c r="H931" s="11">
        <f t="shared" si="14"/>
        <v>0</v>
      </c>
    </row>
    <row r="932" spans="1:8" x14ac:dyDescent="0.25">
      <c r="A932" t="s">
        <v>2260</v>
      </c>
      <c r="B932" s="13"/>
      <c r="C932" s="13"/>
      <c r="D932" s="13"/>
      <c r="E932" s="13"/>
      <c r="F932" s="14"/>
      <c r="G932" s="14"/>
      <c r="H932" s="11">
        <f t="shared" si="14"/>
        <v>0</v>
      </c>
    </row>
    <row r="933" spans="1:8" x14ac:dyDescent="0.25">
      <c r="A933" t="s">
        <v>2261</v>
      </c>
      <c r="B933" s="13"/>
      <c r="C933" s="13"/>
      <c r="D933" s="13"/>
      <c r="E933" s="13"/>
      <c r="F933" s="14"/>
      <c r="G933" s="14"/>
      <c r="H933" s="11">
        <f t="shared" si="14"/>
        <v>0</v>
      </c>
    </row>
    <row r="934" spans="1:8" x14ac:dyDescent="0.25">
      <c r="A934" t="s">
        <v>2262</v>
      </c>
      <c r="B934" s="13"/>
      <c r="C934" s="13"/>
      <c r="D934" s="13"/>
      <c r="E934" s="13"/>
      <c r="F934" s="14"/>
      <c r="G934" s="14"/>
      <c r="H934" s="11">
        <f t="shared" si="14"/>
        <v>0</v>
      </c>
    </row>
    <row r="935" spans="1:8" x14ac:dyDescent="0.25">
      <c r="A935" t="s">
        <v>2263</v>
      </c>
      <c r="B935" s="13"/>
      <c r="C935" s="13"/>
      <c r="D935" s="13"/>
      <c r="E935" s="13"/>
      <c r="F935" s="14"/>
      <c r="G935" s="14"/>
      <c r="H935" s="11">
        <f t="shared" si="14"/>
        <v>0</v>
      </c>
    </row>
    <row r="936" spans="1:8" x14ac:dyDescent="0.25">
      <c r="A936" t="s">
        <v>2264</v>
      </c>
      <c r="B936" s="13"/>
      <c r="C936" s="13"/>
      <c r="D936" s="13"/>
      <c r="E936" s="13"/>
      <c r="F936" s="14"/>
      <c r="G936" s="14"/>
      <c r="H936" s="11">
        <f t="shared" si="14"/>
        <v>0</v>
      </c>
    </row>
    <row r="937" spans="1:8" x14ac:dyDescent="0.25">
      <c r="A937" t="s">
        <v>2265</v>
      </c>
      <c r="B937" s="13"/>
      <c r="C937" s="13"/>
      <c r="D937" s="13"/>
      <c r="E937" s="13"/>
      <c r="F937" s="14"/>
      <c r="G937" s="14"/>
      <c r="H937" s="11">
        <f t="shared" si="14"/>
        <v>0</v>
      </c>
    </row>
    <row r="938" spans="1:8" x14ac:dyDescent="0.25">
      <c r="A938" t="s">
        <v>2266</v>
      </c>
      <c r="B938" s="13"/>
      <c r="C938" s="13"/>
      <c r="D938" s="13"/>
      <c r="E938" s="13"/>
      <c r="F938" s="14"/>
      <c r="G938" s="14"/>
      <c r="H938" s="11">
        <f t="shared" si="14"/>
        <v>0</v>
      </c>
    </row>
    <row r="939" spans="1:8" x14ac:dyDescent="0.25">
      <c r="A939" t="s">
        <v>2267</v>
      </c>
      <c r="B939" s="13"/>
      <c r="C939" s="13"/>
      <c r="D939" s="13"/>
      <c r="E939" s="13"/>
      <c r="F939" s="14"/>
      <c r="G939" s="14"/>
      <c r="H939" s="11">
        <f t="shared" si="14"/>
        <v>0</v>
      </c>
    </row>
    <row r="940" spans="1:8" x14ac:dyDescent="0.25">
      <c r="A940" t="s">
        <v>2268</v>
      </c>
      <c r="B940" s="13"/>
      <c r="C940" s="13"/>
      <c r="D940" s="13"/>
      <c r="E940" s="13"/>
      <c r="F940" s="14"/>
      <c r="G940" s="14"/>
      <c r="H940" s="11">
        <f t="shared" si="14"/>
        <v>0</v>
      </c>
    </row>
    <row r="941" spans="1:8" x14ac:dyDescent="0.25">
      <c r="A941" t="s">
        <v>2269</v>
      </c>
      <c r="B941" s="13"/>
      <c r="C941" s="13"/>
      <c r="D941" s="13"/>
      <c r="E941" s="13"/>
      <c r="F941" s="14"/>
      <c r="G941" s="14"/>
      <c r="H941" s="11">
        <f t="shared" si="14"/>
        <v>0</v>
      </c>
    </row>
    <row r="942" spans="1:8" x14ac:dyDescent="0.25">
      <c r="A942" t="s">
        <v>2270</v>
      </c>
      <c r="B942" s="13"/>
      <c r="C942" s="13"/>
      <c r="D942" s="13"/>
      <c r="E942" s="13"/>
      <c r="F942" s="14"/>
      <c r="G942" s="14"/>
      <c r="H942" s="11">
        <f t="shared" si="14"/>
        <v>0</v>
      </c>
    </row>
    <row r="943" spans="1:8" x14ac:dyDescent="0.25">
      <c r="A943" t="s">
        <v>2271</v>
      </c>
      <c r="B943" s="13"/>
      <c r="C943" s="13"/>
      <c r="D943" s="13"/>
      <c r="E943" s="13"/>
      <c r="F943" s="14"/>
      <c r="G943" s="14"/>
      <c r="H943" s="11">
        <f t="shared" si="14"/>
        <v>0</v>
      </c>
    </row>
    <row r="944" spans="1:8" x14ac:dyDescent="0.25">
      <c r="A944" t="s">
        <v>2272</v>
      </c>
      <c r="B944" s="13"/>
      <c r="C944" s="13"/>
      <c r="D944" s="13"/>
      <c r="E944" s="13"/>
      <c r="F944" s="14"/>
      <c r="G944" s="14"/>
      <c r="H944" s="11">
        <f t="shared" si="14"/>
        <v>0</v>
      </c>
    </row>
    <row r="945" spans="1:8" x14ac:dyDescent="0.25">
      <c r="A945" t="s">
        <v>2273</v>
      </c>
      <c r="B945" s="13"/>
      <c r="C945" s="13"/>
      <c r="D945" s="13"/>
      <c r="E945" s="13"/>
      <c r="F945" s="14"/>
      <c r="G945" s="14"/>
      <c r="H945" s="11">
        <f t="shared" si="14"/>
        <v>0</v>
      </c>
    </row>
    <row r="946" spans="1:8" x14ac:dyDescent="0.25">
      <c r="A946" t="s">
        <v>2274</v>
      </c>
      <c r="B946" s="13"/>
      <c r="C946" s="13"/>
      <c r="D946" s="13"/>
      <c r="E946" s="13"/>
      <c r="F946" s="14"/>
      <c r="G946" s="14"/>
      <c r="H946" s="11">
        <f t="shared" si="14"/>
        <v>0</v>
      </c>
    </row>
    <row r="947" spans="1:8" x14ac:dyDescent="0.25">
      <c r="A947" t="s">
        <v>2275</v>
      </c>
      <c r="B947" s="13"/>
      <c r="C947" s="13"/>
      <c r="D947" s="13"/>
      <c r="E947" s="13"/>
      <c r="F947" s="14"/>
      <c r="G947" s="14"/>
      <c r="H947" s="11">
        <f t="shared" si="14"/>
        <v>0</v>
      </c>
    </row>
    <row r="948" spans="1:8" x14ac:dyDescent="0.25">
      <c r="A948" t="s">
        <v>2276</v>
      </c>
      <c r="B948" s="13"/>
      <c r="C948" s="13"/>
      <c r="D948" s="13"/>
      <c r="E948" s="13"/>
      <c r="F948" s="14"/>
      <c r="G948" s="14"/>
      <c r="H948" s="11">
        <f t="shared" si="14"/>
        <v>0</v>
      </c>
    </row>
    <row r="949" spans="1:8" x14ac:dyDescent="0.25">
      <c r="A949" t="s">
        <v>2277</v>
      </c>
      <c r="B949" s="13"/>
      <c r="C949" s="13"/>
      <c r="D949" s="13"/>
      <c r="E949" s="13"/>
      <c r="F949" s="14"/>
      <c r="G949" s="14"/>
      <c r="H949" s="11">
        <f t="shared" si="14"/>
        <v>0</v>
      </c>
    </row>
    <row r="950" spans="1:8" x14ac:dyDescent="0.25">
      <c r="A950" t="s">
        <v>2278</v>
      </c>
      <c r="B950" s="13"/>
      <c r="C950" s="13"/>
      <c r="D950" s="13"/>
      <c r="E950" s="13"/>
      <c r="F950" s="14"/>
      <c r="G950" s="14"/>
      <c r="H950" s="11">
        <f t="shared" si="14"/>
        <v>0</v>
      </c>
    </row>
    <row r="951" spans="1:8" x14ac:dyDescent="0.25">
      <c r="A951" t="s">
        <v>2279</v>
      </c>
      <c r="B951" s="13"/>
      <c r="C951" s="13"/>
      <c r="D951" s="13"/>
      <c r="E951" s="13"/>
      <c r="F951" s="14"/>
      <c r="G951" s="14"/>
      <c r="H951" s="11">
        <f t="shared" si="14"/>
        <v>0</v>
      </c>
    </row>
    <row r="952" spans="1:8" x14ac:dyDescent="0.25">
      <c r="A952" t="s">
        <v>2280</v>
      </c>
      <c r="B952" s="13"/>
      <c r="C952" s="13"/>
      <c r="D952" s="13"/>
      <c r="E952" s="13"/>
      <c r="F952" s="14"/>
      <c r="G952" s="14"/>
      <c r="H952" s="11">
        <f t="shared" si="14"/>
        <v>0</v>
      </c>
    </row>
    <row r="953" spans="1:8" x14ac:dyDescent="0.25">
      <c r="A953" t="s">
        <v>2281</v>
      </c>
      <c r="B953" s="13"/>
      <c r="C953" s="13"/>
      <c r="D953" s="13"/>
      <c r="E953" s="13"/>
      <c r="F953" s="14"/>
      <c r="G953" s="14"/>
      <c r="H953" s="11">
        <f t="shared" si="14"/>
        <v>0</v>
      </c>
    </row>
    <row r="954" spans="1:8" x14ac:dyDescent="0.25">
      <c r="A954" t="s">
        <v>2282</v>
      </c>
      <c r="B954" s="13"/>
      <c r="C954" s="13"/>
      <c r="D954" s="13"/>
      <c r="E954" s="13"/>
      <c r="F954" s="14"/>
      <c r="G954" s="14"/>
      <c r="H954" s="11">
        <f t="shared" si="14"/>
        <v>0</v>
      </c>
    </row>
    <row r="955" spans="1:8" x14ac:dyDescent="0.25">
      <c r="A955" t="s">
        <v>2283</v>
      </c>
      <c r="B955" s="13"/>
      <c r="C955" s="13"/>
      <c r="D955" s="13"/>
      <c r="E955" s="13"/>
      <c r="F955" s="14"/>
      <c r="G955" s="14"/>
      <c r="H955" s="11">
        <f t="shared" si="14"/>
        <v>0</v>
      </c>
    </row>
    <row r="956" spans="1:8" x14ac:dyDescent="0.25">
      <c r="A956" t="s">
        <v>2284</v>
      </c>
      <c r="B956" s="13"/>
      <c r="C956" s="13"/>
      <c r="D956" s="13"/>
      <c r="E956" s="13"/>
      <c r="F956" s="14"/>
      <c r="G956" s="14"/>
      <c r="H956" s="11">
        <f t="shared" si="14"/>
        <v>0</v>
      </c>
    </row>
    <row r="957" spans="1:8" x14ac:dyDescent="0.25">
      <c r="A957" t="s">
        <v>2285</v>
      </c>
      <c r="B957" s="13"/>
      <c r="C957" s="13"/>
      <c r="D957" s="13"/>
      <c r="E957" s="13"/>
      <c r="F957" s="14"/>
      <c r="G957" s="14"/>
      <c r="H957" s="11">
        <f t="shared" si="14"/>
        <v>0</v>
      </c>
    </row>
    <row r="958" spans="1:8" x14ac:dyDescent="0.25">
      <c r="A958" t="s">
        <v>2286</v>
      </c>
      <c r="B958" s="13"/>
      <c r="C958" s="13"/>
      <c r="D958" s="13"/>
      <c r="E958" s="13"/>
      <c r="F958" s="14"/>
      <c r="G958" s="14"/>
      <c r="H958" s="11">
        <f t="shared" si="14"/>
        <v>0</v>
      </c>
    </row>
    <row r="959" spans="1:8" x14ac:dyDescent="0.25">
      <c r="A959" t="s">
        <v>2287</v>
      </c>
      <c r="B959" s="13"/>
      <c r="C959" s="13"/>
      <c r="D959" s="13"/>
      <c r="E959" s="13"/>
      <c r="F959" s="14"/>
      <c r="G959" s="14"/>
      <c r="H959" s="11">
        <f t="shared" si="14"/>
        <v>0</v>
      </c>
    </row>
    <row r="960" spans="1:8" x14ac:dyDescent="0.25">
      <c r="A960" t="s">
        <v>2288</v>
      </c>
      <c r="B960" s="13"/>
      <c r="C960" s="13"/>
      <c r="D960" s="13"/>
      <c r="E960" s="13"/>
      <c r="F960" s="14"/>
      <c r="G960" s="14"/>
      <c r="H960" s="11">
        <f t="shared" si="14"/>
        <v>0</v>
      </c>
    </row>
    <row r="961" spans="1:8" x14ac:dyDescent="0.25">
      <c r="A961" t="s">
        <v>2289</v>
      </c>
      <c r="B961" s="13"/>
      <c r="C961" s="13"/>
      <c r="D961" s="13"/>
      <c r="E961" s="13"/>
      <c r="F961" s="14"/>
      <c r="G961" s="14"/>
      <c r="H961" s="11">
        <f t="shared" si="14"/>
        <v>0</v>
      </c>
    </row>
    <row r="962" spans="1:8" x14ac:dyDescent="0.25">
      <c r="A962" t="s">
        <v>2290</v>
      </c>
      <c r="B962" s="13"/>
      <c r="C962" s="13"/>
      <c r="D962" s="13"/>
      <c r="E962" s="13"/>
      <c r="F962" s="14"/>
      <c r="G962" s="14"/>
      <c r="H962" s="11">
        <f t="shared" si="14"/>
        <v>0</v>
      </c>
    </row>
    <row r="963" spans="1:8" x14ac:dyDescent="0.25">
      <c r="A963" t="s">
        <v>2291</v>
      </c>
      <c r="B963" s="13"/>
      <c r="C963" s="13"/>
      <c r="D963" s="13"/>
      <c r="E963" s="13"/>
      <c r="F963" s="14"/>
      <c r="G963" s="14"/>
      <c r="H963" s="11">
        <f t="shared" si="14"/>
        <v>0</v>
      </c>
    </row>
    <row r="964" spans="1:8" x14ac:dyDescent="0.25">
      <c r="A964" t="s">
        <v>2292</v>
      </c>
      <c r="B964" s="13"/>
      <c r="C964" s="13"/>
      <c r="D964" s="13"/>
      <c r="E964" s="13"/>
      <c r="F964" s="14"/>
      <c r="G964" s="14"/>
      <c r="H964" s="11">
        <f t="shared" ref="H964:H1027" si="15">H963+F964-G964</f>
        <v>0</v>
      </c>
    </row>
    <row r="965" spans="1:8" x14ac:dyDescent="0.25">
      <c r="A965" t="s">
        <v>2293</v>
      </c>
      <c r="B965" s="13"/>
      <c r="C965" s="13"/>
      <c r="D965" s="13"/>
      <c r="E965" s="13"/>
      <c r="F965" s="14"/>
      <c r="G965" s="14"/>
      <c r="H965" s="11">
        <f t="shared" si="15"/>
        <v>0</v>
      </c>
    </row>
    <row r="966" spans="1:8" x14ac:dyDescent="0.25">
      <c r="A966" t="s">
        <v>2294</v>
      </c>
      <c r="B966" s="13"/>
      <c r="C966" s="13"/>
      <c r="D966" s="13"/>
      <c r="E966" s="13"/>
      <c r="F966" s="14"/>
      <c r="G966" s="14"/>
      <c r="H966" s="11">
        <f t="shared" si="15"/>
        <v>0</v>
      </c>
    </row>
    <row r="967" spans="1:8" x14ac:dyDescent="0.25">
      <c r="A967" t="s">
        <v>2295</v>
      </c>
      <c r="B967" s="13"/>
      <c r="C967" s="13"/>
      <c r="D967" s="13"/>
      <c r="E967" s="13"/>
      <c r="F967" s="14"/>
      <c r="G967" s="14"/>
      <c r="H967" s="11">
        <f t="shared" si="15"/>
        <v>0</v>
      </c>
    </row>
    <row r="968" spans="1:8" x14ac:dyDescent="0.25">
      <c r="A968" t="s">
        <v>2296</v>
      </c>
      <c r="B968" s="13"/>
      <c r="C968" s="13"/>
      <c r="D968" s="13"/>
      <c r="E968" s="13"/>
      <c r="F968" s="14"/>
      <c r="G968" s="14"/>
      <c r="H968" s="11">
        <f t="shared" si="15"/>
        <v>0</v>
      </c>
    </row>
    <row r="969" spans="1:8" x14ac:dyDescent="0.25">
      <c r="A969" t="s">
        <v>2297</v>
      </c>
      <c r="B969" s="13"/>
      <c r="C969" s="13"/>
      <c r="D969" s="13"/>
      <c r="E969" s="13"/>
      <c r="F969" s="14"/>
      <c r="G969" s="14"/>
      <c r="H969" s="11">
        <f t="shared" si="15"/>
        <v>0</v>
      </c>
    </row>
    <row r="970" spans="1:8" x14ac:dyDescent="0.25">
      <c r="A970" t="s">
        <v>2298</v>
      </c>
      <c r="B970" s="13"/>
      <c r="C970" s="13"/>
      <c r="D970" s="13"/>
      <c r="E970" s="13"/>
      <c r="F970" s="14"/>
      <c r="G970" s="14"/>
      <c r="H970" s="11">
        <f t="shared" si="15"/>
        <v>0</v>
      </c>
    </row>
    <row r="971" spans="1:8" x14ac:dyDescent="0.25">
      <c r="A971" t="s">
        <v>2299</v>
      </c>
      <c r="B971" s="13"/>
      <c r="C971" s="13"/>
      <c r="D971" s="13"/>
      <c r="E971" s="13"/>
      <c r="F971" s="14"/>
      <c r="G971" s="14"/>
      <c r="H971" s="11">
        <f t="shared" si="15"/>
        <v>0</v>
      </c>
    </row>
    <row r="972" spans="1:8" x14ac:dyDescent="0.25">
      <c r="A972" t="s">
        <v>2300</v>
      </c>
      <c r="B972" s="13"/>
      <c r="C972" s="13"/>
      <c r="D972" s="13"/>
      <c r="E972" s="13"/>
      <c r="F972" s="14"/>
      <c r="G972" s="14"/>
      <c r="H972" s="11">
        <f t="shared" si="15"/>
        <v>0</v>
      </c>
    </row>
    <row r="973" spans="1:8" x14ac:dyDescent="0.25">
      <c r="A973" t="s">
        <v>2301</v>
      </c>
      <c r="B973" s="13"/>
      <c r="C973" s="13"/>
      <c r="D973" s="13"/>
      <c r="E973" s="13"/>
      <c r="F973" s="14"/>
      <c r="G973" s="14"/>
      <c r="H973" s="11">
        <f t="shared" si="15"/>
        <v>0</v>
      </c>
    </row>
    <row r="974" spans="1:8" x14ac:dyDescent="0.25">
      <c r="A974" t="s">
        <v>2302</v>
      </c>
      <c r="B974" s="13"/>
      <c r="C974" s="13"/>
      <c r="D974" s="13"/>
      <c r="E974" s="13"/>
      <c r="F974" s="14"/>
      <c r="G974" s="14"/>
      <c r="H974" s="11">
        <f t="shared" si="15"/>
        <v>0</v>
      </c>
    </row>
    <row r="975" spans="1:8" x14ac:dyDescent="0.25">
      <c r="A975" t="s">
        <v>2303</v>
      </c>
      <c r="B975" s="13"/>
      <c r="C975" s="13"/>
      <c r="D975" s="13"/>
      <c r="E975" s="13"/>
      <c r="F975" s="14"/>
      <c r="G975" s="14"/>
      <c r="H975" s="11">
        <f t="shared" si="15"/>
        <v>0</v>
      </c>
    </row>
    <row r="976" spans="1:8" x14ac:dyDescent="0.25">
      <c r="A976" t="s">
        <v>2304</v>
      </c>
      <c r="B976" s="13"/>
      <c r="C976" s="13"/>
      <c r="D976" s="13"/>
      <c r="E976" s="13"/>
      <c r="F976" s="14"/>
      <c r="G976" s="14"/>
      <c r="H976" s="11">
        <f t="shared" si="15"/>
        <v>0</v>
      </c>
    </row>
    <row r="977" spans="1:8" x14ac:dyDescent="0.25">
      <c r="A977" t="s">
        <v>2305</v>
      </c>
      <c r="B977" s="13"/>
      <c r="C977" s="13"/>
      <c r="D977" s="13"/>
      <c r="E977" s="13"/>
      <c r="F977" s="14"/>
      <c r="G977" s="14"/>
      <c r="H977" s="11">
        <f t="shared" si="15"/>
        <v>0</v>
      </c>
    </row>
    <row r="978" spans="1:8" x14ac:dyDescent="0.25">
      <c r="A978" t="s">
        <v>2306</v>
      </c>
      <c r="B978" s="13"/>
      <c r="C978" s="13"/>
      <c r="D978" s="13"/>
      <c r="E978" s="13"/>
      <c r="F978" s="14"/>
      <c r="G978" s="14"/>
      <c r="H978" s="11">
        <f t="shared" si="15"/>
        <v>0</v>
      </c>
    </row>
    <row r="979" spans="1:8" x14ac:dyDescent="0.25">
      <c r="A979" t="s">
        <v>2307</v>
      </c>
      <c r="B979" s="13"/>
      <c r="C979" s="13"/>
      <c r="D979" s="13"/>
      <c r="E979" s="13"/>
      <c r="F979" s="14"/>
      <c r="G979" s="14"/>
      <c r="H979" s="11">
        <f t="shared" si="15"/>
        <v>0</v>
      </c>
    </row>
    <row r="980" spans="1:8" x14ac:dyDescent="0.25">
      <c r="A980" t="s">
        <v>2308</v>
      </c>
      <c r="B980" s="13"/>
      <c r="C980" s="13"/>
      <c r="D980" s="13"/>
      <c r="E980" s="13"/>
      <c r="F980" s="14"/>
      <c r="G980" s="14"/>
      <c r="H980" s="11">
        <f t="shared" si="15"/>
        <v>0</v>
      </c>
    </row>
    <row r="981" spans="1:8" x14ac:dyDescent="0.25">
      <c r="A981" t="s">
        <v>2309</v>
      </c>
      <c r="B981" s="13"/>
      <c r="C981" s="13"/>
      <c r="D981" s="13"/>
      <c r="E981" s="13"/>
      <c r="F981" s="14"/>
      <c r="G981" s="14"/>
      <c r="H981" s="11">
        <f t="shared" si="15"/>
        <v>0</v>
      </c>
    </row>
    <row r="982" spans="1:8" x14ac:dyDescent="0.25">
      <c r="A982" t="s">
        <v>2310</v>
      </c>
      <c r="B982" s="13"/>
      <c r="C982" s="13"/>
      <c r="D982" s="13"/>
      <c r="E982" s="13"/>
      <c r="F982" s="14"/>
      <c r="G982" s="14"/>
      <c r="H982" s="11">
        <f t="shared" si="15"/>
        <v>0</v>
      </c>
    </row>
    <row r="983" spans="1:8" x14ac:dyDescent="0.25">
      <c r="A983" t="s">
        <v>2311</v>
      </c>
      <c r="B983" s="13"/>
      <c r="C983" s="13"/>
      <c r="D983" s="13"/>
      <c r="E983" s="13"/>
      <c r="F983" s="14"/>
      <c r="G983" s="14"/>
      <c r="H983" s="11">
        <f t="shared" si="15"/>
        <v>0</v>
      </c>
    </row>
    <row r="984" spans="1:8" x14ac:dyDescent="0.25">
      <c r="A984" t="s">
        <v>2312</v>
      </c>
      <c r="B984" s="13"/>
      <c r="C984" s="13"/>
      <c r="D984" s="13"/>
      <c r="E984" s="13"/>
      <c r="F984" s="14"/>
      <c r="G984" s="14"/>
      <c r="H984" s="11">
        <f t="shared" si="15"/>
        <v>0</v>
      </c>
    </row>
    <row r="985" spans="1:8" x14ac:dyDescent="0.25">
      <c r="A985" t="s">
        <v>2313</v>
      </c>
      <c r="B985" s="13"/>
      <c r="C985" s="13"/>
      <c r="D985" s="13"/>
      <c r="E985" s="13"/>
      <c r="F985" s="14"/>
      <c r="G985" s="14"/>
      <c r="H985" s="11">
        <f t="shared" si="15"/>
        <v>0</v>
      </c>
    </row>
    <row r="986" spans="1:8" x14ac:dyDescent="0.25">
      <c r="A986" t="s">
        <v>2314</v>
      </c>
      <c r="B986" s="13"/>
      <c r="C986" s="13"/>
      <c r="D986" s="13"/>
      <c r="E986" s="13"/>
      <c r="F986" s="14"/>
      <c r="G986" s="14"/>
      <c r="H986" s="11">
        <f t="shared" si="15"/>
        <v>0</v>
      </c>
    </row>
    <row r="987" spans="1:8" x14ac:dyDescent="0.25">
      <c r="A987" t="s">
        <v>2315</v>
      </c>
      <c r="B987" s="13"/>
      <c r="C987" s="13"/>
      <c r="D987" s="13"/>
      <c r="E987" s="13"/>
      <c r="F987" s="14"/>
      <c r="G987" s="14"/>
      <c r="H987" s="11">
        <f t="shared" si="15"/>
        <v>0</v>
      </c>
    </row>
    <row r="988" spans="1:8" x14ac:dyDescent="0.25">
      <c r="A988" t="s">
        <v>2316</v>
      </c>
      <c r="B988" s="13"/>
      <c r="C988" s="13"/>
      <c r="D988" s="13"/>
      <c r="E988" s="13"/>
      <c r="F988" s="14"/>
      <c r="G988" s="14"/>
      <c r="H988" s="11">
        <f t="shared" si="15"/>
        <v>0</v>
      </c>
    </row>
    <row r="989" spans="1:8" x14ac:dyDescent="0.25">
      <c r="A989" t="s">
        <v>2317</v>
      </c>
      <c r="B989" s="13"/>
      <c r="C989" s="13"/>
      <c r="D989" s="13"/>
      <c r="E989" s="13"/>
      <c r="F989" s="14"/>
      <c r="G989" s="14"/>
      <c r="H989" s="11">
        <f t="shared" si="15"/>
        <v>0</v>
      </c>
    </row>
    <row r="990" spans="1:8" x14ac:dyDescent="0.25">
      <c r="A990" t="s">
        <v>2318</v>
      </c>
      <c r="B990" s="13"/>
      <c r="C990" s="13"/>
      <c r="D990" s="13"/>
      <c r="E990" s="13"/>
      <c r="F990" s="14"/>
      <c r="G990" s="14"/>
      <c r="H990" s="11">
        <f t="shared" si="15"/>
        <v>0</v>
      </c>
    </row>
    <row r="991" spans="1:8" x14ac:dyDescent="0.25">
      <c r="A991" t="s">
        <v>2319</v>
      </c>
      <c r="B991" s="13"/>
      <c r="C991" s="13"/>
      <c r="D991" s="13"/>
      <c r="E991" s="13"/>
      <c r="F991" s="14"/>
      <c r="G991" s="14"/>
      <c r="H991" s="11">
        <f t="shared" si="15"/>
        <v>0</v>
      </c>
    </row>
    <row r="992" spans="1:8" x14ac:dyDescent="0.25">
      <c r="A992" t="s">
        <v>2320</v>
      </c>
      <c r="B992" s="13"/>
      <c r="C992" s="13"/>
      <c r="D992" s="13"/>
      <c r="E992" s="13"/>
      <c r="F992" s="14"/>
      <c r="G992" s="14"/>
      <c r="H992" s="11">
        <f t="shared" si="15"/>
        <v>0</v>
      </c>
    </row>
    <row r="993" spans="1:8" x14ac:dyDescent="0.25">
      <c r="A993" t="s">
        <v>2321</v>
      </c>
      <c r="B993" s="13"/>
      <c r="C993" s="13"/>
      <c r="D993" s="13"/>
      <c r="E993" s="13"/>
      <c r="F993" s="14"/>
      <c r="G993" s="14"/>
      <c r="H993" s="11">
        <f t="shared" si="15"/>
        <v>0</v>
      </c>
    </row>
    <row r="994" spans="1:8" x14ac:dyDescent="0.25">
      <c r="A994" t="s">
        <v>2322</v>
      </c>
      <c r="B994" s="13"/>
      <c r="C994" s="13"/>
      <c r="D994" s="13"/>
      <c r="E994" s="13"/>
      <c r="F994" s="14"/>
      <c r="G994" s="14"/>
      <c r="H994" s="11">
        <f t="shared" si="15"/>
        <v>0</v>
      </c>
    </row>
    <row r="995" spans="1:8" x14ac:dyDescent="0.25">
      <c r="A995" t="s">
        <v>2323</v>
      </c>
      <c r="B995" s="13"/>
      <c r="C995" s="13"/>
      <c r="D995" s="13"/>
      <c r="E995" s="13"/>
      <c r="F995" s="14"/>
      <c r="G995" s="14"/>
      <c r="H995" s="11">
        <f t="shared" si="15"/>
        <v>0</v>
      </c>
    </row>
    <row r="996" spans="1:8" x14ac:dyDescent="0.25">
      <c r="A996" t="s">
        <v>2324</v>
      </c>
      <c r="B996" s="13"/>
      <c r="C996" s="13"/>
      <c r="D996" s="13"/>
      <c r="E996" s="13"/>
      <c r="F996" s="14"/>
      <c r="G996" s="14"/>
      <c r="H996" s="11">
        <f t="shared" si="15"/>
        <v>0</v>
      </c>
    </row>
    <row r="997" spans="1:8" x14ac:dyDescent="0.25">
      <c r="A997" t="s">
        <v>2325</v>
      </c>
      <c r="B997" s="13"/>
      <c r="C997" s="13"/>
      <c r="D997" s="13"/>
      <c r="E997" s="13"/>
      <c r="F997" s="14"/>
      <c r="G997" s="14"/>
      <c r="H997" s="11">
        <f t="shared" si="15"/>
        <v>0</v>
      </c>
    </row>
    <row r="998" spans="1:8" x14ac:dyDescent="0.25">
      <c r="A998" t="s">
        <v>2326</v>
      </c>
      <c r="B998" s="13"/>
      <c r="C998" s="13"/>
      <c r="D998" s="13"/>
      <c r="E998" s="13"/>
      <c r="F998" s="14"/>
      <c r="G998" s="14"/>
      <c r="H998" s="11">
        <f t="shared" si="15"/>
        <v>0</v>
      </c>
    </row>
    <row r="999" spans="1:8" x14ac:dyDescent="0.25">
      <c r="A999" t="s">
        <v>2327</v>
      </c>
      <c r="B999" s="13"/>
      <c r="C999" s="13"/>
      <c r="D999" s="13"/>
      <c r="E999" s="13"/>
      <c r="F999" s="14"/>
      <c r="G999" s="14"/>
      <c r="H999" s="11">
        <f t="shared" si="15"/>
        <v>0</v>
      </c>
    </row>
    <row r="1000" spans="1:8" x14ac:dyDescent="0.25">
      <c r="A1000" t="s">
        <v>2328</v>
      </c>
      <c r="B1000" s="13"/>
      <c r="C1000" s="13"/>
      <c r="D1000" s="13"/>
      <c r="E1000" s="13"/>
      <c r="F1000" s="14"/>
      <c r="G1000" s="14"/>
      <c r="H1000" s="11">
        <f t="shared" si="15"/>
        <v>0</v>
      </c>
    </row>
    <row r="1001" spans="1:8" x14ac:dyDescent="0.25">
      <c r="A1001" t="s">
        <v>2329</v>
      </c>
      <c r="B1001" s="13"/>
      <c r="C1001" s="13"/>
      <c r="D1001" s="13"/>
      <c r="E1001" s="13"/>
      <c r="F1001" s="14"/>
      <c r="G1001" s="14"/>
      <c r="H1001" s="11">
        <f t="shared" si="15"/>
        <v>0</v>
      </c>
    </row>
    <row r="1002" spans="1:8" x14ac:dyDescent="0.25">
      <c r="A1002" t="s">
        <v>2330</v>
      </c>
      <c r="B1002" s="13"/>
      <c r="C1002" s="13"/>
      <c r="D1002" s="13"/>
      <c r="E1002" s="13"/>
      <c r="F1002" s="14"/>
      <c r="G1002" s="14"/>
      <c r="H1002" s="11">
        <f t="shared" si="15"/>
        <v>0</v>
      </c>
    </row>
    <row r="1003" spans="1:8" x14ac:dyDescent="0.25">
      <c r="A1003" t="s">
        <v>2331</v>
      </c>
      <c r="B1003" s="13"/>
      <c r="C1003" s="13"/>
      <c r="D1003" s="13"/>
      <c r="E1003" s="13"/>
      <c r="F1003" s="14"/>
      <c r="G1003" s="14"/>
      <c r="H1003" s="11">
        <f t="shared" si="15"/>
        <v>0</v>
      </c>
    </row>
    <row r="1004" spans="1:8" x14ac:dyDescent="0.25">
      <c r="A1004" t="s">
        <v>2332</v>
      </c>
      <c r="B1004" s="13"/>
      <c r="C1004" s="13"/>
      <c r="D1004" s="13"/>
      <c r="E1004" s="13"/>
      <c r="F1004" s="14"/>
      <c r="G1004" s="14"/>
      <c r="H1004" s="11">
        <f t="shared" si="15"/>
        <v>0</v>
      </c>
    </row>
    <row r="1005" spans="1:8" x14ac:dyDescent="0.25">
      <c r="A1005" t="s">
        <v>2333</v>
      </c>
      <c r="B1005" s="13"/>
      <c r="C1005" s="13"/>
      <c r="D1005" s="13"/>
      <c r="E1005" s="13"/>
      <c r="F1005" s="14"/>
      <c r="G1005" s="14"/>
      <c r="H1005" s="11">
        <f t="shared" si="15"/>
        <v>0</v>
      </c>
    </row>
    <row r="1006" spans="1:8" x14ac:dyDescent="0.25">
      <c r="A1006" t="s">
        <v>2334</v>
      </c>
      <c r="B1006" s="13"/>
      <c r="C1006" s="13"/>
      <c r="D1006" s="13"/>
      <c r="E1006" s="13"/>
      <c r="F1006" s="14"/>
      <c r="G1006" s="14"/>
      <c r="H1006" s="11">
        <f t="shared" si="15"/>
        <v>0</v>
      </c>
    </row>
    <row r="1007" spans="1:8" x14ac:dyDescent="0.25">
      <c r="A1007" t="s">
        <v>2335</v>
      </c>
      <c r="B1007" s="13"/>
      <c r="C1007" s="13"/>
      <c r="D1007" s="13"/>
      <c r="E1007" s="13"/>
      <c r="F1007" s="14"/>
      <c r="G1007" s="14"/>
      <c r="H1007" s="11">
        <f t="shared" si="15"/>
        <v>0</v>
      </c>
    </row>
    <row r="1008" spans="1:8" x14ac:dyDescent="0.25">
      <c r="A1008" t="s">
        <v>2336</v>
      </c>
      <c r="B1008" s="13"/>
      <c r="C1008" s="13"/>
      <c r="D1008" s="13"/>
      <c r="E1008" s="13"/>
      <c r="F1008" s="14"/>
      <c r="G1008" s="14"/>
      <c r="H1008" s="11">
        <f t="shared" si="15"/>
        <v>0</v>
      </c>
    </row>
    <row r="1009" spans="1:8" x14ac:dyDescent="0.25">
      <c r="A1009" t="s">
        <v>2337</v>
      </c>
      <c r="B1009" s="13"/>
      <c r="C1009" s="13"/>
      <c r="D1009" s="13"/>
      <c r="E1009" s="13"/>
      <c r="F1009" s="14"/>
      <c r="G1009" s="14"/>
      <c r="H1009" s="11">
        <f t="shared" si="15"/>
        <v>0</v>
      </c>
    </row>
    <row r="1010" spans="1:8" x14ac:dyDescent="0.25">
      <c r="A1010" t="s">
        <v>2338</v>
      </c>
      <c r="B1010" s="13"/>
      <c r="C1010" s="13"/>
      <c r="D1010" s="13"/>
      <c r="E1010" s="13"/>
      <c r="F1010" s="14"/>
      <c r="G1010" s="14"/>
      <c r="H1010" s="11">
        <f t="shared" si="15"/>
        <v>0</v>
      </c>
    </row>
    <row r="1011" spans="1:8" x14ac:dyDescent="0.25">
      <c r="A1011" t="s">
        <v>2339</v>
      </c>
      <c r="B1011" s="13"/>
      <c r="C1011" s="13"/>
      <c r="D1011" s="13"/>
      <c r="E1011" s="13"/>
      <c r="F1011" s="14"/>
      <c r="G1011" s="14"/>
      <c r="H1011" s="11">
        <f t="shared" si="15"/>
        <v>0</v>
      </c>
    </row>
    <row r="1012" spans="1:8" x14ac:dyDescent="0.25">
      <c r="A1012" t="s">
        <v>2340</v>
      </c>
      <c r="B1012" s="13"/>
      <c r="C1012" s="13"/>
      <c r="D1012" s="13"/>
      <c r="E1012" s="13"/>
      <c r="F1012" s="14"/>
      <c r="G1012" s="14"/>
      <c r="H1012" s="11">
        <f t="shared" si="15"/>
        <v>0</v>
      </c>
    </row>
    <row r="1013" spans="1:8" x14ac:dyDescent="0.25">
      <c r="A1013" t="s">
        <v>2341</v>
      </c>
      <c r="B1013" s="13"/>
      <c r="C1013" s="13"/>
      <c r="D1013" s="13"/>
      <c r="E1013" s="13"/>
      <c r="F1013" s="14"/>
      <c r="G1013" s="14"/>
      <c r="H1013" s="11">
        <f t="shared" si="15"/>
        <v>0</v>
      </c>
    </row>
    <row r="1014" spans="1:8" x14ac:dyDescent="0.25">
      <c r="A1014" t="s">
        <v>2342</v>
      </c>
      <c r="B1014" s="13"/>
      <c r="C1014" s="13"/>
      <c r="D1014" s="13"/>
      <c r="E1014" s="13"/>
      <c r="F1014" s="14"/>
      <c r="G1014" s="14"/>
      <c r="H1014" s="11">
        <f t="shared" si="15"/>
        <v>0</v>
      </c>
    </row>
    <row r="1015" spans="1:8" x14ac:dyDescent="0.25">
      <c r="A1015" t="s">
        <v>2343</v>
      </c>
      <c r="B1015" s="13"/>
      <c r="C1015" s="13"/>
      <c r="D1015" s="13"/>
      <c r="E1015" s="13"/>
      <c r="F1015" s="14"/>
      <c r="G1015" s="14"/>
      <c r="H1015" s="11">
        <f t="shared" si="15"/>
        <v>0</v>
      </c>
    </row>
    <row r="1016" spans="1:8" x14ac:dyDescent="0.25">
      <c r="A1016" t="s">
        <v>2344</v>
      </c>
      <c r="B1016" s="13"/>
      <c r="C1016" s="13"/>
      <c r="D1016" s="13"/>
      <c r="E1016" s="13"/>
      <c r="F1016" s="14"/>
      <c r="G1016" s="14"/>
      <c r="H1016" s="11">
        <f t="shared" si="15"/>
        <v>0</v>
      </c>
    </row>
    <row r="1017" spans="1:8" x14ac:dyDescent="0.25">
      <c r="A1017" t="s">
        <v>2345</v>
      </c>
      <c r="B1017" s="13"/>
      <c r="C1017" s="13"/>
      <c r="D1017" s="13"/>
      <c r="E1017" s="13"/>
      <c r="F1017" s="14"/>
      <c r="G1017" s="14"/>
      <c r="H1017" s="11">
        <f t="shared" si="15"/>
        <v>0</v>
      </c>
    </row>
    <row r="1018" spans="1:8" x14ac:dyDescent="0.25">
      <c r="A1018" t="s">
        <v>2346</v>
      </c>
      <c r="B1018" s="13"/>
      <c r="C1018" s="13"/>
      <c r="D1018" s="13"/>
      <c r="E1018" s="13"/>
      <c r="F1018" s="14"/>
      <c r="G1018" s="14"/>
      <c r="H1018" s="11">
        <f t="shared" si="15"/>
        <v>0</v>
      </c>
    </row>
    <row r="1019" spans="1:8" x14ac:dyDescent="0.25">
      <c r="A1019" t="s">
        <v>2347</v>
      </c>
      <c r="B1019" s="13"/>
      <c r="C1019" s="13"/>
      <c r="D1019" s="13"/>
      <c r="E1019" s="13"/>
      <c r="F1019" s="14"/>
      <c r="G1019" s="14"/>
      <c r="H1019" s="11">
        <f t="shared" si="15"/>
        <v>0</v>
      </c>
    </row>
    <row r="1020" spans="1:8" x14ac:dyDescent="0.25">
      <c r="A1020" t="s">
        <v>2348</v>
      </c>
      <c r="B1020" s="13"/>
      <c r="C1020" s="13"/>
      <c r="D1020" s="13"/>
      <c r="E1020" s="13"/>
      <c r="F1020" s="14"/>
      <c r="G1020" s="14"/>
      <c r="H1020" s="11">
        <f t="shared" si="15"/>
        <v>0</v>
      </c>
    </row>
    <row r="1021" spans="1:8" x14ac:dyDescent="0.25">
      <c r="A1021" t="s">
        <v>2349</v>
      </c>
      <c r="B1021" s="13"/>
      <c r="C1021" s="13"/>
      <c r="D1021" s="13"/>
      <c r="E1021" s="13"/>
      <c r="F1021" s="14"/>
      <c r="G1021" s="14"/>
      <c r="H1021" s="11">
        <f t="shared" si="15"/>
        <v>0</v>
      </c>
    </row>
    <row r="1022" spans="1:8" x14ac:dyDescent="0.25">
      <c r="A1022" t="s">
        <v>2350</v>
      </c>
      <c r="B1022" s="13"/>
      <c r="C1022" s="13"/>
      <c r="D1022" s="13"/>
      <c r="E1022" s="13"/>
      <c r="F1022" s="14"/>
      <c r="G1022" s="14"/>
      <c r="H1022" s="11">
        <f t="shared" si="15"/>
        <v>0</v>
      </c>
    </row>
    <row r="1023" spans="1:8" x14ac:dyDescent="0.25">
      <c r="A1023" t="s">
        <v>2351</v>
      </c>
      <c r="B1023" s="13"/>
      <c r="C1023" s="13"/>
      <c r="D1023" s="13"/>
      <c r="E1023" s="13"/>
      <c r="F1023" s="14"/>
      <c r="G1023" s="14"/>
      <c r="H1023" s="11">
        <f t="shared" si="15"/>
        <v>0</v>
      </c>
    </row>
    <row r="1024" spans="1:8" x14ac:dyDescent="0.25">
      <c r="A1024" t="s">
        <v>2352</v>
      </c>
      <c r="B1024" s="13"/>
      <c r="C1024" s="13"/>
      <c r="D1024" s="13"/>
      <c r="E1024" s="13"/>
      <c r="F1024" s="14"/>
      <c r="G1024" s="14"/>
      <c r="H1024" s="11">
        <f t="shared" si="15"/>
        <v>0</v>
      </c>
    </row>
    <row r="1025" spans="1:8" x14ac:dyDescent="0.25">
      <c r="A1025" t="s">
        <v>2353</v>
      </c>
      <c r="B1025" s="13"/>
      <c r="C1025" s="13"/>
      <c r="D1025" s="13"/>
      <c r="E1025" s="13"/>
      <c r="F1025" s="14"/>
      <c r="G1025" s="14"/>
      <c r="H1025" s="11">
        <f t="shared" si="15"/>
        <v>0</v>
      </c>
    </row>
    <row r="1026" spans="1:8" x14ac:dyDescent="0.25">
      <c r="A1026" t="s">
        <v>2354</v>
      </c>
      <c r="B1026" s="13"/>
      <c r="C1026" s="13"/>
      <c r="D1026" s="13"/>
      <c r="E1026" s="13"/>
      <c r="F1026" s="14"/>
      <c r="G1026" s="14"/>
      <c r="H1026" s="11">
        <f t="shared" si="15"/>
        <v>0</v>
      </c>
    </row>
    <row r="1027" spans="1:8" x14ac:dyDescent="0.25">
      <c r="A1027" t="s">
        <v>2355</v>
      </c>
      <c r="B1027" s="13"/>
      <c r="C1027" s="13"/>
      <c r="D1027" s="13"/>
      <c r="E1027" s="13"/>
      <c r="F1027" s="14"/>
      <c r="G1027" s="14"/>
      <c r="H1027" s="11">
        <f t="shared" si="15"/>
        <v>0</v>
      </c>
    </row>
    <row r="1028" spans="1:8" x14ac:dyDescent="0.25">
      <c r="A1028" t="s">
        <v>2356</v>
      </c>
      <c r="B1028" s="13"/>
      <c r="C1028" s="13"/>
      <c r="D1028" s="13"/>
      <c r="E1028" s="13"/>
      <c r="F1028" s="14"/>
      <c r="G1028" s="14"/>
      <c r="H1028" s="11">
        <f t="shared" ref="H1028:H1091" si="16">H1027+F1028-G1028</f>
        <v>0</v>
      </c>
    </row>
    <row r="1029" spans="1:8" x14ac:dyDescent="0.25">
      <c r="A1029" t="s">
        <v>2357</v>
      </c>
      <c r="B1029" s="13"/>
      <c r="C1029" s="13"/>
      <c r="D1029" s="13"/>
      <c r="E1029" s="13"/>
      <c r="F1029" s="14"/>
      <c r="G1029" s="14"/>
      <c r="H1029" s="11">
        <f t="shared" si="16"/>
        <v>0</v>
      </c>
    </row>
    <row r="1030" spans="1:8" x14ac:dyDescent="0.25">
      <c r="A1030" t="s">
        <v>2358</v>
      </c>
      <c r="B1030" s="13"/>
      <c r="C1030" s="13"/>
      <c r="D1030" s="13"/>
      <c r="E1030" s="13"/>
      <c r="F1030" s="14"/>
      <c r="G1030" s="14"/>
      <c r="H1030" s="11">
        <f t="shared" si="16"/>
        <v>0</v>
      </c>
    </row>
    <row r="1031" spans="1:8" x14ac:dyDescent="0.25">
      <c r="A1031" t="s">
        <v>2359</v>
      </c>
      <c r="B1031" s="13"/>
      <c r="C1031" s="13"/>
      <c r="D1031" s="13"/>
      <c r="E1031" s="13"/>
      <c r="F1031" s="14"/>
      <c r="G1031" s="14"/>
      <c r="H1031" s="11">
        <f t="shared" si="16"/>
        <v>0</v>
      </c>
    </row>
    <row r="1032" spans="1:8" x14ac:dyDescent="0.25">
      <c r="A1032" t="s">
        <v>2360</v>
      </c>
      <c r="B1032" s="13"/>
      <c r="C1032" s="13"/>
      <c r="D1032" s="13"/>
      <c r="E1032" s="13"/>
      <c r="F1032" s="14"/>
      <c r="G1032" s="14"/>
      <c r="H1032" s="11">
        <f t="shared" si="16"/>
        <v>0</v>
      </c>
    </row>
    <row r="1033" spans="1:8" x14ac:dyDescent="0.25">
      <c r="A1033" t="s">
        <v>2361</v>
      </c>
      <c r="B1033" s="13"/>
      <c r="C1033" s="13"/>
      <c r="D1033" s="13"/>
      <c r="E1033" s="13"/>
      <c r="F1033" s="14"/>
      <c r="G1033" s="14"/>
      <c r="H1033" s="11">
        <f t="shared" si="16"/>
        <v>0</v>
      </c>
    </row>
    <row r="1034" spans="1:8" x14ac:dyDescent="0.25">
      <c r="A1034" t="s">
        <v>2362</v>
      </c>
      <c r="B1034" s="13"/>
      <c r="C1034" s="13"/>
      <c r="D1034" s="13"/>
      <c r="E1034" s="13"/>
      <c r="F1034" s="14"/>
      <c r="G1034" s="14"/>
      <c r="H1034" s="11">
        <f t="shared" si="16"/>
        <v>0</v>
      </c>
    </row>
    <row r="1035" spans="1:8" x14ac:dyDescent="0.25">
      <c r="A1035" t="s">
        <v>2363</v>
      </c>
      <c r="B1035" s="13"/>
      <c r="C1035" s="13"/>
      <c r="D1035" s="13"/>
      <c r="E1035" s="13"/>
      <c r="F1035" s="14"/>
      <c r="G1035" s="14"/>
      <c r="H1035" s="11">
        <f t="shared" si="16"/>
        <v>0</v>
      </c>
    </row>
    <row r="1036" spans="1:8" x14ac:dyDescent="0.25">
      <c r="A1036" t="s">
        <v>2364</v>
      </c>
      <c r="B1036" s="13"/>
      <c r="C1036" s="13"/>
      <c r="D1036" s="13"/>
      <c r="E1036" s="13"/>
      <c r="F1036" s="14"/>
      <c r="G1036" s="14"/>
      <c r="H1036" s="11">
        <f t="shared" si="16"/>
        <v>0</v>
      </c>
    </row>
    <row r="1037" spans="1:8" x14ac:dyDescent="0.25">
      <c r="A1037" t="s">
        <v>2365</v>
      </c>
      <c r="B1037" s="13"/>
      <c r="C1037" s="13"/>
      <c r="D1037" s="13"/>
      <c r="E1037" s="13"/>
      <c r="F1037" s="14"/>
      <c r="G1037" s="14"/>
      <c r="H1037" s="11">
        <f t="shared" si="16"/>
        <v>0</v>
      </c>
    </row>
    <row r="1038" spans="1:8" x14ac:dyDescent="0.25">
      <c r="A1038" t="s">
        <v>2366</v>
      </c>
      <c r="B1038" s="13"/>
      <c r="C1038" s="13"/>
      <c r="D1038" s="13"/>
      <c r="E1038" s="13"/>
      <c r="F1038" s="14"/>
      <c r="G1038" s="14"/>
      <c r="H1038" s="11">
        <f t="shared" si="16"/>
        <v>0</v>
      </c>
    </row>
    <row r="1039" spans="1:8" x14ac:dyDescent="0.25">
      <c r="A1039" t="s">
        <v>2367</v>
      </c>
      <c r="B1039" s="13"/>
      <c r="C1039" s="13"/>
      <c r="D1039" s="13"/>
      <c r="E1039" s="13"/>
      <c r="F1039" s="14"/>
      <c r="G1039" s="14"/>
      <c r="H1039" s="11">
        <f t="shared" si="16"/>
        <v>0</v>
      </c>
    </row>
    <row r="1040" spans="1:8" x14ac:dyDescent="0.25">
      <c r="A1040" t="s">
        <v>2368</v>
      </c>
      <c r="B1040" s="13"/>
      <c r="C1040" s="13"/>
      <c r="D1040" s="13"/>
      <c r="E1040" s="13"/>
      <c r="F1040" s="14"/>
      <c r="G1040" s="14"/>
      <c r="H1040" s="11">
        <f t="shared" si="16"/>
        <v>0</v>
      </c>
    </row>
    <row r="1041" spans="1:8" x14ac:dyDescent="0.25">
      <c r="A1041" t="s">
        <v>2369</v>
      </c>
      <c r="B1041" s="13"/>
      <c r="C1041" s="13"/>
      <c r="D1041" s="13"/>
      <c r="E1041" s="13"/>
      <c r="F1041" s="14"/>
      <c r="G1041" s="14"/>
      <c r="H1041" s="11">
        <f t="shared" si="16"/>
        <v>0</v>
      </c>
    </row>
    <row r="1042" spans="1:8" x14ac:dyDescent="0.25">
      <c r="A1042" t="s">
        <v>2370</v>
      </c>
      <c r="B1042" s="13"/>
      <c r="C1042" s="13"/>
      <c r="D1042" s="13"/>
      <c r="E1042" s="13"/>
      <c r="F1042" s="14"/>
      <c r="G1042" s="14"/>
      <c r="H1042" s="11">
        <f t="shared" si="16"/>
        <v>0</v>
      </c>
    </row>
    <row r="1043" spans="1:8" x14ac:dyDescent="0.25">
      <c r="A1043" t="s">
        <v>2371</v>
      </c>
      <c r="B1043" s="13"/>
      <c r="C1043" s="13"/>
      <c r="D1043" s="13"/>
      <c r="E1043" s="13"/>
      <c r="F1043" s="14"/>
      <c r="G1043" s="14"/>
      <c r="H1043" s="11">
        <f t="shared" si="16"/>
        <v>0</v>
      </c>
    </row>
    <row r="1044" spans="1:8" x14ac:dyDescent="0.25">
      <c r="A1044" t="s">
        <v>2372</v>
      </c>
      <c r="B1044" s="13"/>
      <c r="C1044" s="13"/>
      <c r="D1044" s="13"/>
      <c r="E1044" s="13"/>
      <c r="F1044" s="14"/>
      <c r="G1044" s="14"/>
      <c r="H1044" s="11">
        <f t="shared" si="16"/>
        <v>0</v>
      </c>
    </row>
    <row r="1045" spans="1:8" x14ac:dyDescent="0.25">
      <c r="A1045" t="s">
        <v>2373</v>
      </c>
      <c r="B1045" s="13"/>
      <c r="C1045" s="13"/>
      <c r="D1045" s="13"/>
      <c r="E1045" s="13"/>
      <c r="F1045" s="14"/>
      <c r="G1045" s="14"/>
      <c r="H1045" s="11">
        <f t="shared" si="16"/>
        <v>0</v>
      </c>
    </row>
    <row r="1046" spans="1:8" x14ac:dyDescent="0.25">
      <c r="A1046" t="s">
        <v>2374</v>
      </c>
      <c r="B1046" s="13"/>
      <c r="C1046" s="13"/>
      <c r="D1046" s="13"/>
      <c r="E1046" s="13"/>
      <c r="F1046" s="14"/>
      <c r="G1046" s="14"/>
      <c r="H1046" s="11">
        <f t="shared" si="16"/>
        <v>0</v>
      </c>
    </row>
    <row r="1047" spans="1:8" x14ac:dyDescent="0.25">
      <c r="A1047" t="s">
        <v>2375</v>
      </c>
      <c r="B1047" s="13"/>
      <c r="C1047" s="13"/>
      <c r="D1047" s="13"/>
      <c r="E1047" s="13"/>
      <c r="F1047" s="14"/>
      <c r="G1047" s="14"/>
      <c r="H1047" s="11">
        <f t="shared" si="16"/>
        <v>0</v>
      </c>
    </row>
    <row r="1048" spans="1:8" x14ac:dyDescent="0.25">
      <c r="A1048" t="s">
        <v>2376</v>
      </c>
      <c r="B1048" s="13"/>
      <c r="C1048" s="13"/>
      <c r="D1048" s="13"/>
      <c r="E1048" s="13"/>
      <c r="F1048" s="14"/>
      <c r="G1048" s="14"/>
      <c r="H1048" s="11">
        <f t="shared" si="16"/>
        <v>0</v>
      </c>
    </row>
    <row r="1049" spans="1:8" x14ac:dyDescent="0.25">
      <c r="A1049" t="s">
        <v>2377</v>
      </c>
      <c r="B1049" s="13"/>
      <c r="C1049" s="13"/>
      <c r="D1049" s="13"/>
      <c r="E1049" s="13"/>
      <c r="F1049" s="14"/>
      <c r="G1049" s="14"/>
      <c r="H1049" s="11">
        <f t="shared" si="16"/>
        <v>0</v>
      </c>
    </row>
    <row r="1050" spans="1:8" x14ac:dyDescent="0.25">
      <c r="A1050" t="s">
        <v>2378</v>
      </c>
      <c r="B1050" s="13"/>
      <c r="C1050" s="13"/>
      <c r="D1050" s="13"/>
      <c r="E1050" s="13"/>
      <c r="F1050" s="14"/>
      <c r="G1050" s="14"/>
      <c r="H1050" s="11">
        <f t="shared" si="16"/>
        <v>0</v>
      </c>
    </row>
    <row r="1051" spans="1:8" x14ac:dyDescent="0.25">
      <c r="A1051" t="s">
        <v>2379</v>
      </c>
      <c r="B1051" s="13"/>
      <c r="C1051" s="13"/>
      <c r="D1051" s="13"/>
      <c r="E1051" s="13"/>
      <c r="F1051" s="14"/>
      <c r="G1051" s="14"/>
      <c r="H1051" s="11">
        <f t="shared" si="16"/>
        <v>0</v>
      </c>
    </row>
    <row r="1052" spans="1:8" x14ac:dyDescent="0.25">
      <c r="A1052" t="s">
        <v>2380</v>
      </c>
      <c r="B1052" s="13"/>
      <c r="C1052" s="13"/>
      <c r="D1052" s="13"/>
      <c r="E1052" s="13"/>
      <c r="F1052" s="14"/>
      <c r="G1052" s="14"/>
      <c r="H1052" s="11">
        <f t="shared" si="16"/>
        <v>0</v>
      </c>
    </row>
    <row r="1053" spans="1:8" x14ac:dyDescent="0.25">
      <c r="A1053" t="s">
        <v>2381</v>
      </c>
      <c r="B1053" s="13"/>
      <c r="C1053" s="13"/>
      <c r="D1053" s="13"/>
      <c r="E1053" s="13"/>
      <c r="F1053" s="14"/>
      <c r="G1053" s="14"/>
      <c r="H1053" s="11">
        <f t="shared" si="16"/>
        <v>0</v>
      </c>
    </row>
    <row r="1054" spans="1:8" x14ac:dyDescent="0.25">
      <c r="A1054" t="s">
        <v>2382</v>
      </c>
      <c r="B1054" s="13"/>
      <c r="C1054" s="13"/>
      <c r="D1054" s="13"/>
      <c r="E1054" s="13"/>
      <c r="F1054" s="14"/>
      <c r="G1054" s="14"/>
      <c r="H1054" s="11">
        <f t="shared" si="16"/>
        <v>0</v>
      </c>
    </row>
    <row r="1055" spans="1:8" x14ac:dyDescent="0.25">
      <c r="A1055" t="s">
        <v>2383</v>
      </c>
      <c r="B1055" s="13"/>
      <c r="C1055" s="13"/>
      <c r="D1055" s="13"/>
      <c r="E1055" s="13"/>
      <c r="F1055" s="14"/>
      <c r="G1055" s="14"/>
      <c r="H1055" s="11">
        <f t="shared" si="16"/>
        <v>0</v>
      </c>
    </row>
    <row r="1056" spans="1:8" x14ac:dyDescent="0.25">
      <c r="A1056" t="s">
        <v>2384</v>
      </c>
      <c r="B1056" s="13"/>
      <c r="C1056" s="13"/>
      <c r="D1056" s="13"/>
      <c r="E1056" s="13"/>
      <c r="F1056" s="14"/>
      <c r="G1056" s="14"/>
      <c r="H1056" s="11">
        <f t="shared" si="16"/>
        <v>0</v>
      </c>
    </row>
    <row r="1057" spans="1:8" x14ac:dyDescent="0.25">
      <c r="A1057" t="s">
        <v>2385</v>
      </c>
      <c r="B1057" s="13"/>
      <c r="C1057" s="13"/>
      <c r="D1057" s="13"/>
      <c r="E1057" s="13"/>
      <c r="F1057" s="14"/>
      <c r="G1057" s="14"/>
      <c r="H1057" s="11">
        <f t="shared" si="16"/>
        <v>0</v>
      </c>
    </row>
    <row r="1058" spans="1:8" x14ac:dyDescent="0.25">
      <c r="A1058" t="s">
        <v>2386</v>
      </c>
      <c r="B1058" s="13"/>
      <c r="C1058" s="13"/>
      <c r="D1058" s="13"/>
      <c r="E1058" s="13"/>
      <c r="F1058" s="14"/>
      <c r="G1058" s="14"/>
      <c r="H1058" s="11">
        <f t="shared" si="16"/>
        <v>0</v>
      </c>
    </row>
    <row r="1059" spans="1:8" x14ac:dyDescent="0.25">
      <c r="A1059" t="s">
        <v>2387</v>
      </c>
      <c r="B1059" s="13"/>
      <c r="C1059" s="13"/>
      <c r="D1059" s="13"/>
      <c r="E1059" s="13"/>
      <c r="F1059" s="14"/>
      <c r="G1059" s="14"/>
      <c r="H1059" s="11">
        <f t="shared" si="16"/>
        <v>0</v>
      </c>
    </row>
    <row r="1060" spans="1:8" x14ac:dyDescent="0.25">
      <c r="A1060" t="s">
        <v>2388</v>
      </c>
      <c r="B1060" s="13"/>
      <c r="C1060" s="13"/>
      <c r="D1060" s="13"/>
      <c r="E1060" s="13"/>
      <c r="F1060" s="14"/>
      <c r="G1060" s="14"/>
      <c r="H1060" s="11">
        <f t="shared" si="16"/>
        <v>0</v>
      </c>
    </row>
    <row r="1061" spans="1:8" x14ac:dyDescent="0.25">
      <c r="A1061" t="s">
        <v>2389</v>
      </c>
      <c r="B1061" s="13"/>
      <c r="C1061" s="13"/>
      <c r="D1061" s="13"/>
      <c r="E1061" s="13"/>
      <c r="F1061" s="14"/>
      <c r="G1061" s="14"/>
      <c r="H1061" s="11">
        <f t="shared" si="16"/>
        <v>0</v>
      </c>
    </row>
    <row r="1062" spans="1:8" x14ac:dyDescent="0.25">
      <c r="A1062" t="s">
        <v>2390</v>
      </c>
      <c r="B1062" s="13"/>
      <c r="C1062" s="13"/>
      <c r="D1062" s="13"/>
      <c r="E1062" s="13"/>
      <c r="F1062" s="14"/>
      <c r="G1062" s="14"/>
      <c r="H1062" s="11">
        <f t="shared" si="16"/>
        <v>0</v>
      </c>
    </row>
    <row r="1063" spans="1:8" x14ac:dyDescent="0.25">
      <c r="A1063" t="s">
        <v>2391</v>
      </c>
      <c r="B1063" s="13"/>
      <c r="C1063" s="13"/>
      <c r="D1063" s="13"/>
      <c r="E1063" s="13"/>
      <c r="F1063" s="14"/>
      <c r="G1063" s="14"/>
      <c r="H1063" s="11">
        <f t="shared" si="16"/>
        <v>0</v>
      </c>
    </row>
    <row r="1064" spans="1:8" x14ac:dyDescent="0.25">
      <c r="A1064" t="s">
        <v>2392</v>
      </c>
      <c r="B1064" s="13"/>
      <c r="C1064" s="13"/>
      <c r="D1064" s="13"/>
      <c r="E1064" s="13"/>
      <c r="F1064" s="14"/>
      <c r="G1064" s="14"/>
      <c r="H1064" s="11">
        <f t="shared" si="16"/>
        <v>0</v>
      </c>
    </row>
    <row r="1065" spans="1:8" x14ac:dyDescent="0.25">
      <c r="A1065" t="s">
        <v>2393</v>
      </c>
      <c r="B1065" s="13"/>
      <c r="C1065" s="13"/>
      <c r="D1065" s="13"/>
      <c r="E1065" s="13"/>
      <c r="F1065" s="14"/>
      <c r="G1065" s="14"/>
      <c r="H1065" s="11">
        <f t="shared" si="16"/>
        <v>0</v>
      </c>
    </row>
    <row r="1066" spans="1:8" x14ac:dyDescent="0.25">
      <c r="A1066" t="s">
        <v>2394</v>
      </c>
      <c r="B1066" s="13"/>
      <c r="C1066" s="13"/>
      <c r="D1066" s="13"/>
      <c r="E1066" s="13"/>
      <c r="F1066" s="14"/>
      <c r="G1066" s="14"/>
      <c r="H1066" s="11">
        <f t="shared" si="16"/>
        <v>0</v>
      </c>
    </row>
    <row r="1067" spans="1:8" x14ac:dyDescent="0.25">
      <c r="A1067" t="s">
        <v>2395</v>
      </c>
      <c r="B1067" s="13"/>
      <c r="C1067" s="13"/>
      <c r="D1067" s="13"/>
      <c r="E1067" s="13"/>
      <c r="F1067" s="14"/>
      <c r="G1067" s="14"/>
      <c r="H1067" s="11">
        <f t="shared" si="16"/>
        <v>0</v>
      </c>
    </row>
    <row r="1068" spans="1:8" x14ac:dyDescent="0.25">
      <c r="A1068" t="s">
        <v>2396</v>
      </c>
      <c r="B1068" s="13"/>
      <c r="C1068" s="13"/>
      <c r="D1068" s="13"/>
      <c r="E1068" s="13"/>
      <c r="F1068" s="14"/>
      <c r="G1068" s="14"/>
      <c r="H1068" s="11">
        <f t="shared" si="16"/>
        <v>0</v>
      </c>
    </row>
    <row r="1069" spans="1:8" x14ac:dyDescent="0.25">
      <c r="A1069" t="s">
        <v>2397</v>
      </c>
      <c r="B1069" s="13"/>
      <c r="C1069" s="13"/>
      <c r="D1069" s="13"/>
      <c r="E1069" s="13"/>
      <c r="F1069" s="14"/>
      <c r="G1069" s="14"/>
      <c r="H1069" s="11">
        <f t="shared" si="16"/>
        <v>0</v>
      </c>
    </row>
    <row r="1070" spans="1:8" x14ac:dyDescent="0.25">
      <c r="A1070" t="s">
        <v>2398</v>
      </c>
      <c r="B1070" s="13"/>
      <c r="C1070" s="13"/>
      <c r="D1070" s="13"/>
      <c r="E1070" s="13"/>
      <c r="F1070" s="14"/>
      <c r="G1070" s="14"/>
      <c r="H1070" s="11">
        <f t="shared" si="16"/>
        <v>0</v>
      </c>
    </row>
    <row r="1071" spans="1:8" x14ac:dyDescent="0.25">
      <c r="A1071" t="s">
        <v>2399</v>
      </c>
      <c r="B1071" s="13"/>
      <c r="C1071" s="13"/>
      <c r="D1071" s="13"/>
      <c r="E1071" s="13"/>
      <c r="F1071" s="14"/>
      <c r="G1071" s="14"/>
      <c r="H1071" s="11">
        <f t="shared" si="16"/>
        <v>0</v>
      </c>
    </row>
    <row r="1072" spans="1:8" x14ac:dyDescent="0.25">
      <c r="A1072" t="s">
        <v>2400</v>
      </c>
      <c r="B1072" s="13"/>
      <c r="C1072" s="13"/>
      <c r="D1072" s="13"/>
      <c r="E1072" s="13"/>
      <c r="F1072" s="14"/>
      <c r="G1072" s="14"/>
      <c r="H1072" s="11">
        <f t="shared" si="16"/>
        <v>0</v>
      </c>
    </row>
    <row r="1073" spans="1:8" x14ac:dyDescent="0.25">
      <c r="A1073" t="s">
        <v>2401</v>
      </c>
      <c r="B1073" s="13"/>
      <c r="C1073" s="13"/>
      <c r="D1073" s="13"/>
      <c r="E1073" s="13"/>
      <c r="F1073" s="14"/>
      <c r="G1073" s="14"/>
      <c r="H1073" s="11">
        <f t="shared" si="16"/>
        <v>0</v>
      </c>
    </row>
    <row r="1074" spans="1:8" x14ac:dyDescent="0.25">
      <c r="A1074" t="s">
        <v>2402</v>
      </c>
      <c r="B1074" s="13"/>
      <c r="C1074" s="13"/>
      <c r="D1074" s="13"/>
      <c r="E1074" s="13"/>
      <c r="F1074" s="14"/>
      <c r="G1074" s="14"/>
      <c r="H1074" s="11">
        <f t="shared" si="16"/>
        <v>0</v>
      </c>
    </row>
    <row r="1075" spans="1:8" x14ac:dyDescent="0.25">
      <c r="A1075" t="s">
        <v>2403</v>
      </c>
      <c r="B1075" s="13"/>
      <c r="C1075" s="13"/>
      <c r="D1075" s="13"/>
      <c r="E1075" s="13"/>
      <c r="F1075" s="14"/>
      <c r="G1075" s="14"/>
      <c r="H1075" s="11">
        <f t="shared" si="16"/>
        <v>0</v>
      </c>
    </row>
    <row r="1076" spans="1:8" x14ac:dyDescent="0.25">
      <c r="A1076" t="s">
        <v>2404</v>
      </c>
      <c r="B1076" s="13"/>
      <c r="C1076" s="13"/>
      <c r="D1076" s="13"/>
      <c r="E1076" s="13"/>
      <c r="F1076" s="14"/>
      <c r="G1076" s="14"/>
      <c r="H1076" s="11">
        <f t="shared" si="16"/>
        <v>0</v>
      </c>
    </row>
    <row r="1077" spans="1:8" x14ac:dyDescent="0.25">
      <c r="A1077" t="s">
        <v>2405</v>
      </c>
      <c r="B1077" s="13"/>
      <c r="C1077" s="13"/>
      <c r="D1077" s="13"/>
      <c r="E1077" s="13"/>
      <c r="F1077" s="14"/>
      <c r="G1077" s="14"/>
      <c r="H1077" s="11">
        <f t="shared" si="16"/>
        <v>0</v>
      </c>
    </row>
    <row r="1078" spans="1:8" x14ac:dyDescent="0.25">
      <c r="A1078" t="s">
        <v>2406</v>
      </c>
      <c r="B1078" s="13"/>
      <c r="C1078" s="13"/>
      <c r="D1078" s="13"/>
      <c r="E1078" s="13"/>
      <c r="F1078" s="14"/>
      <c r="G1078" s="14"/>
      <c r="H1078" s="11">
        <f t="shared" si="16"/>
        <v>0</v>
      </c>
    </row>
    <row r="1079" spans="1:8" x14ac:dyDescent="0.25">
      <c r="A1079" t="s">
        <v>2407</v>
      </c>
      <c r="B1079" s="13"/>
      <c r="C1079" s="13"/>
      <c r="D1079" s="13"/>
      <c r="E1079" s="13"/>
      <c r="F1079" s="14"/>
      <c r="G1079" s="14"/>
      <c r="H1079" s="11">
        <f t="shared" si="16"/>
        <v>0</v>
      </c>
    </row>
    <row r="1080" spans="1:8" x14ac:dyDescent="0.25">
      <c r="A1080" t="s">
        <v>2408</v>
      </c>
      <c r="B1080" s="13"/>
      <c r="C1080" s="13"/>
      <c r="D1080" s="13"/>
      <c r="E1080" s="13"/>
      <c r="F1080" s="14"/>
      <c r="G1080" s="14"/>
      <c r="H1080" s="11">
        <f t="shared" si="16"/>
        <v>0</v>
      </c>
    </row>
    <row r="1081" spans="1:8" x14ac:dyDescent="0.25">
      <c r="A1081" t="s">
        <v>2409</v>
      </c>
      <c r="B1081" s="13"/>
      <c r="C1081" s="13"/>
      <c r="D1081" s="13"/>
      <c r="E1081" s="13"/>
      <c r="F1081" s="14"/>
      <c r="G1081" s="14"/>
      <c r="H1081" s="11">
        <f t="shared" si="16"/>
        <v>0</v>
      </c>
    </row>
    <row r="1082" spans="1:8" x14ac:dyDescent="0.25">
      <c r="A1082" t="s">
        <v>2410</v>
      </c>
      <c r="B1082" s="13"/>
      <c r="C1082" s="13"/>
      <c r="D1082" s="13"/>
      <c r="E1082" s="13"/>
      <c r="F1082" s="14"/>
      <c r="G1082" s="14"/>
      <c r="H1082" s="11">
        <f t="shared" si="16"/>
        <v>0</v>
      </c>
    </row>
    <row r="1083" spans="1:8" x14ac:dyDescent="0.25">
      <c r="A1083" t="s">
        <v>2411</v>
      </c>
      <c r="B1083" s="13"/>
      <c r="C1083" s="13"/>
      <c r="D1083" s="13"/>
      <c r="E1083" s="13"/>
      <c r="F1083" s="14"/>
      <c r="G1083" s="14"/>
      <c r="H1083" s="11">
        <f t="shared" si="16"/>
        <v>0</v>
      </c>
    </row>
    <row r="1084" spans="1:8" x14ac:dyDescent="0.25">
      <c r="A1084" t="s">
        <v>2412</v>
      </c>
      <c r="B1084" s="13"/>
      <c r="C1084" s="13"/>
      <c r="D1084" s="13"/>
      <c r="E1084" s="13"/>
      <c r="F1084" s="14"/>
      <c r="G1084" s="14"/>
      <c r="H1084" s="11">
        <f t="shared" si="16"/>
        <v>0</v>
      </c>
    </row>
    <row r="1085" spans="1:8" x14ac:dyDescent="0.25">
      <c r="A1085" t="s">
        <v>2413</v>
      </c>
      <c r="B1085" s="13"/>
      <c r="C1085" s="13"/>
      <c r="D1085" s="13"/>
      <c r="E1085" s="13"/>
      <c r="F1085" s="14"/>
      <c r="G1085" s="14"/>
      <c r="H1085" s="11">
        <f t="shared" si="16"/>
        <v>0</v>
      </c>
    </row>
    <row r="1086" spans="1:8" x14ac:dyDescent="0.25">
      <c r="A1086" t="s">
        <v>2414</v>
      </c>
      <c r="B1086" s="13"/>
      <c r="C1086" s="13"/>
      <c r="D1086" s="13"/>
      <c r="E1086" s="13"/>
      <c r="F1086" s="14"/>
      <c r="G1086" s="14"/>
      <c r="H1086" s="11">
        <f t="shared" si="16"/>
        <v>0</v>
      </c>
    </row>
    <row r="1087" spans="1:8" x14ac:dyDescent="0.25">
      <c r="A1087" t="s">
        <v>2415</v>
      </c>
      <c r="B1087" s="13"/>
      <c r="C1087" s="13"/>
      <c r="D1087" s="13"/>
      <c r="E1087" s="13"/>
      <c r="F1087" s="14"/>
      <c r="G1087" s="14"/>
      <c r="H1087" s="11">
        <f t="shared" si="16"/>
        <v>0</v>
      </c>
    </row>
    <row r="1088" spans="1:8" x14ac:dyDescent="0.25">
      <c r="A1088" t="s">
        <v>2416</v>
      </c>
      <c r="B1088" s="13"/>
      <c r="C1088" s="13"/>
      <c r="D1088" s="13"/>
      <c r="E1088" s="13"/>
      <c r="F1088" s="14"/>
      <c r="G1088" s="14"/>
      <c r="H1088" s="11">
        <f t="shared" si="16"/>
        <v>0</v>
      </c>
    </row>
    <row r="1089" spans="1:8" x14ac:dyDescent="0.25">
      <c r="A1089" t="s">
        <v>2417</v>
      </c>
      <c r="B1089" s="13"/>
      <c r="C1089" s="13"/>
      <c r="D1089" s="13"/>
      <c r="E1089" s="13"/>
      <c r="F1089" s="14"/>
      <c r="G1089" s="14"/>
      <c r="H1089" s="11">
        <f t="shared" si="16"/>
        <v>0</v>
      </c>
    </row>
    <row r="1090" spans="1:8" x14ac:dyDescent="0.25">
      <c r="A1090" t="s">
        <v>2418</v>
      </c>
      <c r="B1090" s="13"/>
      <c r="C1090" s="13"/>
      <c r="D1090" s="13"/>
      <c r="E1090" s="13"/>
      <c r="F1090" s="14"/>
      <c r="G1090" s="14"/>
      <c r="H1090" s="11">
        <f t="shared" si="16"/>
        <v>0</v>
      </c>
    </row>
    <row r="1091" spans="1:8" x14ac:dyDescent="0.25">
      <c r="A1091" t="s">
        <v>2419</v>
      </c>
      <c r="B1091" s="13"/>
      <c r="C1091" s="13"/>
      <c r="D1091" s="13"/>
      <c r="E1091" s="13"/>
      <c r="F1091" s="14"/>
      <c r="G1091" s="14"/>
      <c r="H1091" s="11">
        <f t="shared" si="16"/>
        <v>0</v>
      </c>
    </row>
    <row r="1092" spans="1:8" x14ac:dyDescent="0.25">
      <c r="A1092" t="s">
        <v>2420</v>
      </c>
      <c r="B1092" s="13"/>
      <c r="C1092" s="13"/>
      <c r="D1092" s="13"/>
      <c r="E1092" s="13"/>
      <c r="F1092" s="14"/>
      <c r="G1092" s="14"/>
      <c r="H1092" s="11">
        <f t="shared" ref="H1092:H1155" si="17">H1091+F1092-G1092</f>
        <v>0</v>
      </c>
    </row>
    <row r="1093" spans="1:8" x14ac:dyDescent="0.25">
      <c r="A1093" t="s">
        <v>2421</v>
      </c>
      <c r="B1093" s="13"/>
      <c r="C1093" s="13"/>
      <c r="D1093" s="13"/>
      <c r="E1093" s="13"/>
      <c r="F1093" s="14"/>
      <c r="G1093" s="14"/>
      <c r="H1093" s="11">
        <f t="shared" si="17"/>
        <v>0</v>
      </c>
    </row>
    <row r="1094" spans="1:8" x14ac:dyDescent="0.25">
      <c r="A1094" t="s">
        <v>2422</v>
      </c>
      <c r="B1094" s="13"/>
      <c r="C1094" s="13"/>
      <c r="D1094" s="13"/>
      <c r="E1094" s="13"/>
      <c r="F1094" s="14"/>
      <c r="G1094" s="14"/>
      <c r="H1094" s="11">
        <f t="shared" si="17"/>
        <v>0</v>
      </c>
    </row>
    <row r="1095" spans="1:8" x14ac:dyDescent="0.25">
      <c r="A1095" t="s">
        <v>2423</v>
      </c>
      <c r="B1095" s="13"/>
      <c r="C1095" s="13"/>
      <c r="D1095" s="13"/>
      <c r="E1095" s="13"/>
      <c r="F1095" s="14"/>
      <c r="G1095" s="14"/>
      <c r="H1095" s="11">
        <f t="shared" si="17"/>
        <v>0</v>
      </c>
    </row>
    <row r="1096" spans="1:8" x14ac:dyDescent="0.25">
      <c r="A1096" t="s">
        <v>2424</v>
      </c>
      <c r="B1096" s="13"/>
      <c r="C1096" s="13"/>
      <c r="D1096" s="13"/>
      <c r="E1096" s="13"/>
      <c r="F1096" s="14"/>
      <c r="G1096" s="14"/>
      <c r="H1096" s="11">
        <f t="shared" si="17"/>
        <v>0</v>
      </c>
    </row>
    <row r="1097" spans="1:8" x14ac:dyDescent="0.25">
      <c r="A1097" t="s">
        <v>2425</v>
      </c>
      <c r="B1097" s="13"/>
      <c r="C1097" s="13"/>
      <c r="D1097" s="13"/>
      <c r="E1097" s="13"/>
      <c r="F1097" s="14"/>
      <c r="G1097" s="14"/>
      <c r="H1097" s="11">
        <f t="shared" si="17"/>
        <v>0</v>
      </c>
    </row>
    <row r="1098" spans="1:8" x14ac:dyDescent="0.25">
      <c r="A1098" t="s">
        <v>2426</v>
      </c>
      <c r="B1098" s="13"/>
      <c r="C1098" s="13"/>
      <c r="D1098" s="13"/>
      <c r="E1098" s="13"/>
      <c r="F1098" s="14"/>
      <c r="G1098" s="14"/>
      <c r="H1098" s="11">
        <f t="shared" si="17"/>
        <v>0</v>
      </c>
    </row>
    <row r="1099" spans="1:8" x14ac:dyDescent="0.25">
      <c r="A1099" t="s">
        <v>2427</v>
      </c>
      <c r="B1099" s="13"/>
      <c r="C1099" s="13"/>
      <c r="D1099" s="13"/>
      <c r="E1099" s="13"/>
      <c r="F1099" s="14"/>
      <c r="G1099" s="14"/>
      <c r="H1099" s="11">
        <f t="shared" si="17"/>
        <v>0</v>
      </c>
    </row>
    <row r="1100" spans="1:8" x14ac:dyDescent="0.25">
      <c r="A1100" t="s">
        <v>2428</v>
      </c>
      <c r="B1100" s="13"/>
      <c r="C1100" s="13"/>
      <c r="D1100" s="13"/>
      <c r="E1100" s="13"/>
      <c r="F1100" s="14"/>
      <c r="G1100" s="14"/>
      <c r="H1100" s="11">
        <f t="shared" si="17"/>
        <v>0</v>
      </c>
    </row>
    <row r="1101" spans="1:8" x14ac:dyDescent="0.25">
      <c r="A1101" t="s">
        <v>2429</v>
      </c>
      <c r="B1101" s="13"/>
      <c r="C1101" s="13"/>
      <c r="D1101" s="13"/>
      <c r="E1101" s="13"/>
      <c r="F1101" s="14"/>
      <c r="G1101" s="14"/>
      <c r="H1101" s="11">
        <f t="shared" si="17"/>
        <v>0</v>
      </c>
    </row>
    <row r="1102" spans="1:8" x14ac:dyDescent="0.25">
      <c r="A1102" t="s">
        <v>2430</v>
      </c>
      <c r="B1102" s="13"/>
      <c r="C1102" s="13"/>
      <c r="D1102" s="13"/>
      <c r="E1102" s="13"/>
      <c r="F1102" s="14"/>
      <c r="G1102" s="14"/>
      <c r="H1102" s="11">
        <f t="shared" si="17"/>
        <v>0</v>
      </c>
    </row>
    <row r="1103" spans="1:8" x14ac:dyDescent="0.25">
      <c r="A1103" t="s">
        <v>2431</v>
      </c>
      <c r="B1103" s="13"/>
      <c r="C1103" s="13"/>
      <c r="D1103" s="13"/>
      <c r="E1103" s="13"/>
      <c r="F1103" s="14"/>
      <c r="G1103" s="14"/>
      <c r="H1103" s="11">
        <f t="shared" si="17"/>
        <v>0</v>
      </c>
    </row>
    <row r="1104" spans="1:8" x14ac:dyDescent="0.25">
      <c r="A1104" t="s">
        <v>2432</v>
      </c>
      <c r="B1104" s="13"/>
      <c r="C1104" s="13"/>
      <c r="D1104" s="13"/>
      <c r="E1104" s="13"/>
      <c r="F1104" s="14"/>
      <c r="G1104" s="14"/>
      <c r="H1104" s="11">
        <f t="shared" si="17"/>
        <v>0</v>
      </c>
    </row>
    <row r="1105" spans="1:8" x14ac:dyDescent="0.25">
      <c r="A1105" t="s">
        <v>2433</v>
      </c>
      <c r="B1105" s="13"/>
      <c r="C1105" s="13"/>
      <c r="D1105" s="13"/>
      <c r="E1105" s="13"/>
      <c r="F1105" s="14"/>
      <c r="G1105" s="14"/>
      <c r="H1105" s="11">
        <f t="shared" si="17"/>
        <v>0</v>
      </c>
    </row>
    <row r="1106" spans="1:8" x14ac:dyDescent="0.25">
      <c r="A1106" t="s">
        <v>2434</v>
      </c>
      <c r="B1106" s="13"/>
      <c r="C1106" s="13"/>
      <c r="D1106" s="13"/>
      <c r="E1106" s="13"/>
      <c r="F1106" s="14"/>
      <c r="G1106" s="14"/>
      <c r="H1106" s="11">
        <f t="shared" si="17"/>
        <v>0</v>
      </c>
    </row>
    <row r="1107" spans="1:8" x14ac:dyDescent="0.25">
      <c r="A1107" t="s">
        <v>2435</v>
      </c>
      <c r="B1107" s="13"/>
      <c r="C1107" s="13"/>
      <c r="D1107" s="13"/>
      <c r="E1107" s="13"/>
      <c r="F1107" s="14"/>
      <c r="G1107" s="14"/>
      <c r="H1107" s="11">
        <f t="shared" si="17"/>
        <v>0</v>
      </c>
    </row>
    <row r="1108" spans="1:8" x14ac:dyDescent="0.25">
      <c r="A1108" t="s">
        <v>2436</v>
      </c>
      <c r="B1108" s="13"/>
      <c r="C1108" s="13"/>
      <c r="D1108" s="13"/>
      <c r="E1108" s="13"/>
      <c r="F1108" s="14"/>
      <c r="G1108" s="14"/>
      <c r="H1108" s="11">
        <f t="shared" si="17"/>
        <v>0</v>
      </c>
    </row>
    <row r="1109" spans="1:8" x14ac:dyDescent="0.25">
      <c r="A1109" t="s">
        <v>2437</v>
      </c>
      <c r="B1109" s="13"/>
      <c r="C1109" s="13"/>
      <c r="D1109" s="13"/>
      <c r="E1109" s="13"/>
      <c r="F1109" s="14"/>
      <c r="G1109" s="14"/>
      <c r="H1109" s="11">
        <f t="shared" si="17"/>
        <v>0</v>
      </c>
    </row>
    <row r="1110" spans="1:8" x14ac:dyDescent="0.25">
      <c r="A1110" t="s">
        <v>2438</v>
      </c>
      <c r="B1110" s="13"/>
      <c r="C1110" s="13"/>
      <c r="D1110" s="13"/>
      <c r="E1110" s="13"/>
      <c r="F1110" s="14"/>
      <c r="G1110" s="14"/>
      <c r="H1110" s="11">
        <f t="shared" si="17"/>
        <v>0</v>
      </c>
    </row>
    <row r="1111" spans="1:8" x14ac:dyDescent="0.25">
      <c r="A1111" t="s">
        <v>2439</v>
      </c>
      <c r="B1111" s="13"/>
      <c r="C1111" s="13"/>
      <c r="D1111" s="13"/>
      <c r="E1111" s="13"/>
      <c r="F1111" s="14"/>
      <c r="G1111" s="14"/>
      <c r="H1111" s="11">
        <f t="shared" si="17"/>
        <v>0</v>
      </c>
    </row>
    <row r="1112" spans="1:8" x14ac:dyDescent="0.25">
      <c r="A1112" t="s">
        <v>2440</v>
      </c>
      <c r="B1112" s="13"/>
      <c r="C1112" s="13"/>
      <c r="D1112" s="13"/>
      <c r="E1112" s="13"/>
      <c r="F1112" s="14"/>
      <c r="G1112" s="14"/>
      <c r="H1112" s="11">
        <f t="shared" si="17"/>
        <v>0</v>
      </c>
    </row>
    <row r="1113" spans="1:8" x14ac:dyDescent="0.25">
      <c r="A1113" t="s">
        <v>2441</v>
      </c>
      <c r="B1113" s="13"/>
      <c r="C1113" s="13"/>
      <c r="D1113" s="13"/>
      <c r="E1113" s="13"/>
      <c r="F1113" s="14"/>
      <c r="G1113" s="14"/>
      <c r="H1113" s="11">
        <f t="shared" si="17"/>
        <v>0</v>
      </c>
    </row>
    <row r="1114" spans="1:8" x14ac:dyDescent="0.25">
      <c r="A1114" t="s">
        <v>2442</v>
      </c>
      <c r="B1114" s="13"/>
      <c r="C1114" s="13"/>
      <c r="D1114" s="13"/>
      <c r="E1114" s="13"/>
      <c r="F1114" s="14"/>
      <c r="G1114" s="14"/>
      <c r="H1114" s="11">
        <f t="shared" si="17"/>
        <v>0</v>
      </c>
    </row>
    <row r="1115" spans="1:8" x14ac:dyDescent="0.25">
      <c r="A1115" t="s">
        <v>2443</v>
      </c>
      <c r="B1115" s="13"/>
      <c r="C1115" s="13"/>
      <c r="D1115" s="13"/>
      <c r="E1115" s="13"/>
      <c r="F1115" s="14"/>
      <c r="G1115" s="14"/>
      <c r="H1115" s="11">
        <f t="shared" si="17"/>
        <v>0</v>
      </c>
    </row>
    <row r="1116" spans="1:8" x14ac:dyDescent="0.25">
      <c r="A1116" t="s">
        <v>2444</v>
      </c>
      <c r="B1116" s="13"/>
      <c r="C1116" s="13"/>
      <c r="D1116" s="13"/>
      <c r="E1116" s="13"/>
      <c r="F1116" s="14"/>
      <c r="G1116" s="14"/>
      <c r="H1116" s="11">
        <f t="shared" si="17"/>
        <v>0</v>
      </c>
    </row>
    <row r="1117" spans="1:8" x14ac:dyDescent="0.25">
      <c r="A1117" t="s">
        <v>2445</v>
      </c>
      <c r="B1117" s="13"/>
      <c r="C1117" s="13"/>
      <c r="D1117" s="13"/>
      <c r="E1117" s="13"/>
      <c r="F1117" s="14"/>
      <c r="G1117" s="14"/>
      <c r="H1117" s="11">
        <f t="shared" si="17"/>
        <v>0</v>
      </c>
    </row>
    <row r="1118" spans="1:8" x14ac:dyDescent="0.25">
      <c r="A1118" t="s">
        <v>2446</v>
      </c>
      <c r="B1118" s="13"/>
      <c r="C1118" s="13"/>
      <c r="D1118" s="13"/>
      <c r="E1118" s="13"/>
      <c r="F1118" s="14"/>
      <c r="G1118" s="14"/>
      <c r="H1118" s="11">
        <f t="shared" si="17"/>
        <v>0</v>
      </c>
    </row>
    <row r="1119" spans="1:8" x14ac:dyDescent="0.25">
      <c r="A1119" t="s">
        <v>2447</v>
      </c>
      <c r="B1119" s="13"/>
      <c r="C1119" s="13"/>
      <c r="D1119" s="13"/>
      <c r="E1119" s="13"/>
      <c r="F1119" s="14"/>
      <c r="G1119" s="14"/>
      <c r="H1119" s="11">
        <f t="shared" si="17"/>
        <v>0</v>
      </c>
    </row>
    <row r="1120" spans="1:8" x14ac:dyDescent="0.25">
      <c r="A1120" t="s">
        <v>2448</v>
      </c>
      <c r="B1120" s="13"/>
      <c r="C1120" s="13"/>
      <c r="D1120" s="13"/>
      <c r="E1120" s="13"/>
      <c r="F1120" s="14"/>
      <c r="G1120" s="14"/>
      <c r="H1120" s="11">
        <f t="shared" si="17"/>
        <v>0</v>
      </c>
    </row>
    <row r="1121" spans="1:8" x14ac:dyDescent="0.25">
      <c r="A1121" t="s">
        <v>2449</v>
      </c>
      <c r="B1121" s="13"/>
      <c r="C1121" s="13"/>
      <c r="D1121" s="13"/>
      <c r="E1121" s="13"/>
      <c r="F1121" s="14"/>
      <c r="G1121" s="14"/>
      <c r="H1121" s="11">
        <f t="shared" si="17"/>
        <v>0</v>
      </c>
    </row>
    <row r="1122" spans="1:8" x14ac:dyDescent="0.25">
      <c r="A1122" t="s">
        <v>2450</v>
      </c>
      <c r="B1122" s="13"/>
      <c r="C1122" s="13"/>
      <c r="D1122" s="13"/>
      <c r="E1122" s="13"/>
      <c r="F1122" s="14"/>
      <c r="G1122" s="14"/>
      <c r="H1122" s="11">
        <f t="shared" si="17"/>
        <v>0</v>
      </c>
    </row>
    <row r="1123" spans="1:8" x14ac:dyDescent="0.25">
      <c r="A1123" t="s">
        <v>2451</v>
      </c>
      <c r="B1123" s="13"/>
      <c r="C1123" s="13"/>
      <c r="D1123" s="13"/>
      <c r="E1123" s="13"/>
      <c r="F1123" s="14"/>
      <c r="G1123" s="14"/>
      <c r="H1123" s="11">
        <f t="shared" si="17"/>
        <v>0</v>
      </c>
    </row>
    <row r="1124" spans="1:8" x14ac:dyDescent="0.25">
      <c r="A1124" t="s">
        <v>2452</v>
      </c>
      <c r="B1124" s="13"/>
      <c r="C1124" s="13"/>
      <c r="D1124" s="13"/>
      <c r="E1124" s="13"/>
      <c r="F1124" s="14"/>
      <c r="G1124" s="14"/>
      <c r="H1124" s="11">
        <f t="shared" si="17"/>
        <v>0</v>
      </c>
    </row>
    <row r="1125" spans="1:8" x14ac:dyDescent="0.25">
      <c r="A1125" t="s">
        <v>2453</v>
      </c>
      <c r="B1125" s="13"/>
      <c r="C1125" s="13"/>
      <c r="D1125" s="13"/>
      <c r="E1125" s="13"/>
      <c r="F1125" s="14"/>
      <c r="G1125" s="14"/>
      <c r="H1125" s="11">
        <f t="shared" si="17"/>
        <v>0</v>
      </c>
    </row>
    <row r="1126" spans="1:8" x14ac:dyDescent="0.25">
      <c r="A1126" t="s">
        <v>2454</v>
      </c>
      <c r="B1126" s="13"/>
      <c r="C1126" s="13"/>
      <c r="D1126" s="13"/>
      <c r="E1126" s="13"/>
      <c r="F1126" s="14"/>
      <c r="G1126" s="14"/>
      <c r="H1126" s="11">
        <f t="shared" si="17"/>
        <v>0</v>
      </c>
    </row>
    <row r="1127" spans="1:8" x14ac:dyDescent="0.25">
      <c r="A1127" t="s">
        <v>2455</v>
      </c>
      <c r="B1127" s="13"/>
      <c r="C1127" s="13"/>
      <c r="D1127" s="13"/>
      <c r="E1127" s="13"/>
      <c r="F1127" s="14"/>
      <c r="G1127" s="14"/>
      <c r="H1127" s="11">
        <f t="shared" si="17"/>
        <v>0</v>
      </c>
    </row>
    <row r="1128" spans="1:8" x14ac:dyDescent="0.25">
      <c r="A1128" t="s">
        <v>2456</v>
      </c>
      <c r="B1128" s="13"/>
      <c r="C1128" s="13"/>
      <c r="D1128" s="13"/>
      <c r="E1128" s="13"/>
      <c r="F1128" s="14"/>
      <c r="G1128" s="14"/>
      <c r="H1128" s="11">
        <f t="shared" si="17"/>
        <v>0</v>
      </c>
    </row>
    <row r="1129" spans="1:8" x14ac:dyDescent="0.25">
      <c r="A1129" t="s">
        <v>2457</v>
      </c>
      <c r="B1129" s="13"/>
      <c r="C1129" s="13"/>
      <c r="D1129" s="13"/>
      <c r="E1129" s="13"/>
      <c r="F1129" s="14"/>
      <c r="G1129" s="14"/>
      <c r="H1129" s="11">
        <f t="shared" si="17"/>
        <v>0</v>
      </c>
    </row>
    <row r="1130" spans="1:8" x14ac:dyDescent="0.25">
      <c r="A1130" t="s">
        <v>2458</v>
      </c>
      <c r="B1130" s="13"/>
      <c r="C1130" s="13"/>
      <c r="D1130" s="13"/>
      <c r="E1130" s="13"/>
      <c r="F1130" s="14"/>
      <c r="G1130" s="14"/>
      <c r="H1130" s="11">
        <f t="shared" si="17"/>
        <v>0</v>
      </c>
    </row>
    <row r="1131" spans="1:8" x14ac:dyDescent="0.25">
      <c r="A1131" t="s">
        <v>2459</v>
      </c>
      <c r="B1131" s="13"/>
      <c r="C1131" s="13"/>
      <c r="D1131" s="13"/>
      <c r="E1131" s="13"/>
      <c r="F1131" s="14"/>
      <c r="G1131" s="14"/>
      <c r="H1131" s="11">
        <f t="shared" si="17"/>
        <v>0</v>
      </c>
    </row>
    <row r="1132" spans="1:8" x14ac:dyDescent="0.25">
      <c r="A1132" t="s">
        <v>2460</v>
      </c>
      <c r="B1132" s="13"/>
      <c r="C1132" s="13"/>
      <c r="D1132" s="13"/>
      <c r="E1132" s="13"/>
      <c r="F1132" s="14"/>
      <c r="G1132" s="14"/>
      <c r="H1132" s="11">
        <f t="shared" si="17"/>
        <v>0</v>
      </c>
    </row>
    <row r="1133" spans="1:8" x14ac:dyDescent="0.25">
      <c r="A1133" t="s">
        <v>2461</v>
      </c>
      <c r="B1133" s="13"/>
      <c r="C1133" s="13"/>
      <c r="D1133" s="13"/>
      <c r="E1133" s="13"/>
      <c r="F1133" s="14"/>
      <c r="G1133" s="14"/>
      <c r="H1133" s="11">
        <f t="shared" si="17"/>
        <v>0</v>
      </c>
    </row>
    <row r="1134" spans="1:8" x14ac:dyDescent="0.25">
      <c r="A1134" t="s">
        <v>2462</v>
      </c>
      <c r="B1134" s="13"/>
      <c r="C1134" s="13"/>
      <c r="D1134" s="13"/>
      <c r="E1134" s="13"/>
      <c r="F1134" s="14"/>
      <c r="G1134" s="14"/>
      <c r="H1134" s="11">
        <f t="shared" si="17"/>
        <v>0</v>
      </c>
    </row>
    <row r="1135" spans="1:8" x14ac:dyDescent="0.25">
      <c r="A1135" t="s">
        <v>2463</v>
      </c>
      <c r="B1135" s="13"/>
      <c r="C1135" s="13"/>
      <c r="D1135" s="13"/>
      <c r="E1135" s="13"/>
      <c r="F1135" s="14"/>
      <c r="G1135" s="14"/>
      <c r="H1135" s="11">
        <f t="shared" si="17"/>
        <v>0</v>
      </c>
    </row>
    <row r="1136" spans="1:8" x14ac:dyDescent="0.25">
      <c r="A1136" t="s">
        <v>2464</v>
      </c>
      <c r="B1136" s="13"/>
      <c r="C1136" s="13"/>
      <c r="D1136" s="13"/>
      <c r="E1136" s="13"/>
      <c r="F1136" s="14"/>
      <c r="G1136" s="14"/>
      <c r="H1136" s="11">
        <f t="shared" si="17"/>
        <v>0</v>
      </c>
    </row>
    <row r="1137" spans="1:8" x14ac:dyDescent="0.25">
      <c r="A1137" t="s">
        <v>2465</v>
      </c>
      <c r="B1137" s="13"/>
      <c r="C1137" s="13"/>
      <c r="D1137" s="13"/>
      <c r="E1137" s="13"/>
      <c r="F1137" s="14"/>
      <c r="G1137" s="14"/>
      <c r="H1137" s="11">
        <f t="shared" si="17"/>
        <v>0</v>
      </c>
    </row>
    <row r="1138" spans="1:8" x14ac:dyDescent="0.25">
      <c r="A1138" t="s">
        <v>2466</v>
      </c>
      <c r="B1138" s="13"/>
      <c r="C1138" s="13"/>
      <c r="D1138" s="13"/>
      <c r="E1138" s="13"/>
      <c r="F1138" s="14"/>
      <c r="G1138" s="14"/>
      <c r="H1138" s="11">
        <f t="shared" si="17"/>
        <v>0</v>
      </c>
    </row>
    <row r="1139" spans="1:8" x14ac:dyDescent="0.25">
      <c r="A1139" t="s">
        <v>2467</v>
      </c>
      <c r="B1139" s="13"/>
      <c r="C1139" s="13"/>
      <c r="D1139" s="13"/>
      <c r="E1139" s="13"/>
      <c r="F1139" s="14"/>
      <c r="G1139" s="14"/>
      <c r="H1139" s="11">
        <f t="shared" si="17"/>
        <v>0</v>
      </c>
    </row>
    <row r="1140" spans="1:8" x14ac:dyDescent="0.25">
      <c r="A1140" t="s">
        <v>2468</v>
      </c>
      <c r="B1140" s="13"/>
      <c r="C1140" s="13"/>
      <c r="D1140" s="13"/>
      <c r="E1140" s="13"/>
      <c r="F1140" s="14"/>
      <c r="G1140" s="14"/>
      <c r="H1140" s="11">
        <f t="shared" si="17"/>
        <v>0</v>
      </c>
    </row>
    <row r="1141" spans="1:8" x14ac:dyDescent="0.25">
      <c r="A1141" t="s">
        <v>2469</v>
      </c>
      <c r="B1141" s="13"/>
      <c r="C1141" s="13"/>
      <c r="D1141" s="13"/>
      <c r="E1141" s="13"/>
      <c r="F1141" s="14"/>
      <c r="G1141" s="14"/>
      <c r="H1141" s="11">
        <f t="shared" si="17"/>
        <v>0</v>
      </c>
    </row>
    <row r="1142" spans="1:8" x14ac:dyDescent="0.25">
      <c r="A1142" t="s">
        <v>2470</v>
      </c>
      <c r="B1142" s="13"/>
      <c r="C1142" s="13"/>
      <c r="D1142" s="13"/>
      <c r="E1142" s="13"/>
      <c r="F1142" s="14"/>
      <c r="G1142" s="14"/>
      <c r="H1142" s="11">
        <f t="shared" si="17"/>
        <v>0</v>
      </c>
    </row>
    <row r="1143" spans="1:8" x14ac:dyDescent="0.25">
      <c r="A1143" t="s">
        <v>2471</v>
      </c>
      <c r="B1143" s="13"/>
      <c r="C1143" s="13"/>
      <c r="D1143" s="13"/>
      <c r="E1143" s="13"/>
      <c r="F1143" s="14"/>
      <c r="G1143" s="14"/>
      <c r="H1143" s="11">
        <f t="shared" si="17"/>
        <v>0</v>
      </c>
    </row>
    <row r="1144" spans="1:8" x14ac:dyDescent="0.25">
      <c r="A1144" t="s">
        <v>2472</v>
      </c>
      <c r="B1144" s="13"/>
      <c r="C1144" s="13"/>
      <c r="D1144" s="13"/>
      <c r="E1144" s="13"/>
      <c r="F1144" s="14"/>
      <c r="G1144" s="14"/>
      <c r="H1144" s="11">
        <f t="shared" si="17"/>
        <v>0</v>
      </c>
    </row>
    <row r="1145" spans="1:8" x14ac:dyDescent="0.25">
      <c r="A1145" t="s">
        <v>2473</v>
      </c>
      <c r="B1145" s="13"/>
      <c r="C1145" s="13"/>
      <c r="D1145" s="13"/>
      <c r="E1145" s="13"/>
      <c r="F1145" s="14"/>
      <c r="G1145" s="14"/>
      <c r="H1145" s="11">
        <f t="shared" si="17"/>
        <v>0</v>
      </c>
    </row>
    <row r="1146" spans="1:8" x14ac:dyDescent="0.25">
      <c r="A1146" t="s">
        <v>2474</v>
      </c>
      <c r="B1146" s="13"/>
      <c r="C1146" s="13"/>
      <c r="D1146" s="13"/>
      <c r="E1146" s="13"/>
      <c r="F1146" s="14"/>
      <c r="G1146" s="14"/>
      <c r="H1146" s="11">
        <f t="shared" si="17"/>
        <v>0</v>
      </c>
    </row>
    <row r="1147" spans="1:8" x14ac:dyDescent="0.25">
      <c r="A1147" t="s">
        <v>2475</v>
      </c>
      <c r="B1147" s="13"/>
      <c r="C1147" s="13"/>
      <c r="D1147" s="13"/>
      <c r="E1147" s="13"/>
      <c r="F1147" s="14"/>
      <c r="G1147" s="14"/>
      <c r="H1147" s="11">
        <f t="shared" si="17"/>
        <v>0</v>
      </c>
    </row>
    <row r="1148" spans="1:8" x14ac:dyDescent="0.25">
      <c r="A1148" t="s">
        <v>2476</v>
      </c>
      <c r="B1148" s="13"/>
      <c r="C1148" s="13"/>
      <c r="D1148" s="13"/>
      <c r="E1148" s="13"/>
      <c r="F1148" s="14"/>
      <c r="G1148" s="14"/>
      <c r="H1148" s="11">
        <f t="shared" si="17"/>
        <v>0</v>
      </c>
    </row>
    <row r="1149" spans="1:8" x14ac:dyDescent="0.25">
      <c r="A1149" t="s">
        <v>2477</v>
      </c>
      <c r="B1149" s="13"/>
      <c r="C1149" s="13"/>
      <c r="D1149" s="13"/>
      <c r="E1149" s="13"/>
      <c r="F1149" s="14"/>
      <c r="G1149" s="14"/>
      <c r="H1149" s="11">
        <f t="shared" si="17"/>
        <v>0</v>
      </c>
    </row>
    <row r="1150" spans="1:8" x14ac:dyDescent="0.25">
      <c r="A1150" t="s">
        <v>2478</v>
      </c>
      <c r="B1150" s="13"/>
      <c r="C1150" s="13"/>
      <c r="D1150" s="13"/>
      <c r="E1150" s="13"/>
      <c r="F1150" s="14"/>
      <c r="G1150" s="14"/>
      <c r="H1150" s="11">
        <f t="shared" si="17"/>
        <v>0</v>
      </c>
    </row>
    <row r="1151" spans="1:8" x14ac:dyDescent="0.25">
      <c r="A1151" t="s">
        <v>2479</v>
      </c>
      <c r="B1151" s="13"/>
      <c r="C1151" s="13"/>
      <c r="D1151" s="13"/>
      <c r="E1151" s="13"/>
      <c r="F1151" s="14"/>
      <c r="G1151" s="14"/>
      <c r="H1151" s="11">
        <f t="shared" si="17"/>
        <v>0</v>
      </c>
    </row>
    <row r="1152" spans="1:8" x14ac:dyDescent="0.25">
      <c r="A1152" t="s">
        <v>2480</v>
      </c>
      <c r="B1152" s="13"/>
      <c r="C1152" s="13"/>
      <c r="D1152" s="13"/>
      <c r="E1152" s="13"/>
      <c r="F1152" s="14"/>
      <c r="G1152" s="14"/>
      <c r="H1152" s="11">
        <f t="shared" si="17"/>
        <v>0</v>
      </c>
    </row>
    <row r="1153" spans="1:8" x14ac:dyDescent="0.25">
      <c r="A1153" t="s">
        <v>2481</v>
      </c>
      <c r="B1153" s="13"/>
      <c r="C1153" s="13"/>
      <c r="D1153" s="13"/>
      <c r="E1153" s="13"/>
      <c r="F1153" s="14"/>
      <c r="G1153" s="14"/>
      <c r="H1153" s="11">
        <f t="shared" si="17"/>
        <v>0</v>
      </c>
    </row>
    <row r="1154" spans="1:8" x14ac:dyDescent="0.25">
      <c r="A1154" t="s">
        <v>2482</v>
      </c>
      <c r="B1154" s="13"/>
      <c r="C1154" s="13"/>
      <c r="D1154" s="13"/>
      <c r="E1154" s="13"/>
      <c r="F1154" s="14"/>
      <c r="G1154" s="14"/>
      <c r="H1154" s="11">
        <f t="shared" si="17"/>
        <v>0</v>
      </c>
    </row>
    <row r="1155" spans="1:8" x14ac:dyDescent="0.25">
      <c r="A1155" t="s">
        <v>2483</v>
      </c>
      <c r="B1155" s="13"/>
      <c r="C1155" s="13"/>
      <c r="D1155" s="13"/>
      <c r="E1155" s="13"/>
      <c r="F1155" s="14"/>
      <c r="G1155" s="14"/>
      <c r="H1155" s="11">
        <f t="shared" si="17"/>
        <v>0</v>
      </c>
    </row>
    <row r="1156" spans="1:8" x14ac:dyDescent="0.25">
      <c r="A1156" t="s">
        <v>2484</v>
      </c>
      <c r="B1156" s="13"/>
      <c r="C1156" s="13"/>
      <c r="D1156" s="13"/>
      <c r="E1156" s="13"/>
      <c r="F1156" s="14"/>
      <c r="G1156" s="14"/>
      <c r="H1156" s="11">
        <f t="shared" ref="H1156:H1201" si="18">H1155+F1156-G1156</f>
        <v>0</v>
      </c>
    </row>
    <row r="1157" spans="1:8" x14ac:dyDescent="0.25">
      <c r="A1157" t="s">
        <v>2485</v>
      </c>
      <c r="B1157" s="13"/>
      <c r="C1157" s="13"/>
      <c r="D1157" s="13"/>
      <c r="E1157" s="13"/>
      <c r="F1157" s="14"/>
      <c r="G1157" s="14"/>
      <c r="H1157" s="11">
        <f t="shared" si="18"/>
        <v>0</v>
      </c>
    </row>
    <row r="1158" spans="1:8" x14ac:dyDescent="0.25">
      <c r="A1158" t="s">
        <v>2486</v>
      </c>
      <c r="B1158" s="13"/>
      <c r="C1158" s="13"/>
      <c r="D1158" s="13"/>
      <c r="E1158" s="13"/>
      <c r="F1158" s="14"/>
      <c r="G1158" s="14"/>
      <c r="H1158" s="11">
        <f t="shared" si="18"/>
        <v>0</v>
      </c>
    </row>
    <row r="1159" spans="1:8" x14ac:dyDescent="0.25">
      <c r="A1159" t="s">
        <v>2487</v>
      </c>
      <c r="B1159" s="13"/>
      <c r="C1159" s="13"/>
      <c r="D1159" s="13"/>
      <c r="E1159" s="13"/>
      <c r="F1159" s="14"/>
      <c r="G1159" s="14"/>
      <c r="H1159" s="11">
        <f t="shared" si="18"/>
        <v>0</v>
      </c>
    </row>
    <row r="1160" spans="1:8" x14ac:dyDescent="0.25">
      <c r="A1160" t="s">
        <v>2488</v>
      </c>
      <c r="B1160" s="13"/>
      <c r="C1160" s="13"/>
      <c r="D1160" s="13"/>
      <c r="E1160" s="13"/>
      <c r="F1160" s="14"/>
      <c r="G1160" s="14"/>
      <c r="H1160" s="11">
        <f t="shared" si="18"/>
        <v>0</v>
      </c>
    </row>
    <row r="1161" spans="1:8" x14ac:dyDescent="0.25">
      <c r="A1161" t="s">
        <v>2489</v>
      </c>
      <c r="B1161" s="13"/>
      <c r="C1161" s="13"/>
      <c r="D1161" s="13"/>
      <c r="E1161" s="13"/>
      <c r="F1161" s="14"/>
      <c r="G1161" s="14"/>
      <c r="H1161" s="11">
        <f t="shared" si="18"/>
        <v>0</v>
      </c>
    </row>
    <row r="1162" spans="1:8" x14ac:dyDescent="0.25">
      <c r="A1162" t="s">
        <v>2490</v>
      </c>
      <c r="B1162" s="13"/>
      <c r="C1162" s="13"/>
      <c r="D1162" s="13"/>
      <c r="E1162" s="13"/>
      <c r="F1162" s="14"/>
      <c r="G1162" s="14"/>
      <c r="H1162" s="11">
        <f t="shared" si="18"/>
        <v>0</v>
      </c>
    </row>
    <row r="1163" spans="1:8" x14ac:dyDescent="0.25">
      <c r="A1163" t="s">
        <v>2491</v>
      </c>
      <c r="B1163" s="13"/>
      <c r="C1163" s="13"/>
      <c r="D1163" s="13"/>
      <c r="E1163" s="13"/>
      <c r="F1163" s="14"/>
      <c r="G1163" s="14"/>
      <c r="H1163" s="11">
        <f t="shared" si="18"/>
        <v>0</v>
      </c>
    </row>
    <row r="1164" spans="1:8" x14ac:dyDescent="0.25">
      <c r="A1164" t="s">
        <v>2492</v>
      </c>
      <c r="B1164" s="13"/>
      <c r="C1164" s="13"/>
      <c r="D1164" s="13"/>
      <c r="E1164" s="13"/>
      <c r="F1164" s="14"/>
      <c r="G1164" s="14"/>
      <c r="H1164" s="11">
        <f t="shared" si="18"/>
        <v>0</v>
      </c>
    </row>
    <row r="1165" spans="1:8" x14ac:dyDescent="0.25">
      <c r="A1165" t="s">
        <v>2493</v>
      </c>
      <c r="B1165" s="13"/>
      <c r="C1165" s="13"/>
      <c r="D1165" s="13"/>
      <c r="E1165" s="13"/>
      <c r="F1165" s="14"/>
      <c r="G1165" s="14"/>
      <c r="H1165" s="11">
        <f t="shared" si="18"/>
        <v>0</v>
      </c>
    </row>
    <row r="1166" spans="1:8" x14ac:dyDescent="0.25">
      <c r="A1166" t="s">
        <v>2494</v>
      </c>
      <c r="B1166" s="13"/>
      <c r="C1166" s="13"/>
      <c r="D1166" s="13"/>
      <c r="E1166" s="13"/>
      <c r="F1166" s="14"/>
      <c r="G1166" s="14"/>
      <c r="H1166" s="11">
        <f t="shared" si="18"/>
        <v>0</v>
      </c>
    </row>
    <row r="1167" spans="1:8" x14ac:dyDescent="0.25">
      <c r="A1167" t="s">
        <v>2495</v>
      </c>
      <c r="B1167" s="13"/>
      <c r="C1167" s="13"/>
      <c r="D1167" s="13"/>
      <c r="E1167" s="13"/>
      <c r="F1167" s="14"/>
      <c r="G1167" s="14"/>
      <c r="H1167" s="11">
        <f t="shared" si="18"/>
        <v>0</v>
      </c>
    </row>
    <row r="1168" spans="1:8" x14ac:dyDescent="0.25">
      <c r="A1168" t="s">
        <v>2496</v>
      </c>
      <c r="B1168" s="13"/>
      <c r="C1168" s="13"/>
      <c r="D1168" s="13"/>
      <c r="E1168" s="13"/>
      <c r="F1168" s="14"/>
      <c r="G1168" s="14"/>
      <c r="H1168" s="11">
        <f t="shared" si="18"/>
        <v>0</v>
      </c>
    </row>
    <row r="1169" spans="1:8" x14ac:dyDescent="0.25">
      <c r="A1169" t="s">
        <v>2497</v>
      </c>
      <c r="B1169" s="13"/>
      <c r="C1169" s="13"/>
      <c r="D1169" s="13"/>
      <c r="E1169" s="13"/>
      <c r="F1169" s="14"/>
      <c r="G1169" s="14"/>
      <c r="H1169" s="11">
        <f t="shared" si="18"/>
        <v>0</v>
      </c>
    </row>
    <row r="1170" spans="1:8" x14ac:dyDescent="0.25">
      <c r="A1170" t="s">
        <v>2498</v>
      </c>
      <c r="B1170" s="13"/>
      <c r="C1170" s="13"/>
      <c r="D1170" s="13"/>
      <c r="E1170" s="13"/>
      <c r="F1170" s="14"/>
      <c r="G1170" s="14"/>
      <c r="H1170" s="11">
        <f t="shared" si="18"/>
        <v>0</v>
      </c>
    </row>
    <row r="1171" spans="1:8" x14ac:dyDescent="0.25">
      <c r="A1171" t="s">
        <v>2499</v>
      </c>
      <c r="B1171" s="13"/>
      <c r="C1171" s="13"/>
      <c r="D1171" s="13"/>
      <c r="E1171" s="13"/>
      <c r="F1171" s="14"/>
      <c r="G1171" s="14"/>
      <c r="H1171" s="11">
        <f t="shared" si="18"/>
        <v>0</v>
      </c>
    </row>
    <row r="1172" spans="1:8" x14ac:dyDescent="0.25">
      <c r="A1172" t="s">
        <v>2500</v>
      </c>
      <c r="B1172" s="13"/>
      <c r="C1172" s="13"/>
      <c r="D1172" s="13"/>
      <c r="E1172" s="13"/>
      <c r="F1172" s="14"/>
      <c r="G1172" s="14"/>
      <c r="H1172" s="11">
        <f t="shared" si="18"/>
        <v>0</v>
      </c>
    </row>
    <row r="1173" spans="1:8" x14ac:dyDescent="0.25">
      <c r="A1173" t="s">
        <v>2501</v>
      </c>
      <c r="B1173" s="13"/>
      <c r="C1173" s="13"/>
      <c r="D1173" s="13"/>
      <c r="E1173" s="13"/>
      <c r="F1173" s="14"/>
      <c r="G1173" s="14"/>
      <c r="H1173" s="11">
        <f t="shared" si="18"/>
        <v>0</v>
      </c>
    </row>
    <row r="1174" spans="1:8" x14ac:dyDescent="0.25">
      <c r="A1174" t="s">
        <v>2502</v>
      </c>
      <c r="B1174" s="13"/>
      <c r="C1174" s="13"/>
      <c r="D1174" s="13"/>
      <c r="E1174" s="13"/>
      <c r="F1174" s="14"/>
      <c r="G1174" s="14"/>
      <c r="H1174" s="11">
        <f t="shared" si="18"/>
        <v>0</v>
      </c>
    </row>
    <row r="1175" spans="1:8" x14ac:dyDescent="0.25">
      <c r="A1175" t="s">
        <v>2503</v>
      </c>
      <c r="B1175" s="13"/>
      <c r="C1175" s="13"/>
      <c r="D1175" s="13"/>
      <c r="E1175" s="13"/>
      <c r="F1175" s="14"/>
      <c r="G1175" s="14"/>
      <c r="H1175" s="11">
        <f t="shared" si="18"/>
        <v>0</v>
      </c>
    </row>
    <row r="1176" spans="1:8" x14ac:dyDescent="0.25">
      <c r="A1176" t="s">
        <v>2504</v>
      </c>
      <c r="B1176" s="13"/>
      <c r="C1176" s="13"/>
      <c r="D1176" s="13"/>
      <c r="E1176" s="13"/>
      <c r="F1176" s="14"/>
      <c r="G1176" s="14"/>
      <c r="H1176" s="11">
        <f t="shared" si="18"/>
        <v>0</v>
      </c>
    </row>
    <row r="1177" spans="1:8" x14ac:dyDescent="0.25">
      <c r="A1177" t="s">
        <v>2505</v>
      </c>
      <c r="B1177" s="13"/>
      <c r="C1177" s="13"/>
      <c r="D1177" s="13"/>
      <c r="E1177" s="13"/>
      <c r="F1177" s="14"/>
      <c r="G1177" s="14"/>
      <c r="H1177" s="11">
        <f t="shared" si="18"/>
        <v>0</v>
      </c>
    </row>
    <row r="1178" spans="1:8" x14ac:dyDescent="0.25">
      <c r="A1178" t="s">
        <v>2506</v>
      </c>
      <c r="B1178" s="13"/>
      <c r="C1178" s="13"/>
      <c r="D1178" s="13"/>
      <c r="E1178" s="13"/>
      <c r="F1178" s="14"/>
      <c r="G1178" s="14"/>
      <c r="H1178" s="11">
        <f t="shared" si="18"/>
        <v>0</v>
      </c>
    </row>
    <row r="1179" spans="1:8" x14ac:dyDescent="0.25">
      <c r="A1179" t="s">
        <v>2507</v>
      </c>
      <c r="B1179" s="13"/>
      <c r="C1179" s="13"/>
      <c r="D1179" s="13"/>
      <c r="E1179" s="13"/>
      <c r="F1179" s="14"/>
      <c r="G1179" s="14"/>
      <c r="H1179" s="11">
        <f t="shared" si="18"/>
        <v>0</v>
      </c>
    </row>
    <row r="1180" spans="1:8" x14ac:dyDescent="0.25">
      <c r="A1180" t="s">
        <v>2508</v>
      </c>
      <c r="B1180" s="13"/>
      <c r="C1180" s="13"/>
      <c r="D1180" s="13"/>
      <c r="E1180" s="13"/>
      <c r="F1180" s="14"/>
      <c r="G1180" s="14"/>
      <c r="H1180" s="11">
        <f t="shared" si="18"/>
        <v>0</v>
      </c>
    </row>
    <row r="1181" spans="1:8" x14ac:dyDescent="0.25">
      <c r="A1181" t="s">
        <v>2509</v>
      </c>
      <c r="B1181" s="13"/>
      <c r="C1181" s="13"/>
      <c r="D1181" s="13"/>
      <c r="E1181" s="13"/>
      <c r="F1181" s="14"/>
      <c r="G1181" s="14"/>
      <c r="H1181" s="11">
        <f t="shared" si="18"/>
        <v>0</v>
      </c>
    </row>
    <row r="1182" spans="1:8" x14ac:dyDescent="0.25">
      <c r="A1182" t="s">
        <v>2510</v>
      </c>
      <c r="B1182" s="13"/>
      <c r="C1182" s="13"/>
      <c r="D1182" s="13"/>
      <c r="E1182" s="13"/>
      <c r="F1182" s="14"/>
      <c r="G1182" s="14"/>
      <c r="H1182" s="11">
        <f t="shared" si="18"/>
        <v>0</v>
      </c>
    </row>
    <row r="1183" spans="1:8" x14ac:dyDescent="0.25">
      <c r="A1183" t="s">
        <v>2511</v>
      </c>
      <c r="B1183" s="13"/>
      <c r="C1183" s="13"/>
      <c r="D1183" s="13"/>
      <c r="E1183" s="13"/>
      <c r="F1183" s="14"/>
      <c r="G1183" s="14"/>
      <c r="H1183" s="11">
        <f t="shared" si="18"/>
        <v>0</v>
      </c>
    </row>
    <row r="1184" spans="1:8" x14ac:dyDescent="0.25">
      <c r="A1184" t="s">
        <v>2512</v>
      </c>
      <c r="B1184" s="13"/>
      <c r="C1184" s="13"/>
      <c r="D1184" s="13"/>
      <c r="E1184" s="13"/>
      <c r="F1184" s="14"/>
      <c r="G1184" s="14"/>
      <c r="H1184" s="11">
        <f t="shared" si="18"/>
        <v>0</v>
      </c>
    </row>
    <row r="1185" spans="1:8" x14ac:dyDescent="0.25">
      <c r="A1185" t="s">
        <v>2513</v>
      </c>
      <c r="B1185" s="13"/>
      <c r="C1185" s="13"/>
      <c r="D1185" s="13"/>
      <c r="E1185" s="13"/>
      <c r="F1185" s="14"/>
      <c r="G1185" s="14"/>
      <c r="H1185" s="11">
        <f t="shared" si="18"/>
        <v>0</v>
      </c>
    </row>
    <row r="1186" spans="1:8" x14ac:dyDescent="0.25">
      <c r="A1186" t="s">
        <v>2514</v>
      </c>
      <c r="B1186" s="13"/>
      <c r="C1186" s="13"/>
      <c r="D1186" s="13"/>
      <c r="E1186" s="13"/>
      <c r="F1186" s="14"/>
      <c r="G1186" s="14"/>
      <c r="H1186" s="11">
        <f t="shared" si="18"/>
        <v>0</v>
      </c>
    </row>
    <row r="1187" spans="1:8" x14ac:dyDescent="0.25">
      <c r="A1187" t="s">
        <v>2515</v>
      </c>
      <c r="B1187" s="13"/>
      <c r="C1187" s="13"/>
      <c r="D1187" s="13"/>
      <c r="E1187" s="13"/>
      <c r="F1187" s="14"/>
      <c r="G1187" s="14"/>
      <c r="H1187" s="11">
        <f t="shared" si="18"/>
        <v>0</v>
      </c>
    </row>
    <row r="1188" spans="1:8" x14ac:dyDescent="0.25">
      <c r="A1188" t="s">
        <v>2516</v>
      </c>
      <c r="B1188" s="13"/>
      <c r="C1188" s="13"/>
      <c r="D1188" s="13"/>
      <c r="E1188" s="13"/>
      <c r="F1188" s="14"/>
      <c r="G1188" s="14"/>
      <c r="H1188" s="11">
        <f t="shared" si="18"/>
        <v>0</v>
      </c>
    </row>
    <row r="1189" spans="1:8" x14ac:dyDescent="0.25">
      <c r="A1189" t="s">
        <v>2517</v>
      </c>
      <c r="B1189" s="13"/>
      <c r="C1189" s="13"/>
      <c r="D1189" s="13"/>
      <c r="E1189" s="13"/>
      <c r="F1189" s="14"/>
      <c r="G1189" s="14"/>
      <c r="H1189" s="11">
        <f t="shared" si="18"/>
        <v>0</v>
      </c>
    </row>
    <row r="1190" spans="1:8" x14ac:dyDescent="0.25">
      <c r="A1190" t="s">
        <v>2518</v>
      </c>
      <c r="B1190" s="13"/>
      <c r="C1190" s="13"/>
      <c r="D1190" s="13"/>
      <c r="E1190" s="13"/>
      <c r="F1190" s="14"/>
      <c r="G1190" s="14"/>
      <c r="H1190" s="11">
        <f t="shared" si="18"/>
        <v>0</v>
      </c>
    </row>
    <row r="1191" spans="1:8" x14ac:dyDescent="0.25">
      <c r="A1191" t="s">
        <v>2519</v>
      </c>
      <c r="B1191" s="13"/>
      <c r="C1191" s="13"/>
      <c r="D1191" s="13"/>
      <c r="E1191" s="13"/>
      <c r="F1191" s="14"/>
      <c r="G1191" s="14"/>
      <c r="H1191" s="11">
        <f t="shared" si="18"/>
        <v>0</v>
      </c>
    </row>
    <row r="1192" spans="1:8" x14ac:dyDescent="0.25">
      <c r="A1192" t="s">
        <v>2520</v>
      </c>
      <c r="B1192" s="13"/>
      <c r="C1192" s="13"/>
      <c r="D1192" s="13"/>
      <c r="E1192" s="13"/>
      <c r="F1192" s="14"/>
      <c r="G1192" s="14"/>
      <c r="H1192" s="11">
        <f t="shared" si="18"/>
        <v>0</v>
      </c>
    </row>
    <row r="1193" spans="1:8" x14ac:dyDescent="0.25">
      <c r="A1193" t="s">
        <v>2521</v>
      </c>
      <c r="B1193" s="13"/>
      <c r="C1193" s="13"/>
      <c r="D1193" s="13"/>
      <c r="E1193" s="13"/>
      <c r="F1193" s="14"/>
      <c r="G1193" s="14"/>
      <c r="H1193" s="11">
        <f t="shared" si="18"/>
        <v>0</v>
      </c>
    </row>
    <row r="1194" spans="1:8" x14ac:dyDescent="0.25">
      <c r="A1194" t="s">
        <v>2522</v>
      </c>
      <c r="B1194" s="13"/>
      <c r="C1194" s="13"/>
      <c r="D1194" s="13"/>
      <c r="E1194" s="13"/>
      <c r="F1194" s="14"/>
      <c r="G1194" s="14"/>
      <c r="H1194" s="11">
        <f t="shared" si="18"/>
        <v>0</v>
      </c>
    </row>
    <row r="1195" spans="1:8" x14ac:dyDescent="0.25">
      <c r="A1195" t="s">
        <v>2523</v>
      </c>
      <c r="B1195" s="13"/>
      <c r="C1195" s="13"/>
      <c r="D1195" s="13"/>
      <c r="E1195" s="13"/>
      <c r="F1195" s="14"/>
      <c r="G1195" s="14"/>
      <c r="H1195" s="11">
        <f t="shared" si="18"/>
        <v>0</v>
      </c>
    </row>
    <row r="1196" spans="1:8" x14ac:dyDescent="0.25">
      <c r="A1196" t="s">
        <v>2524</v>
      </c>
      <c r="B1196" s="13"/>
      <c r="C1196" s="13"/>
      <c r="D1196" s="13"/>
      <c r="E1196" s="13"/>
      <c r="F1196" s="14"/>
      <c r="G1196" s="14"/>
      <c r="H1196" s="11">
        <f t="shared" si="18"/>
        <v>0</v>
      </c>
    </row>
    <row r="1197" spans="1:8" x14ac:dyDescent="0.25">
      <c r="A1197" t="s">
        <v>2525</v>
      </c>
      <c r="B1197" s="13"/>
      <c r="C1197" s="13"/>
      <c r="D1197" s="13"/>
      <c r="E1197" s="13"/>
      <c r="F1197" s="14"/>
      <c r="G1197" s="14"/>
      <c r="H1197" s="11">
        <f t="shared" si="18"/>
        <v>0</v>
      </c>
    </row>
    <row r="1198" spans="1:8" x14ac:dyDescent="0.25">
      <c r="A1198" t="s">
        <v>2526</v>
      </c>
      <c r="B1198" s="13"/>
      <c r="C1198" s="13"/>
      <c r="D1198" s="13"/>
      <c r="E1198" s="13"/>
      <c r="F1198" s="14"/>
      <c r="G1198" s="14"/>
      <c r="H1198" s="11">
        <f t="shared" si="18"/>
        <v>0</v>
      </c>
    </row>
    <row r="1199" spans="1:8" x14ac:dyDescent="0.25">
      <c r="A1199" t="s">
        <v>2527</v>
      </c>
      <c r="B1199" s="13"/>
      <c r="C1199" s="13"/>
      <c r="D1199" s="13"/>
      <c r="E1199" s="13"/>
      <c r="F1199" s="14"/>
      <c r="G1199" s="14"/>
      <c r="H1199" s="11">
        <f t="shared" si="18"/>
        <v>0</v>
      </c>
    </row>
    <row r="1200" spans="1:8" x14ac:dyDescent="0.25">
      <c r="A1200" t="s">
        <v>2528</v>
      </c>
      <c r="B1200" s="13"/>
      <c r="C1200" s="13"/>
      <c r="D1200" s="13"/>
      <c r="E1200" s="13"/>
      <c r="F1200" s="14"/>
      <c r="G1200" s="14"/>
      <c r="H1200" s="11">
        <f t="shared" si="18"/>
        <v>0</v>
      </c>
    </row>
    <row r="1201" spans="1:8" x14ac:dyDescent="0.25">
      <c r="A1201" t="s">
        <v>2529</v>
      </c>
      <c r="B1201" s="13"/>
      <c r="C1201" s="13"/>
      <c r="D1201" s="13"/>
      <c r="E1201" s="13"/>
      <c r="F1201" s="14"/>
      <c r="G1201" s="14"/>
      <c r="H1201" s="11">
        <f t="shared" si="18"/>
        <v>0</v>
      </c>
    </row>
  </sheetData>
  <sheetProtection sheet="1" objects="1" scenarios="1"/>
  <dataValidations count="1">
    <dataValidation type="list" allowBlank="1" showInputMessage="1" showErrorMessage="1" promptTitle="Account" prompt="Select an account for the transaction" sqref="E2:E1048576" xr:uid="{00000000-0002-0000-0300-000000000000}">
      <formula1>Accounts</formula1>
    </dataValidation>
  </dataValidations>
  <printOptions gridLines="1"/>
  <pageMargins left="0.70866141732283472" right="0.70866141732283472" top="0.74803149606299213" bottom="0.74803149606299213" header="0.31496062992125984" footer="0.31496062992125984"/>
  <pageSetup paperSize="9" scale="78" fitToHeight="0" orientation="landscape" r:id="rId1"/>
  <headerFooter>
    <oddHeader>&amp;L&amp;A&amp;R&amp;D</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N14"/>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24.5703125" customWidth="1"/>
    <col min="2" max="14" width="12.5703125" style="6" customWidth="1"/>
  </cols>
  <sheetData>
    <row r="1" spans="1:14" s="16" customFormat="1" x14ac:dyDescent="0.25">
      <c r="A1" s="1"/>
      <c r="B1" s="17" t="s">
        <v>2530</v>
      </c>
      <c r="C1" s="21">
        <f>DATE(YEAR(Period_start_date),MONTH(Period_start_date)+1,DAY(Period_start_date)-1)</f>
        <v>42490</v>
      </c>
      <c r="D1" s="21">
        <f>DATE(YEAR(Period_start_date),MONTH(Period_start_date)+2,DAY(Period_start_date)-1)</f>
        <v>42521</v>
      </c>
      <c r="E1" s="21">
        <f>DATE(YEAR(Period_start_date),MONTH(Period_start_date)+3,DAY(Period_start_date)-1)</f>
        <v>42551</v>
      </c>
      <c r="F1" s="21">
        <f>DATE(YEAR(Period_start_date),MONTH(Period_start_date)+4,DAY(Period_start_date)-1)</f>
        <v>42582</v>
      </c>
      <c r="G1" s="21">
        <f>DATE(YEAR(Period_start_date),MONTH(Period_start_date)+5,DAY(Period_start_date)-1)</f>
        <v>42613</v>
      </c>
      <c r="H1" s="21">
        <f>DATE(YEAR(Period_start_date),MONTH(Period_start_date)+6,DAY(Period_start_date)-1)</f>
        <v>42643</v>
      </c>
      <c r="I1" s="21">
        <f>DATE(YEAR(Period_start_date),MONTH(Period_start_date)+7,DAY(Period_start_date)-1)</f>
        <v>42674</v>
      </c>
      <c r="J1" s="21">
        <f>DATE(YEAR(Period_start_date),MONTH(Period_start_date)+8,DAY(Period_start_date)-1)</f>
        <v>42704</v>
      </c>
      <c r="K1" s="21">
        <f>DATE(YEAR(Period_start_date),MONTH(Period_start_date)+9,DAY(Period_start_date)-1)</f>
        <v>42735</v>
      </c>
      <c r="L1" s="21">
        <f>DATE(YEAR(Period_start_date),MONTH(Period_start_date)+10,DAY(Period_start_date)-1)</f>
        <v>42766</v>
      </c>
      <c r="M1" s="21">
        <f>DATE(YEAR(Period_start_date),MONTH(Period_start_date)+11,DAY(Period_start_date)-1)</f>
        <v>42794</v>
      </c>
      <c r="N1" s="21">
        <f>DATE(YEAR(Period_start_date),MONTH(Period_start_date)+12,DAY(Period_start_date)-1)</f>
        <v>42825</v>
      </c>
    </row>
    <row r="2" spans="1:14" x14ac:dyDescent="0.25">
      <c r="A2" s="19" t="s">
        <v>32</v>
      </c>
    </row>
    <row r="3" spans="1:14" x14ac:dyDescent="0.25">
      <c r="A3" s="15" t="s">
        <v>14</v>
      </c>
      <c r="B3" s="11">
        <f>-VLOOKUP($A3,'Chart of Accounts'!$A:$H,8,FALSE)</f>
        <v>0</v>
      </c>
      <c r="C3" s="11">
        <f>SUMIFS('Bank Account Transactions'!$F:$F,'Bank Account Transactions'!$B:$B,"&lt;="&amp;C$1,'Bank Account Transactions'!$B:$B,"&gt;="&amp;Period_start_date,'Bank Account Transactions'!$E:$E,'Receipts Summary'!$A3)-SUMIFS('Bank Account Transactions'!$G:$G,'Bank Account Transactions'!$B:$B,"&lt;="&amp;C$1,'Bank Account Transactions'!$B:$B,"&gt;="&amp;Period_start_date,'Bank Account Transactions'!$E:$E,'Receipts Summary'!$A3)+SUMIFS('Cash Account Transactions'!$F:$F,'Cash Account Transactions'!$B:$B,"&lt;="&amp;C$1,'Cash Account Transactions'!$B:$B,"&gt;="&amp;Period_start_date,'Cash Account Transactions'!$E:$E,'Receipts Summary'!$A3)-SUMIFS('Cash Account Transactions'!$G:$G,'Cash Account Transactions'!$B:$B,"&lt;="&amp;C$1,'Cash Account Transactions'!$B:$B,"&gt;="&amp;Period_start_date,'Cash Account Transactions'!$E:$E,'Receipts Summary'!$A3)</f>
        <v>0</v>
      </c>
      <c r="D3" s="11">
        <f>SUMIFS('Bank Account Transactions'!$F:$F,'Bank Account Transactions'!$B:$B,"&lt;="&amp;D$1,'Bank Account Transactions'!$B:$B,"&gt;="&amp;C$1+1,'Bank Account Transactions'!$E:$E,'Receipts Summary'!$A3)-SUMIFS('Bank Account Transactions'!$G:$G,'Bank Account Transactions'!$B:$B,"&lt;="&amp;D$1,'Bank Account Transactions'!$B:$B,"&gt;="&amp;C$1+1,'Bank Account Transactions'!$E:$E,'Receipts Summary'!$A3)+SUMIFS('Cash Account Transactions'!$F:$F,'Cash Account Transactions'!$B:$B,"&lt;="&amp;D$1,'Cash Account Transactions'!$B:$B,"&gt;="&amp;C$1+1,'Cash Account Transactions'!$E:$E,'Receipts Summary'!$A3)-SUMIFS('Cash Account Transactions'!$G:$G,'Cash Account Transactions'!$B:$B,"&lt;="&amp;D$1,'Cash Account Transactions'!$B:$B,"&gt;="&amp;C$1+1,'Cash Account Transactions'!$E:$E,'Receipts Summary'!$A3)</f>
        <v>0</v>
      </c>
      <c r="E3" s="11">
        <f>SUMIFS('Bank Account Transactions'!$F:$F,'Bank Account Transactions'!$B:$B,"&lt;="&amp;E$1,'Bank Account Transactions'!$B:$B,"&gt;="&amp;D$1+1,'Bank Account Transactions'!$E:$E,'Receipts Summary'!$A3)-SUMIFS('Bank Account Transactions'!$G:$G,'Bank Account Transactions'!$B:$B,"&lt;="&amp;E$1,'Bank Account Transactions'!$B:$B,"&gt;="&amp;D$1+1,'Bank Account Transactions'!$E:$E,'Receipts Summary'!$A3)+SUMIFS('Cash Account Transactions'!$F:$F,'Cash Account Transactions'!$B:$B,"&lt;="&amp;E$1,'Cash Account Transactions'!$B:$B,"&gt;="&amp;D$1+1,'Cash Account Transactions'!$E:$E,'Receipts Summary'!$A3)-SUMIFS('Cash Account Transactions'!$G:$G,'Cash Account Transactions'!$B:$B,"&lt;="&amp;E$1,'Cash Account Transactions'!$B:$B,"&gt;="&amp;D$1+1,'Cash Account Transactions'!$E:$E,'Receipts Summary'!$A3)</f>
        <v>0</v>
      </c>
      <c r="F3" s="11">
        <f>SUMIFS('Bank Account Transactions'!$F:$F,'Bank Account Transactions'!$B:$B,"&lt;="&amp;F$1,'Bank Account Transactions'!$B:$B,"&gt;="&amp;E$1+1,'Bank Account Transactions'!$E:$E,'Receipts Summary'!$A3)-SUMIFS('Bank Account Transactions'!$G:$G,'Bank Account Transactions'!$B:$B,"&lt;="&amp;F$1,'Bank Account Transactions'!$B:$B,"&gt;="&amp;E$1+1,'Bank Account Transactions'!$E:$E,'Receipts Summary'!$A3)+SUMIFS('Cash Account Transactions'!$F:$F,'Cash Account Transactions'!$B:$B,"&lt;="&amp;F$1,'Cash Account Transactions'!$B:$B,"&gt;="&amp;E$1+1,'Cash Account Transactions'!$E:$E,'Receipts Summary'!$A3)-SUMIFS('Cash Account Transactions'!$G:$G,'Cash Account Transactions'!$B:$B,"&lt;="&amp;F$1,'Cash Account Transactions'!$B:$B,"&gt;="&amp;E$1+1,'Cash Account Transactions'!$E:$E,'Receipts Summary'!$A3)</f>
        <v>0</v>
      </c>
      <c r="G3" s="11">
        <f>SUMIFS('Bank Account Transactions'!$F:$F,'Bank Account Transactions'!$B:$B,"&lt;="&amp;G$1,'Bank Account Transactions'!$B:$B,"&gt;="&amp;F$1+1,'Bank Account Transactions'!$E:$E,'Receipts Summary'!$A3)-SUMIFS('Bank Account Transactions'!$G:$G,'Bank Account Transactions'!$B:$B,"&lt;="&amp;G$1,'Bank Account Transactions'!$B:$B,"&gt;="&amp;F$1+1,'Bank Account Transactions'!$E:$E,'Receipts Summary'!$A3)+SUMIFS('Cash Account Transactions'!$F:$F,'Cash Account Transactions'!$B:$B,"&lt;="&amp;G$1,'Cash Account Transactions'!$B:$B,"&gt;="&amp;F$1+1,'Cash Account Transactions'!$E:$E,'Receipts Summary'!$A3)-SUMIFS('Cash Account Transactions'!$G:$G,'Cash Account Transactions'!$B:$B,"&lt;="&amp;G$1,'Cash Account Transactions'!$B:$B,"&gt;="&amp;F$1+1,'Cash Account Transactions'!$E:$E,'Receipts Summary'!$A3)</f>
        <v>0</v>
      </c>
      <c r="H3" s="11">
        <f>SUMIFS('Bank Account Transactions'!$F:$F,'Bank Account Transactions'!$B:$B,"&lt;="&amp;H$1,'Bank Account Transactions'!$B:$B,"&gt;="&amp;G$1+1,'Bank Account Transactions'!$E:$E,'Receipts Summary'!$A3)-SUMIFS('Bank Account Transactions'!$G:$G,'Bank Account Transactions'!$B:$B,"&lt;="&amp;H$1,'Bank Account Transactions'!$B:$B,"&gt;="&amp;G$1+1,'Bank Account Transactions'!$E:$E,'Receipts Summary'!$A3)+SUMIFS('Cash Account Transactions'!$F:$F,'Cash Account Transactions'!$B:$B,"&lt;="&amp;H$1,'Cash Account Transactions'!$B:$B,"&gt;="&amp;G$1+1,'Cash Account Transactions'!$E:$E,'Receipts Summary'!$A3)-SUMIFS('Cash Account Transactions'!$G:$G,'Cash Account Transactions'!$B:$B,"&lt;="&amp;H$1,'Cash Account Transactions'!$B:$B,"&gt;="&amp;G$1+1,'Cash Account Transactions'!$E:$E,'Receipts Summary'!$A3)</f>
        <v>0</v>
      </c>
      <c r="I3" s="11">
        <f>SUMIFS('Bank Account Transactions'!$F:$F,'Bank Account Transactions'!$B:$B,"&lt;="&amp;I$1,'Bank Account Transactions'!$B:$B,"&gt;="&amp;H$1+1,'Bank Account Transactions'!$E:$E,'Receipts Summary'!$A3)-SUMIFS('Bank Account Transactions'!$G:$G,'Bank Account Transactions'!$B:$B,"&lt;="&amp;I$1,'Bank Account Transactions'!$B:$B,"&gt;="&amp;H$1+1,'Bank Account Transactions'!$E:$E,'Receipts Summary'!$A3)+SUMIFS('Cash Account Transactions'!$F:$F,'Cash Account Transactions'!$B:$B,"&lt;="&amp;I$1,'Cash Account Transactions'!$B:$B,"&gt;="&amp;H$1+1,'Cash Account Transactions'!$E:$E,'Receipts Summary'!$A3)-SUMIFS('Cash Account Transactions'!$G:$G,'Cash Account Transactions'!$B:$B,"&lt;="&amp;I$1,'Cash Account Transactions'!$B:$B,"&gt;="&amp;H$1+1,'Cash Account Transactions'!$E:$E,'Receipts Summary'!$A3)</f>
        <v>0</v>
      </c>
      <c r="J3" s="11">
        <f>SUMIFS('Bank Account Transactions'!$F:$F,'Bank Account Transactions'!$B:$B,"&lt;="&amp;J$1,'Bank Account Transactions'!$B:$B,"&gt;="&amp;I$1+1,'Bank Account Transactions'!$E:$E,'Receipts Summary'!$A3)-SUMIFS('Bank Account Transactions'!$G:$G,'Bank Account Transactions'!$B:$B,"&lt;="&amp;J$1,'Bank Account Transactions'!$B:$B,"&gt;="&amp;I$1+1,'Bank Account Transactions'!$E:$E,'Receipts Summary'!$A3)+SUMIFS('Cash Account Transactions'!$F:$F,'Cash Account Transactions'!$B:$B,"&lt;="&amp;J$1,'Cash Account Transactions'!$B:$B,"&gt;="&amp;I$1+1,'Cash Account Transactions'!$E:$E,'Receipts Summary'!$A3)-SUMIFS('Cash Account Transactions'!$G:$G,'Cash Account Transactions'!$B:$B,"&lt;="&amp;J$1,'Cash Account Transactions'!$B:$B,"&gt;="&amp;I$1+1,'Cash Account Transactions'!$E:$E,'Receipts Summary'!$A3)</f>
        <v>0</v>
      </c>
      <c r="K3" s="11">
        <f>SUMIFS('Bank Account Transactions'!$F:$F,'Bank Account Transactions'!$B:$B,"&lt;="&amp;K$1,'Bank Account Transactions'!$B:$B,"&gt;="&amp;J$1+1,'Bank Account Transactions'!$E:$E,'Receipts Summary'!$A3)-SUMIFS('Bank Account Transactions'!$G:$G,'Bank Account Transactions'!$B:$B,"&lt;="&amp;K$1,'Bank Account Transactions'!$B:$B,"&gt;="&amp;J$1+1,'Bank Account Transactions'!$E:$E,'Receipts Summary'!$A3)+SUMIFS('Cash Account Transactions'!$F:$F,'Cash Account Transactions'!$B:$B,"&lt;="&amp;K$1,'Cash Account Transactions'!$B:$B,"&gt;="&amp;J$1+1,'Cash Account Transactions'!$E:$E,'Receipts Summary'!$A3)-SUMIFS('Cash Account Transactions'!$G:$G,'Cash Account Transactions'!$B:$B,"&lt;="&amp;K$1,'Cash Account Transactions'!$B:$B,"&gt;="&amp;J$1+1,'Cash Account Transactions'!$E:$E,'Receipts Summary'!$A3)</f>
        <v>0</v>
      </c>
      <c r="L3" s="11">
        <f>SUMIFS('Bank Account Transactions'!$F:$F,'Bank Account Transactions'!$B:$B,"&lt;="&amp;L$1,'Bank Account Transactions'!$B:$B,"&gt;="&amp;K$1+1,'Bank Account Transactions'!$E:$E,'Receipts Summary'!$A3)-SUMIFS('Bank Account Transactions'!$G:$G,'Bank Account Transactions'!$B:$B,"&lt;="&amp;L$1,'Bank Account Transactions'!$B:$B,"&gt;="&amp;K$1+1,'Bank Account Transactions'!$E:$E,'Receipts Summary'!$A3)+SUMIFS('Cash Account Transactions'!$F:$F,'Cash Account Transactions'!$B:$B,"&lt;="&amp;L$1,'Cash Account Transactions'!$B:$B,"&gt;="&amp;K$1+1,'Cash Account Transactions'!$E:$E,'Receipts Summary'!$A3)-SUMIFS('Cash Account Transactions'!$G:$G,'Cash Account Transactions'!$B:$B,"&lt;="&amp;L$1,'Cash Account Transactions'!$B:$B,"&gt;="&amp;K$1+1,'Cash Account Transactions'!$E:$E,'Receipts Summary'!$A3)</f>
        <v>0</v>
      </c>
      <c r="M3" s="11">
        <f>SUMIFS('Bank Account Transactions'!$F:$F,'Bank Account Transactions'!$B:$B,"&lt;="&amp;M$1,'Bank Account Transactions'!$B:$B,"&gt;="&amp;L$1+1,'Bank Account Transactions'!$E:$E,'Receipts Summary'!$A3)-SUMIFS('Bank Account Transactions'!$G:$G,'Bank Account Transactions'!$B:$B,"&lt;="&amp;M$1,'Bank Account Transactions'!$B:$B,"&gt;="&amp;L$1+1,'Bank Account Transactions'!$E:$E,'Receipts Summary'!$A3)+SUMIFS('Cash Account Transactions'!$F:$F,'Cash Account Transactions'!$B:$B,"&lt;="&amp;M$1,'Cash Account Transactions'!$B:$B,"&gt;="&amp;L$1+1,'Cash Account Transactions'!$E:$E,'Receipts Summary'!$A3)-SUMIFS('Cash Account Transactions'!$G:$G,'Cash Account Transactions'!$B:$B,"&lt;="&amp;M$1,'Cash Account Transactions'!$B:$B,"&gt;="&amp;L$1+1,'Cash Account Transactions'!$E:$E,'Receipts Summary'!$A3)</f>
        <v>0</v>
      </c>
      <c r="N3" s="11">
        <f>SUMIFS('Bank Account Transactions'!$F:$F,'Bank Account Transactions'!$B:$B,"&lt;="&amp;N$1,'Bank Account Transactions'!$B:$B,"&gt;="&amp;M$1+1,'Bank Account Transactions'!$E:$E,'Receipts Summary'!$A3)-SUMIFS('Bank Account Transactions'!$G:$G,'Bank Account Transactions'!$B:$B,"&lt;="&amp;N$1,'Bank Account Transactions'!$B:$B,"&gt;="&amp;M$1+1,'Bank Account Transactions'!$E:$E,'Receipts Summary'!$A3)+SUMIFS('Cash Account Transactions'!$F:$F,'Cash Account Transactions'!$B:$B,"&lt;="&amp;N$1,'Cash Account Transactions'!$B:$B,"&gt;="&amp;M$1+1,'Cash Account Transactions'!$E:$E,'Receipts Summary'!$A3)-SUMIFS('Cash Account Transactions'!$G:$G,'Cash Account Transactions'!$B:$B,"&lt;="&amp;N$1,'Cash Account Transactions'!$B:$B,"&gt;="&amp;M$1+1,'Cash Account Transactions'!$E:$E,'Receipts Summary'!$A3)</f>
        <v>0</v>
      </c>
    </row>
    <row r="4" spans="1:14" x14ac:dyDescent="0.25">
      <c r="A4" s="15"/>
      <c r="B4" s="11"/>
      <c r="C4" s="11"/>
      <c r="D4" s="11"/>
      <c r="E4" s="11"/>
      <c r="F4" s="11"/>
      <c r="G4" s="11"/>
      <c r="H4" s="11"/>
      <c r="I4" s="11"/>
      <c r="J4" s="11"/>
      <c r="K4" s="11"/>
      <c r="L4" s="11"/>
      <c r="M4" s="11"/>
      <c r="N4" s="11"/>
    </row>
    <row r="5" spans="1:14" x14ac:dyDescent="0.25">
      <c r="A5" s="19" t="s">
        <v>31</v>
      </c>
      <c r="B5" s="11"/>
      <c r="C5" s="11"/>
      <c r="D5" s="11"/>
      <c r="E5" s="11"/>
      <c r="F5" s="11"/>
      <c r="G5" s="11"/>
      <c r="H5" s="11"/>
      <c r="I5" s="11"/>
      <c r="J5" s="11"/>
      <c r="K5" s="11"/>
      <c r="L5" s="11"/>
      <c r="M5" s="11"/>
      <c r="N5" s="11"/>
    </row>
    <row r="6" spans="1:14" x14ac:dyDescent="0.25">
      <c r="A6" s="15" t="s">
        <v>16</v>
      </c>
      <c r="B6" s="11">
        <f>-VLOOKUP($A6,'Chart of Accounts'!$A:$H,8,FALSE)</f>
        <v>0</v>
      </c>
      <c r="C6" s="11">
        <f>SUMIFS('Bank Account Transactions'!$F:$F,'Bank Account Transactions'!$B:$B,"&lt;="&amp;C$1,'Bank Account Transactions'!$B:$B,"&gt;="&amp;Period_start_date,'Bank Account Transactions'!$E:$E,'Receipts Summary'!$A6)-SUMIFS('Bank Account Transactions'!$G:$G,'Bank Account Transactions'!$B:$B,"&lt;="&amp;C$1,'Bank Account Transactions'!$B:$B,"&gt;="&amp;Period_start_date,'Bank Account Transactions'!$E:$E,'Receipts Summary'!$A6)+SUMIFS('Cash Account Transactions'!$F:$F,'Cash Account Transactions'!$B:$B,"&lt;="&amp;C$1,'Cash Account Transactions'!$B:$B,"&gt;="&amp;Period_start_date,'Cash Account Transactions'!$E:$E,'Receipts Summary'!$A6)-SUMIFS('Cash Account Transactions'!$G:$G,'Cash Account Transactions'!$B:$B,"&lt;="&amp;C$1,'Cash Account Transactions'!$B:$B,"&gt;="&amp;Period_start_date,'Cash Account Transactions'!$E:$E,'Receipts Summary'!$A6)</f>
        <v>0</v>
      </c>
      <c r="D6" s="11">
        <f>SUMIFS('Bank Account Transactions'!$F:$F,'Bank Account Transactions'!$B:$B,"&lt;="&amp;D$1,'Bank Account Transactions'!$B:$B,"&gt;="&amp;C$1+1,'Bank Account Transactions'!$E:$E,'Receipts Summary'!$A6)-SUMIFS('Bank Account Transactions'!$G:$G,'Bank Account Transactions'!$B:$B,"&lt;="&amp;D$1,'Bank Account Transactions'!$B:$B,"&gt;="&amp;C$1+1,'Bank Account Transactions'!$E:$E,'Receipts Summary'!$A6)+SUMIFS('Cash Account Transactions'!$F:$F,'Cash Account Transactions'!$B:$B,"&lt;="&amp;D$1,'Cash Account Transactions'!$B:$B,"&gt;="&amp;C$1+1,'Cash Account Transactions'!$E:$E,'Receipts Summary'!$A6)-SUMIFS('Cash Account Transactions'!$G:$G,'Cash Account Transactions'!$B:$B,"&lt;="&amp;D$1,'Cash Account Transactions'!$B:$B,"&gt;="&amp;C$1+1,'Cash Account Transactions'!$E:$E,'Receipts Summary'!$A6)</f>
        <v>0</v>
      </c>
      <c r="E6" s="11">
        <f>SUMIFS('Bank Account Transactions'!$F:$F,'Bank Account Transactions'!$B:$B,"&lt;="&amp;E$1,'Bank Account Transactions'!$B:$B,"&gt;="&amp;D$1+1,'Bank Account Transactions'!$E:$E,'Receipts Summary'!$A6)-SUMIFS('Bank Account Transactions'!$G:$G,'Bank Account Transactions'!$B:$B,"&lt;="&amp;E$1,'Bank Account Transactions'!$B:$B,"&gt;="&amp;D$1+1,'Bank Account Transactions'!$E:$E,'Receipts Summary'!$A6)+SUMIFS('Cash Account Transactions'!$F:$F,'Cash Account Transactions'!$B:$B,"&lt;="&amp;E$1,'Cash Account Transactions'!$B:$B,"&gt;="&amp;D$1+1,'Cash Account Transactions'!$E:$E,'Receipts Summary'!$A6)-SUMIFS('Cash Account Transactions'!$G:$G,'Cash Account Transactions'!$B:$B,"&lt;="&amp;E$1,'Cash Account Transactions'!$B:$B,"&gt;="&amp;D$1+1,'Cash Account Transactions'!$E:$E,'Receipts Summary'!$A6)</f>
        <v>0</v>
      </c>
      <c r="F6" s="11">
        <f>SUMIFS('Bank Account Transactions'!$F:$F,'Bank Account Transactions'!$B:$B,"&lt;="&amp;F$1,'Bank Account Transactions'!$B:$B,"&gt;="&amp;E$1+1,'Bank Account Transactions'!$E:$E,'Receipts Summary'!$A6)-SUMIFS('Bank Account Transactions'!$G:$G,'Bank Account Transactions'!$B:$B,"&lt;="&amp;F$1,'Bank Account Transactions'!$B:$B,"&gt;="&amp;E$1+1,'Bank Account Transactions'!$E:$E,'Receipts Summary'!$A6)+SUMIFS('Cash Account Transactions'!$F:$F,'Cash Account Transactions'!$B:$B,"&lt;="&amp;F$1,'Cash Account Transactions'!$B:$B,"&gt;="&amp;E$1+1,'Cash Account Transactions'!$E:$E,'Receipts Summary'!$A6)-SUMIFS('Cash Account Transactions'!$G:$G,'Cash Account Transactions'!$B:$B,"&lt;="&amp;F$1,'Cash Account Transactions'!$B:$B,"&gt;="&amp;E$1+1,'Cash Account Transactions'!$E:$E,'Receipts Summary'!$A6)</f>
        <v>0</v>
      </c>
      <c r="G6" s="11">
        <f>SUMIFS('Bank Account Transactions'!$F:$F,'Bank Account Transactions'!$B:$B,"&lt;="&amp;G$1,'Bank Account Transactions'!$B:$B,"&gt;="&amp;F$1+1,'Bank Account Transactions'!$E:$E,'Receipts Summary'!$A6)-SUMIFS('Bank Account Transactions'!$G:$G,'Bank Account Transactions'!$B:$B,"&lt;="&amp;G$1,'Bank Account Transactions'!$B:$B,"&gt;="&amp;F$1+1,'Bank Account Transactions'!$E:$E,'Receipts Summary'!$A6)+SUMIFS('Cash Account Transactions'!$F:$F,'Cash Account Transactions'!$B:$B,"&lt;="&amp;G$1,'Cash Account Transactions'!$B:$B,"&gt;="&amp;F$1+1,'Cash Account Transactions'!$E:$E,'Receipts Summary'!$A6)-SUMIFS('Cash Account Transactions'!$G:$G,'Cash Account Transactions'!$B:$B,"&lt;="&amp;G$1,'Cash Account Transactions'!$B:$B,"&gt;="&amp;F$1+1,'Cash Account Transactions'!$E:$E,'Receipts Summary'!$A6)</f>
        <v>0</v>
      </c>
      <c r="H6" s="11">
        <f>SUMIFS('Bank Account Transactions'!$F:$F,'Bank Account Transactions'!$B:$B,"&lt;="&amp;H$1,'Bank Account Transactions'!$B:$B,"&gt;="&amp;G$1+1,'Bank Account Transactions'!$E:$E,'Receipts Summary'!$A6)-SUMIFS('Bank Account Transactions'!$G:$G,'Bank Account Transactions'!$B:$B,"&lt;="&amp;H$1,'Bank Account Transactions'!$B:$B,"&gt;="&amp;G$1+1,'Bank Account Transactions'!$E:$E,'Receipts Summary'!$A6)+SUMIFS('Cash Account Transactions'!$F:$F,'Cash Account Transactions'!$B:$B,"&lt;="&amp;H$1,'Cash Account Transactions'!$B:$B,"&gt;="&amp;G$1+1,'Cash Account Transactions'!$E:$E,'Receipts Summary'!$A6)-SUMIFS('Cash Account Transactions'!$G:$G,'Cash Account Transactions'!$B:$B,"&lt;="&amp;H$1,'Cash Account Transactions'!$B:$B,"&gt;="&amp;G$1+1,'Cash Account Transactions'!$E:$E,'Receipts Summary'!$A6)</f>
        <v>0</v>
      </c>
      <c r="I6" s="11">
        <f>SUMIFS('Bank Account Transactions'!$F:$F,'Bank Account Transactions'!$B:$B,"&lt;="&amp;I$1,'Bank Account Transactions'!$B:$B,"&gt;="&amp;H$1+1,'Bank Account Transactions'!$E:$E,'Receipts Summary'!$A6)-SUMIFS('Bank Account Transactions'!$G:$G,'Bank Account Transactions'!$B:$B,"&lt;="&amp;I$1,'Bank Account Transactions'!$B:$B,"&gt;="&amp;H$1+1,'Bank Account Transactions'!$E:$E,'Receipts Summary'!$A6)+SUMIFS('Cash Account Transactions'!$F:$F,'Cash Account Transactions'!$B:$B,"&lt;="&amp;I$1,'Cash Account Transactions'!$B:$B,"&gt;="&amp;H$1+1,'Cash Account Transactions'!$E:$E,'Receipts Summary'!$A6)-SUMIFS('Cash Account Transactions'!$G:$G,'Cash Account Transactions'!$B:$B,"&lt;="&amp;I$1,'Cash Account Transactions'!$B:$B,"&gt;="&amp;H$1+1,'Cash Account Transactions'!$E:$E,'Receipts Summary'!$A6)</f>
        <v>0</v>
      </c>
      <c r="J6" s="11">
        <f>SUMIFS('Bank Account Transactions'!$F:$F,'Bank Account Transactions'!$B:$B,"&lt;="&amp;J$1,'Bank Account Transactions'!$B:$B,"&gt;="&amp;I$1+1,'Bank Account Transactions'!$E:$E,'Receipts Summary'!$A6)-SUMIFS('Bank Account Transactions'!$G:$G,'Bank Account Transactions'!$B:$B,"&lt;="&amp;J$1,'Bank Account Transactions'!$B:$B,"&gt;="&amp;I$1+1,'Bank Account Transactions'!$E:$E,'Receipts Summary'!$A6)+SUMIFS('Cash Account Transactions'!$F:$F,'Cash Account Transactions'!$B:$B,"&lt;="&amp;J$1,'Cash Account Transactions'!$B:$B,"&gt;="&amp;I$1+1,'Cash Account Transactions'!$E:$E,'Receipts Summary'!$A6)-SUMIFS('Cash Account Transactions'!$G:$G,'Cash Account Transactions'!$B:$B,"&lt;="&amp;J$1,'Cash Account Transactions'!$B:$B,"&gt;="&amp;I$1+1,'Cash Account Transactions'!$E:$E,'Receipts Summary'!$A6)</f>
        <v>0</v>
      </c>
      <c r="K6" s="11">
        <f>SUMIFS('Bank Account Transactions'!$F:$F,'Bank Account Transactions'!$B:$B,"&lt;="&amp;K$1,'Bank Account Transactions'!$B:$B,"&gt;="&amp;J$1+1,'Bank Account Transactions'!$E:$E,'Receipts Summary'!$A6)-SUMIFS('Bank Account Transactions'!$G:$G,'Bank Account Transactions'!$B:$B,"&lt;="&amp;K$1,'Bank Account Transactions'!$B:$B,"&gt;="&amp;J$1+1,'Bank Account Transactions'!$E:$E,'Receipts Summary'!$A6)+SUMIFS('Cash Account Transactions'!$F:$F,'Cash Account Transactions'!$B:$B,"&lt;="&amp;K$1,'Cash Account Transactions'!$B:$B,"&gt;="&amp;J$1+1,'Cash Account Transactions'!$E:$E,'Receipts Summary'!$A6)-SUMIFS('Cash Account Transactions'!$G:$G,'Cash Account Transactions'!$B:$B,"&lt;="&amp;K$1,'Cash Account Transactions'!$B:$B,"&gt;="&amp;J$1+1,'Cash Account Transactions'!$E:$E,'Receipts Summary'!$A6)</f>
        <v>0</v>
      </c>
      <c r="L6" s="11">
        <f>SUMIFS('Bank Account Transactions'!$F:$F,'Bank Account Transactions'!$B:$B,"&lt;="&amp;L$1,'Bank Account Transactions'!$B:$B,"&gt;="&amp;K$1+1,'Bank Account Transactions'!$E:$E,'Receipts Summary'!$A6)-SUMIFS('Bank Account Transactions'!$G:$G,'Bank Account Transactions'!$B:$B,"&lt;="&amp;L$1,'Bank Account Transactions'!$B:$B,"&gt;="&amp;K$1+1,'Bank Account Transactions'!$E:$E,'Receipts Summary'!$A6)+SUMIFS('Cash Account Transactions'!$F:$F,'Cash Account Transactions'!$B:$B,"&lt;="&amp;L$1,'Cash Account Transactions'!$B:$B,"&gt;="&amp;K$1+1,'Cash Account Transactions'!$E:$E,'Receipts Summary'!$A6)-SUMIFS('Cash Account Transactions'!$G:$G,'Cash Account Transactions'!$B:$B,"&lt;="&amp;L$1,'Cash Account Transactions'!$B:$B,"&gt;="&amp;K$1+1,'Cash Account Transactions'!$E:$E,'Receipts Summary'!$A6)</f>
        <v>0</v>
      </c>
      <c r="M6" s="11">
        <f>SUMIFS('Bank Account Transactions'!$F:$F,'Bank Account Transactions'!$B:$B,"&lt;="&amp;M$1,'Bank Account Transactions'!$B:$B,"&gt;="&amp;L$1+1,'Bank Account Transactions'!$E:$E,'Receipts Summary'!$A6)-SUMIFS('Bank Account Transactions'!$G:$G,'Bank Account Transactions'!$B:$B,"&lt;="&amp;M$1,'Bank Account Transactions'!$B:$B,"&gt;="&amp;L$1+1,'Bank Account Transactions'!$E:$E,'Receipts Summary'!$A6)+SUMIFS('Cash Account Transactions'!$F:$F,'Cash Account Transactions'!$B:$B,"&lt;="&amp;M$1,'Cash Account Transactions'!$B:$B,"&gt;="&amp;L$1+1,'Cash Account Transactions'!$E:$E,'Receipts Summary'!$A6)-SUMIFS('Cash Account Transactions'!$G:$G,'Cash Account Transactions'!$B:$B,"&lt;="&amp;M$1,'Cash Account Transactions'!$B:$B,"&gt;="&amp;L$1+1,'Cash Account Transactions'!$E:$E,'Receipts Summary'!$A6)</f>
        <v>0</v>
      </c>
      <c r="N6" s="11">
        <f>SUMIFS('Bank Account Transactions'!$F:$F,'Bank Account Transactions'!$B:$B,"&lt;="&amp;N$1,'Bank Account Transactions'!$B:$B,"&gt;="&amp;M$1+1,'Bank Account Transactions'!$E:$E,'Receipts Summary'!$A6)-SUMIFS('Bank Account Transactions'!$G:$G,'Bank Account Transactions'!$B:$B,"&lt;="&amp;N$1,'Bank Account Transactions'!$B:$B,"&gt;="&amp;M$1+1,'Bank Account Transactions'!$E:$E,'Receipts Summary'!$A6)+SUMIFS('Cash Account Transactions'!$F:$F,'Cash Account Transactions'!$B:$B,"&lt;="&amp;N$1,'Cash Account Transactions'!$B:$B,"&gt;="&amp;M$1+1,'Cash Account Transactions'!$E:$E,'Receipts Summary'!$A6)-SUMIFS('Cash Account Transactions'!$G:$G,'Cash Account Transactions'!$B:$B,"&lt;="&amp;N$1,'Cash Account Transactions'!$B:$B,"&gt;="&amp;M$1+1,'Cash Account Transactions'!$E:$E,'Receipts Summary'!$A6)</f>
        <v>0</v>
      </c>
    </row>
    <row r="7" spans="1:14" x14ac:dyDescent="0.25">
      <c r="A7" s="15" t="s">
        <v>17</v>
      </c>
      <c r="B7" s="11">
        <f>-VLOOKUP($A7,'Chart of Accounts'!$A:$H,8,FALSE)</f>
        <v>0</v>
      </c>
      <c r="C7" s="11">
        <f>SUMIFS('Bank Account Transactions'!$F:$F,'Bank Account Transactions'!$B:$B,"&lt;="&amp;C$1,'Bank Account Transactions'!$B:$B,"&gt;="&amp;Period_start_date,'Bank Account Transactions'!$E:$E,'Receipts Summary'!$A7)-SUMIFS('Bank Account Transactions'!$G:$G,'Bank Account Transactions'!$B:$B,"&lt;="&amp;C$1,'Bank Account Transactions'!$B:$B,"&gt;="&amp;Period_start_date,'Bank Account Transactions'!$E:$E,'Receipts Summary'!$A7)+SUMIFS('Cash Account Transactions'!$F:$F,'Cash Account Transactions'!$B:$B,"&lt;="&amp;C$1,'Cash Account Transactions'!$B:$B,"&gt;="&amp;Period_start_date,'Cash Account Transactions'!$E:$E,'Receipts Summary'!$A7)-SUMIFS('Cash Account Transactions'!$G:$G,'Cash Account Transactions'!$B:$B,"&lt;="&amp;C$1,'Cash Account Transactions'!$B:$B,"&gt;="&amp;Period_start_date,'Cash Account Transactions'!$E:$E,'Receipts Summary'!$A7)</f>
        <v>0</v>
      </c>
      <c r="D7" s="11">
        <f>SUMIFS('Bank Account Transactions'!$F:$F,'Bank Account Transactions'!$B:$B,"&lt;="&amp;D$1,'Bank Account Transactions'!$B:$B,"&gt;="&amp;C$1+1,'Bank Account Transactions'!$E:$E,'Receipts Summary'!$A7)-SUMIFS('Bank Account Transactions'!$G:$G,'Bank Account Transactions'!$B:$B,"&lt;="&amp;D$1,'Bank Account Transactions'!$B:$B,"&gt;="&amp;C$1+1,'Bank Account Transactions'!$E:$E,'Receipts Summary'!$A7)+SUMIFS('Cash Account Transactions'!$F:$F,'Cash Account Transactions'!$B:$B,"&lt;="&amp;D$1,'Cash Account Transactions'!$B:$B,"&gt;="&amp;C$1+1,'Cash Account Transactions'!$E:$E,'Receipts Summary'!$A7)-SUMIFS('Cash Account Transactions'!$G:$G,'Cash Account Transactions'!$B:$B,"&lt;="&amp;D$1,'Cash Account Transactions'!$B:$B,"&gt;="&amp;C$1+1,'Cash Account Transactions'!$E:$E,'Receipts Summary'!$A7)</f>
        <v>0</v>
      </c>
      <c r="E7" s="11">
        <f>SUMIFS('Bank Account Transactions'!$F:$F,'Bank Account Transactions'!$B:$B,"&lt;="&amp;E$1,'Bank Account Transactions'!$B:$B,"&gt;="&amp;D$1+1,'Bank Account Transactions'!$E:$E,'Receipts Summary'!$A7)-SUMIFS('Bank Account Transactions'!$G:$G,'Bank Account Transactions'!$B:$B,"&lt;="&amp;E$1,'Bank Account Transactions'!$B:$B,"&gt;="&amp;D$1+1,'Bank Account Transactions'!$E:$E,'Receipts Summary'!$A7)+SUMIFS('Cash Account Transactions'!$F:$F,'Cash Account Transactions'!$B:$B,"&lt;="&amp;E$1,'Cash Account Transactions'!$B:$B,"&gt;="&amp;D$1+1,'Cash Account Transactions'!$E:$E,'Receipts Summary'!$A7)-SUMIFS('Cash Account Transactions'!$G:$G,'Cash Account Transactions'!$B:$B,"&lt;="&amp;E$1,'Cash Account Transactions'!$B:$B,"&gt;="&amp;D$1+1,'Cash Account Transactions'!$E:$E,'Receipts Summary'!$A7)</f>
        <v>0</v>
      </c>
      <c r="F7" s="11">
        <f>SUMIFS('Bank Account Transactions'!$F:$F,'Bank Account Transactions'!$B:$B,"&lt;="&amp;F$1,'Bank Account Transactions'!$B:$B,"&gt;="&amp;E$1+1,'Bank Account Transactions'!$E:$E,'Receipts Summary'!$A7)-SUMIFS('Bank Account Transactions'!$G:$G,'Bank Account Transactions'!$B:$B,"&lt;="&amp;F$1,'Bank Account Transactions'!$B:$B,"&gt;="&amp;E$1+1,'Bank Account Transactions'!$E:$E,'Receipts Summary'!$A7)+SUMIFS('Cash Account Transactions'!$F:$F,'Cash Account Transactions'!$B:$B,"&lt;="&amp;F$1,'Cash Account Transactions'!$B:$B,"&gt;="&amp;E$1+1,'Cash Account Transactions'!$E:$E,'Receipts Summary'!$A7)-SUMIFS('Cash Account Transactions'!$G:$G,'Cash Account Transactions'!$B:$B,"&lt;="&amp;F$1,'Cash Account Transactions'!$B:$B,"&gt;="&amp;E$1+1,'Cash Account Transactions'!$E:$E,'Receipts Summary'!$A7)</f>
        <v>0</v>
      </c>
      <c r="G7" s="11">
        <f>SUMIFS('Bank Account Transactions'!$F:$F,'Bank Account Transactions'!$B:$B,"&lt;="&amp;G$1,'Bank Account Transactions'!$B:$B,"&gt;="&amp;F$1+1,'Bank Account Transactions'!$E:$E,'Receipts Summary'!$A7)-SUMIFS('Bank Account Transactions'!$G:$G,'Bank Account Transactions'!$B:$B,"&lt;="&amp;G$1,'Bank Account Transactions'!$B:$B,"&gt;="&amp;F$1+1,'Bank Account Transactions'!$E:$E,'Receipts Summary'!$A7)+SUMIFS('Cash Account Transactions'!$F:$F,'Cash Account Transactions'!$B:$B,"&lt;="&amp;G$1,'Cash Account Transactions'!$B:$B,"&gt;="&amp;F$1+1,'Cash Account Transactions'!$E:$E,'Receipts Summary'!$A7)-SUMIFS('Cash Account Transactions'!$G:$G,'Cash Account Transactions'!$B:$B,"&lt;="&amp;G$1,'Cash Account Transactions'!$B:$B,"&gt;="&amp;F$1+1,'Cash Account Transactions'!$E:$E,'Receipts Summary'!$A7)</f>
        <v>0</v>
      </c>
      <c r="H7" s="11">
        <f>SUMIFS('Bank Account Transactions'!$F:$F,'Bank Account Transactions'!$B:$B,"&lt;="&amp;H$1,'Bank Account Transactions'!$B:$B,"&gt;="&amp;G$1+1,'Bank Account Transactions'!$E:$E,'Receipts Summary'!$A7)-SUMIFS('Bank Account Transactions'!$G:$G,'Bank Account Transactions'!$B:$B,"&lt;="&amp;H$1,'Bank Account Transactions'!$B:$B,"&gt;="&amp;G$1+1,'Bank Account Transactions'!$E:$E,'Receipts Summary'!$A7)+SUMIFS('Cash Account Transactions'!$F:$F,'Cash Account Transactions'!$B:$B,"&lt;="&amp;H$1,'Cash Account Transactions'!$B:$B,"&gt;="&amp;G$1+1,'Cash Account Transactions'!$E:$E,'Receipts Summary'!$A7)-SUMIFS('Cash Account Transactions'!$G:$G,'Cash Account Transactions'!$B:$B,"&lt;="&amp;H$1,'Cash Account Transactions'!$B:$B,"&gt;="&amp;G$1+1,'Cash Account Transactions'!$E:$E,'Receipts Summary'!$A7)</f>
        <v>0</v>
      </c>
      <c r="I7" s="11">
        <f>SUMIFS('Bank Account Transactions'!$F:$F,'Bank Account Transactions'!$B:$B,"&lt;="&amp;I$1,'Bank Account Transactions'!$B:$B,"&gt;="&amp;H$1+1,'Bank Account Transactions'!$E:$E,'Receipts Summary'!$A7)-SUMIFS('Bank Account Transactions'!$G:$G,'Bank Account Transactions'!$B:$B,"&lt;="&amp;I$1,'Bank Account Transactions'!$B:$B,"&gt;="&amp;H$1+1,'Bank Account Transactions'!$E:$E,'Receipts Summary'!$A7)+SUMIFS('Cash Account Transactions'!$F:$F,'Cash Account Transactions'!$B:$B,"&lt;="&amp;I$1,'Cash Account Transactions'!$B:$B,"&gt;="&amp;H$1+1,'Cash Account Transactions'!$E:$E,'Receipts Summary'!$A7)-SUMIFS('Cash Account Transactions'!$G:$G,'Cash Account Transactions'!$B:$B,"&lt;="&amp;I$1,'Cash Account Transactions'!$B:$B,"&gt;="&amp;H$1+1,'Cash Account Transactions'!$E:$E,'Receipts Summary'!$A7)</f>
        <v>0</v>
      </c>
      <c r="J7" s="11">
        <f>SUMIFS('Bank Account Transactions'!$F:$F,'Bank Account Transactions'!$B:$B,"&lt;="&amp;J$1,'Bank Account Transactions'!$B:$B,"&gt;="&amp;I$1+1,'Bank Account Transactions'!$E:$E,'Receipts Summary'!$A7)-SUMIFS('Bank Account Transactions'!$G:$G,'Bank Account Transactions'!$B:$B,"&lt;="&amp;J$1,'Bank Account Transactions'!$B:$B,"&gt;="&amp;I$1+1,'Bank Account Transactions'!$E:$E,'Receipts Summary'!$A7)+SUMIFS('Cash Account Transactions'!$F:$F,'Cash Account Transactions'!$B:$B,"&lt;="&amp;J$1,'Cash Account Transactions'!$B:$B,"&gt;="&amp;I$1+1,'Cash Account Transactions'!$E:$E,'Receipts Summary'!$A7)-SUMIFS('Cash Account Transactions'!$G:$G,'Cash Account Transactions'!$B:$B,"&lt;="&amp;J$1,'Cash Account Transactions'!$B:$B,"&gt;="&amp;I$1+1,'Cash Account Transactions'!$E:$E,'Receipts Summary'!$A7)</f>
        <v>0</v>
      </c>
      <c r="K7" s="11">
        <f>SUMIFS('Bank Account Transactions'!$F:$F,'Bank Account Transactions'!$B:$B,"&lt;="&amp;K$1,'Bank Account Transactions'!$B:$B,"&gt;="&amp;J$1+1,'Bank Account Transactions'!$E:$E,'Receipts Summary'!$A7)-SUMIFS('Bank Account Transactions'!$G:$G,'Bank Account Transactions'!$B:$B,"&lt;="&amp;K$1,'Bank Account Transactions'!$B:$B,"&gt;="&amp;J$1+1,'Bank Account Transactions'!$E:$E,'Receipts Summary'!$A7)+SUMIFS('Cash Account Transactions'!$F:$F,'Cash Account Transactions'!$B:$B,"&lt;="&amp;K$1,'Cash Account Transactions'!$B:$B,"&gt;="&amp;J$1+1,'Cash Account Transactions'!$E:$E,'Receipts Summary'!$A7)-SUMIFS('Cash Account Transactions'!$G:$G,'Cash Account Transactions'!$B:$B,"&lt;="&amp;K$1,'Cash Account Transactions'!$B:$B,"&gt;="&amp;J$1+1,'Cash Account Transactions'!$E:$E,'Receipts Summary'!$A7)</f>
        <v>0</v>
      </c>
      <c r="L7" s="11">
        <f>SUMIFS('Bank Account Transactions'!$F:$F,'Bank Account Transactions'!$B:$B,"&lt;="&amp;L$1,'Bank Account Transactions'!$B:$B,"&gt;="&amp;K$1+1,'Bank Account Transactions'!$E:$E,'Receipts Summary'!$A7)-SUMIFS('Bank Account Transactions'!$G:$G,'Bank Account Transactions'!$B:$B,"&lt;="&amp;L$1,'Bank Account Transactions'!$B:$B,"&gt;="&amp;K$1+1,'Bank Account Transactions'!$E:$E,'Receipts Summary'!$A7)+SUMIFS('Cash Account Transactions'!$F:$F,'Cash Account Transactions'!$B:$B,"&lt;="&amp;L$1,'Cash Account Transactions'!$B:$B,"&gt;="&amp;K$1+1,'Cash Account Transactions'!$E:$E,'Receipts Summary'!$A7)-SUMIFS('Cash Account Transactions'!$G:$G,'Cash Account Transactions'!$B:$B,"&lt;="&amp;L$1,'Cash Account Transactions'!$B:$B,"&gt;="&amp;K$1+1,'Cash Account Transactions'!$E:$E,'Receipts Summary'!$A7)</f>
        <v>0</v>
      </c>
      <c r="M7" s="11">
        <f>SUMIFS('Bank Account Transactions'!$F:$F,'Bank Account Transactions'!$B:$B,"&lt;="&amp;M$1,'Bank Account Transactions'!$B:$B,"&gt;="&amp;L$1+1,'Bank Account Transactions'!$E:$E,'Receipts Summary'!$A7)-SUMIFS('Bank Account Transactions'!$G:$G,'Bank Account Transactions'!$B:$B,"&lt;="&amp;M$1,'Bank Account Transactions'!$B:$B,"&gt;="&amp;L$1+1,'Bank Account Transactions'!$E:$E,'Receipts Summary'!$A7)+SUMIFS('Cash Account Transactions'!$F:$F,'Cash Account Transactions'!$B:$B,"&lt;="&amp;M$1,'Cash Account Transactions'!$B:$B,"&gt;="&amp;L$1+1,'Cash Account Transactions'!$E:$E,'Receipts Summary'!$A7)-SUMIFS('Cash Account Transactions'!$G:$G,'Cash Account Transactions'!$B:$B,"&lt;="&amp;M$1,'Cash Account Transactions'!$B:$B,"&gt;="&amp;L$1+1,'Cash Account Transactions'!$E:$E,'Receipts Summary'!$A7)</f>
        <v>0</v>
      </c>
      <c r="N7" s="11">
        <f>SUMIFS('Bank Account Transactions'!$F:$F,'Bank Account Transactions'!$B:$B,"&lt;="&amp;N$1,'Bank Account Transactions'!$B:$B,"&gt;="&amp;M$1+1,'Bank Account Transactions'!$E:$E,'Receipts Summary'!$A7)-SUMIFS('Bank Account Transactions'!$G:$G,'Bank Account Transactions'!$B:$B,"&lt;="&amp;N$1,'Bank Account Transactions'!$B:$B,"&gt;="&amp;M$1+1,'Bank Account Transactions'!$E:$E,'Receipts Summary'!$A7)+SUMIFS('Cash Account Transactions'!$F:$F,'Cash Account Transactions'!$B:$B,"&lt;="&amp;N$1,'Cash Account Transactions'!$B:$B,"&gt;="&amp;M$1+1,'Cash Account Transactions'!$E:$E,'Receipts Summary'!$A7)-SUMIFS('Cash Account Transactions'!$G:$G,'Cash Account Transactions'!$B:$B,"&lt;="&amp;N$1,'Cash Account Transactions'!$B:$B,"&gt;="&amp;M$1+1,'Cash Account Transactions'!$E:$E,'Receipts Summary'!$A7)</f>
        <v>0</v>
      </c>
    </row>
    <row r="8" spans="1:14" x14ac:dyDescent="0.25">
      <c r="A8" s="15" t="s">
        <v>33</v>
      </c>
      <c r="B8" s="11">
        <f>-VLOOKUP($A8,'Chart of Accounts'!$A:$H,8,FALSE)</f>
        <v>0</v>
      </c>
      <c r="C8" s="11">
        <f>SUMIFS('Bank Account Transactions'!$F:$F,'Bank Account Transactions'!$B:$B,"&lt;="&amp;C$1,'Bank Account Transactions'!$B:$B,"&gt;="&amp;Period_start_date,'Bank Account Transactions'!$E:$E,'Receipts Summary'!$A8)-SUMIFS('Bank Account Transactions'!$G:$G,'Bank Account Transactions'!$B:$B,"&lt;="&amp;C$1,'Bank Account Transactions'!$B:$B,"&gt;="&amp;Period_start_date,'Bank Account Transactions'!$E:$E,'Receipts Summary'!$A8)+SUMIFS('Cash Account Transactions'!$F:$F,'Cash Account Transactions'!$B:$B,"&lt;="&amp;C$1,'Cash Account Transactions'!$B:$B,"&gt;="&amp;Period_start_date,'Cash Account Transactions'!$E:$E,'Receipts Summary'!$A8)-SUMIFS('Cash Account Transactions'!$G:$G,'Cash Account Transactions'!$B:$B,"&lt;="&amp;C$1,'Cash Account Transactions'!$B:$B,"&gt;="&amp;Period_start_date,'Cash Account Transactions'!$E:$E,'Receipts Summary'!$A8)</f>
        <v>0</v>
      </c>
      <c r="D8" s="11">
        <f>SUMIFS('Bank Account Transactions'!$F:$F,'Bank Account Transactions'!$B:$B,"&lt;="&amp;D$1,'Bank Account Transactions'!$B:$B,"&gt;="&amp;C$1+1,'Bank Account Transactions'!$E:$E,'Receipts Summary'!$A8)-SUMIFS('Bank Account Transactions'!$G:$G,'Bank Account Transactions'!$B:$B,"&lt;="&amp;D$1,'Bank Account Transactions'!$B:$B,"&gt;="&amp;C$1+1,'Bank Account Transactions'!$E:$E,'Receipts Summary'!$A8)+SUMIFS('Cash Account Transactions'!$F:$F,'Cash Account Transactions'!$B:$B,"&lt;="&amp;D$1,'Cash Account Transactions'!$B:$B,"&gt;="&amp;C$1+1,'Cash Account Transactions'!$E:$E,'Receipts Summary'!$A8)-SUMIFS('Cash Account Transactions'!$G:$G,'Cash Account Transactions'!$B:$B,"&lt;="&amp;D$1,'Cash Account Transactions'!$B:$B,"&gt;="&amp;C$1+1,'Cash Account Transactions'!$E:$E,'Receipts Summary'!$A8)</f>
        <v>0</v>
      </c>
      <c r="E8" s="11">
        <f>SUMIFS('Bank Account Transactions'!$F:$F,'Bank Account Transactions'!$B:$B,"&lt;="&amp;E$1,'Bank Account Transactions'!$B:$B,"&gt;="&amp;D$1+1,'Bank Account Transactions'!$E:$E,'Receipts Summary'!$A8)-SUMIFS('Bank Account Transactions'!$G:$G,'Bank Account Transactions'!$B:$B,"&lt;="&amp;E$1,'Bank Account Transactions'!$B:$B,"&gt;="&amp;D$1+1,'Bank Account Transactions'!$E:$E,'Receipts Summary'!$A8)+SUMIFS('Cash Account Transactions'!$F:$F,'Cash Account Transactions'!$B:$B,"&lt;="&amp;E$1,'Cash Account Transactions'!$B:$B,"&gt;="&amp;D$1+1,'Cash Account Transactions'!$E:$E,'Receipts Summary'!$A8)-SUMIFS('Cash Account Transactions'!$G:$G,'Cash Account Transactions'!$B:$B,"&lt;="&amp;E$1,'Cash Account Transactions'!$B:$B,"&gt;="&amp;D$1+1,'Cash Account Transactions'!$E:$E,'Receipts Summary'!$A8)</f>
        <v>0</v>
      </c>
      <c r="F8" s="11">
        <f>SUMIFS('Bank Account Transactions'!$F:$F,'Bank Account Transactions'!$B:$B,"&lt;="&amp;F$1,'Bank Account Transactions'!$B:$B,"&gt;="&amp;E$1+1,'Bank Account Transactions'!$E:$E,'Receipts Summary'!$A8)-SUMIFS('Bank Account Transactions'!$G:$G,'Bank Account Transactions'!$B:$B,"&lt;="&amp;F$1,'Bank Account Transactions'!$B:$B,"&gt;="&amp;E$1+1,'Bank Account Transactions'!$E:$E,'Receipts Summary'!$A8)+SUMIFS('Cash Account Transactions'!$F:$F,'Cash Account Transactions'!$B:$B,"&lt;="&amp;F$1,'Cash Account Transactions'!$B:$B,"&gt;="&amp;E$1+1,'Cash Account Transactions'!$E:$E,'Receipts Summary'!$A8)-SUMIFS('Cash Account Transactions'!$G:$G,'Cash Account Transactions'!$B:$B,"&lt;="&amp;F$1,'Cash Account Transactions'!$B:$B,"&gt;="&amp;E$1+1,'Cash Account Transactions'!$E:$E,'Receipts Summary'!$A8)</f>
        <v>0</v>
      </c>
      <c r="G8" s="11">
        <f>SUMIFS('Bank Account Transactions'!$F:$F,'Bank Account Transactions'!$B:$B,"&lt;="&amp;G$1,'Bank Account Transactions'!$B:$B,"&gt;="&amp;F$1+1,'Bank Account Transactions'!$E:$E,'Receipts Summary'!$A8)-SUMIFS('Bank Account Transactions'!$G:$G,'Bank Account Transactions'!$B:$B,"&lt;="&amp;G$1,'Bank Account Transactions'!$B:$B,"&gt;="&amp;F$1+1,'Bank Account Transactions'!$E:$E,'Receipts Summary'!$A8)+SUMIFS('Cash Account Transactions'!$F:$F,'Cash Account Transactions'!$B:$B,"&lt;="&amp;G$1,'Cash Account Transactions'!$B:$B,"&gt;="&amp;F$1+1,'Cash Account Transactions'!$E:$E,'Receipts Summary'!$A8)-SUMIFS('Cash Account Transactions'!$G:$G,'Cash Account Transactions'!$B:$B,"&lt;="&amp;G$1,'Cash Account Transactions'!$B:$B,"&gt;="&amp;F$1+1,'Cash Account Transactions'!$E:$E,'Receipts Summary'!$A8)</f>
        <v>0</v>
      </c>
      <c r="H8" s="11">
        <f>SUMIFS('Bank Account Transactions'!$F:$F,'Bank Account Transactions'!$B:$B,"&lt;="&amp;H$1,'Bank Account Transactions'!$B:$B,"&gt;="&amp;G$1+1,'Bank Account Transactions'!$E:$E,'Receipts Summary'!$A8)-SUMIFS('Bank Account Transactions'!$G:$G,'Bank Account Transactions'!$B:$B,"&lt;="&amp;H$1,'Bank Account Transactions'!$B:$B,"&gt;="&amp;G$1+1,'Bank Account Transactions'!$E:$E,'Receipts Summary'!$A8)+SUMIFS('Cash Account Transactions'!$F:$F,'Cash Account Transactions'!$B:$B,"&lt;="&amp;H$1,'Cash Account Transactions'!$B:$B,"&gt;="&amp;G$1+1,'Cash Account Transactions'!$E:$E,'Receipts Summary'!$A8)-SUMIFS('Cash Account Transactions'!$G:$G,'Cash Account Transactions'!$B:$B,"&lt;="&amp;H$1,'Cash Account Transactions'!$B:$B,"&gt;="&amp;G$1+1,'Cash Account Transactions'!$E:$E,'Receipts Summary'!$A8)</f>
        <v>0</v>
      </c>
      <c r="I8" s="11">
        <f>SUMIFS('Bank Account Transactions'!$F:$F,'Bank Account Transactions'!$B:$B,"&lt;="&amp;I$1,'Bank Account Transactions'!$B:$B,"&gt;="&amp;H$1+1,'Bank Account Transactions'!$E:$E,'Receipts Summary'!$A8)-SUMIFS('Bank Account Transactions'!$G:$G,'Bank Account Transactions'!$B:$B,"&lt;="&amp;I$1,'Bank Account Transactions'!$B:$B,"&gt;="&amp;H$1+1,'Bank Account Transactions'!$E:$E,'Receipts Summary'!$A8)+SUMIFS('Cash Account Transactions'!$F:$F,'Cash Account Transactions'!$B:$B,"&lt;="&amp;I$1,'Cash Account Transactions'!$B:$B,"&gt;="&amp;H$1+1,'Cash Account Transactions'!$E:$E,'Receipts Summary'!$A8)-SUMIFS('Cash Account Transactions'!$G:$G,'Cash Account Transactions'!$B:$B,"&lt;="&amp;I$1,'Cash Account Transactions'!$B:$B,"&gt;="&amp;H$1+1,'Cash Account Transactions'!$E:$E,'Receipts Summary'!$A8)</f>
        <v>0</v>
      </c>
      <c r="J8" s="11">
        <f>SUMIFS('Bank Account Transactions'!$F:$F,'Bank Account Transactions'!$B:$B,"&lt;="&amp;J$1,'Bank Account Transactions'!$B:$B,"&gt;="&amp;I$1+1,'Bank Account Transactions'!$E:$E,'Receipts Summary'!$A8)-SUMIFS('Bank Account Transactions'!$G:$G,'Bank Account Transactions'!$B:$B,"&lt;="&amp;J$1,'Bank Account Transactions'!$B:$B,"&gt;="&amp;I$1+1,'Bank Account Transactions'!$E:$E,'Receipts Summary'!$A8)+SUMIFS('Cash Account Transactions'!$F:$F,'Cash Account Transactions'!$B:$B,"&lt;="&amp;J$1,'Cash Account Transactions'!$B:$B,"&gt;="&amp;I$1+1,'Cash Account Transactions'!$E:$E,'Receipts Summary'!$A8)-SUMIFS('Cash Account Transactions'!$G:$G,'Cash Account Transactions'!$B:$B,"&lt;="&amp;J$1,'Cash Account Transactions'!$B:$B,"&gt;="&amp;I$1+1,'Cash Account Transactions'!$E:$E,'Receipts Summary'!$A8)</f>
        <v>0</v>
      </c>
      <c r="K8" s="11">
        <f>SUMIFS('Bank Account Transactions'!$F:$F,'Bank Account Transactions'!$B:$B,"&lt;="&amp;K$1,'Bank Account Transactions'!$B:$B,"&gt;="&amp;J$1+1,'Bank Account Transactions'!$E:$E,'Receipts Summary'!$A8)-SUMIFS('Bank Account Transactions'!$G:$G,'Bank Account Transactions'!$B:$B,"&lt;="&amp;K$1,'Bank Account Transactions'!$B:$B,"&gt;="&amp;J$1+1,'Bank Account Transactions'!$E:$E,'Receipts Summary'!$A8)+SUMIFS('Cash Account Transactions'!$F:$F,'Cash Account Transactions'!$B:$B,"&lt;="&amp;K$1,'Cash Account Transactions'!$B:$B,"&gt;="&amp;J$1+1,'Cash Account Transactions'!$E:$E,'Receipts Summary'!$A8)-SUMIFS('Cash Account Transactions'!$G:$G,'Cash Account Transactions'!$B:$B,"&lt;="&amp;K$1,'Cash Account Transactions'!$B:$B,"&gt;="&amp;J$1+1,'Cash Account Transactions'!$E:$E,'Receipts Summary'!$A8)</f>
        <v>0</v>
      </c>
      <c r="L8" s="11">
        <f>SUMIFS('Bank Account Transactions'!$F:$F,'Bank Account Transactions'!$B:$B,"&lt;="&amp;L$1,'Bank Account Transactions'!$B:$B,"&gt;="&amp;K$1+1,'Bank Account Transactions'!$E:$E,'Receipts Summary'!$A8)-SUMIFS('Bank Account Transactions'!$G:$G,'Bank Account Transactions'!$B:$B,"&lt;="&amp;L$1,'Bank Account Transactions'!$B:$B,"&gt;="&amp;K$1+1,'Bank Account Transactions'!$E:$E,'Receipts Summary'!$A8)+SUMIFS('Cash Account Transactions'!$F:$F,'Cash Account Transactions'!$B:$B,"&lt;="&amp;L$1,'Cash Account Transactions'!$B:$B,"&gt;="&amp;K$1+1,'Cash Account Transactions'!$E:$E,'Receipts Summary'!$A8)-SUMIFS('Cash Account Transactions'!$G:$G,'Cash Account Transactions'!$B:$B,"&lt;="&amp;L$1,'Cash Account Transactions'!$B:$B,"&gt;="&amp;K$1+1,'Cash Account Transactions'!$E:$E,'Receipts Summary'!$A8)</f>
        <v>0</v>
      </c>
      <c r="M8" s="11">
        <f>SUMIFS('Bank Account Transactions'!$F:$F,'Bank Account Transactions'!$B:$B,"&lt;="&amp;M$1,'Bank Account Transactions'!$B:$B,"&gt;="&amp;L$1+1,'Bank Account Transactions'!$E:$E,'Receipts Summary'!$A8)-SUMIFS('Bank Account Transactions'!$G:$G,'Bank Account Transactions'!$B:$B,"&lt;="&amp;M$1,'Bank Account Transactions'!$B:$B,"&gt;="&amp;L$1+1,'Bank Account Transactions'!$E:$E,'Receipts Summary'!$A8)+SUMIFS('Cash Account Transactions'!$F:$F,'Cash Account Transactions'!$B:$B,"&lt;="&amp;M$1,'Cash Account Transactions'!$B:$B,"&gt;="&amp;L$1+1,'Cash Account Transactions'!$E:$E,'Receipts Summary'!$A8)-SUMIFS('Cash Account Transactions'!$G:$G,'Cash Account Transactions'!$B:$B,"&lt;="&amp;M$1,'Cash Account Transactions'!$B:$B,"&gt;="&amp;L$1+1,'Cash Account Transactions'!$E:$E,'Receipts Summary'!$A8)</f>
        <v>0</v>
      </c>
      <c r="N8" s="11">
        <f>SUMIFS('Bank Account Transactions'!$F:$F,'Bank Account Transactions'!$B:$B,"&lt;="&amp;N$1,'Bank Account Transactions'!$B:$B,"&gt;="&amp;M$1+1,'Bank Account Transactions'!$E:$E,'Receipts Summary'!$A8)-SUMIFS('Bank Account Transactions'!$G:$G,'Bank Account Transactions'!$B:$B,"&lt;="&amp;N$1,'Bank Account Transactions'!$B:$B,"&gt;="&amp;M$1+1,'Bank Account Transactions'!$E:$E,'Receipts Summary'!$A8)+SUMIFS('Cash Account Transactions'!$F:$F,'Cash Account Transactions'!$B:$B,"&lt;="&amp;N$1,'Cash Account Transactions'!$B:$B,"&gt;="&amp;M$1+1,'Cash Account Transactions'!$E:$E,'Receipts Summary'!$A8)-SUMIFS('Cash Account Transactions'!$G:$G,'Cash Account Transactions'!$B:$B,"&lt;="&amp;N$1,'Cash Account Transactions'!$B:$B,"&gt;="&amp;M$1+1,'Cash Account Transactions'!$E:$E,'Receipts Summary'!$A8)</f>
        <v>0</v>
      </c>
    </row>
    <row r="9" spans="1:14" x14ac:dyDescent="0.25">
      <c r="A9" s="15"/>
      <c r="B9" s="11"/>
      <c r="C9" s="11"/>
      <c r="D9" s="11"/>
      <c r="E9" s="11"/>
      <c r="F9" s="11"/>
      <c r="G9" s="11"/>
      <c r="H9" s="11"/>
      <c r="I9" s="11"/>
      <c r="J9" s="11"/>
      <c r="K9" s="11"/>
      <c r="L9" s="11"/>
      <c r="M9" s="11"/>
      <c r="N9" s="11"/>
    </row>
    <row r="10" spans="1:14" x14ac:dyDescent="0.25">
      <c r="A10" s="19" t="s">
        <v>21</v>
      </c>
      <c r="B10" s="11"/>
      <c r="C10" s="11"/>
      <c r="D10" s="11"/>
      <c r="E10" s="11"/>
      <c r="F10" s="11"/>
      <c r="G10" s="11"/>
      <c r="H10" s="11"/>
      <c r="I10" s="11"/>
      <c r="J10" s="11"/>
      <c r="K10" s="11"/>
      <c r="L10" s="11"/>
      <c r="M10" s="11"/>
      <c r="N10" s="11"/>
    </row>
    <row r="11" spans="1:14" x14ac:dyDescent="0.25">
      <c r="A11" s="15" t="s">
        <v>22</v>
      </c>
      <c r="B11" s="11">
        <f>-VLOOKUP($A11,'Chart of Accounts'!$A:$H,8,FALSE)</f>
        <v>0</v>
      </c>
      <c r="C11" s="11">
        <f>SUMIFS('Bank Account Transactions'!$F:$F,'Bank Account Transactions'!$B:$B,"&lt;="&amp;C$1,'Bank Account Transactions'!$B:$B,"&gt;="&amp;Period_start_date,'Bank Account Transactions'!$E:$E,'Receipts Summary'!$A11)-SUMIFS('Bank Account Transactions'!$G:$G,'Bank Account Transactions'!$B:$B,"&lt;="&amp;C$1,'Bank Account Transactions'!$B:$B,"&gt;="&amp;Period_start_date,'Bank Account Transactions'!$E:$E,'Receipts Summary'!$A11)+SUMIFS('Cash Account Transactions'!$F:$F,'Cash Account Transactions'!$B:$B,"&lt;="&amp;C$1,'Cash Account Transactions'!$B:$B,"&gt;="&amp;Period_start_date,'Cash Account Transactions'!$E:$E,'Receipts Summary'!$A11)-SUMIFS('Cash Account Transactions'!$G:$G,'Cash Account Transactions'!$B:$B,"&lt;="&amp;C$1,'Cash Account Transactions'!$B:$B,"&gt;="&amp;Period_start_date,'Cash Account Transactions'!$E:$E,'Receipts Summary'!$A11)</f>
        <v>0</v>
      </c>
      <c r="D11" s="11">
        <f>SUMIFS('Bank Account Transactions'!$F:$F,'Bank Account Transactions'!$B:$B,"&lt;="&amp;D$1,'Bank Account Transactions'!$B:$B,"&gt;="&amp;C$1+1,'Bank Account Transactions'!$E:$E,'Receipts Summary'!$A11)-SUMIFS('Bank Account Transactions'!$G:$G,'Bank Account Transactions'!$B:$B,"&lt;="&amp;D$1,'Bank Account Transactions'!$B:$B,"&gt;="&amp;C$1+1,'Bank Account Transactions'!$E:$E,'Receipts Summary'!$A11)+SUMIFS('Cash Account Transactions'!$F:$F,'Cash Account Transactions'!$B:$B,"&lt;="&amp;D$1,'Cash Account Transactions'!$B:$B,"&gt;="&amp;C$1+1,'Cash Account Transactions'!$E:$E,'Receipts Summary'!$A11)-SUMIFS('Cash Account Transactions'!$G:$G,'Cash Account Transactions'!$B:$B,"&lt;="&amp;D$1,'Cash Account Transactions'!$B:$B,"&gt;="&amp;C$1+1,'Cash Account Transactions'!$E:$E,'Receipts Summary'!$A11)</f>
        <v>0</v>
      </c>
      <c r="E11" s="11">
        <f>SUMIFS('Bank Account Transactions'!$F:$F,'Bank Account Transactions'!$B:$B,"&lt;="&amp;E$1,'Bank Account Transactions'!$B:$B,"&gt;="&amp;D$1+1,'Bank Account Transactions'!$E:$E,'Receipts Summary'!$A11)-SUMIFS('Bank Account Transactions'!$G:$G,'Bank Account Transactions'!$B:$B,"&lt;="&amp;E$1,'Bank Account Transactions'!$B:$B,"&gt;="&amp;D$1+1,'Bank Account Transactions'!$E:$E,'Receipts Summary'!$A11)+SUMIFS('Cash Account Transactions'!$F:$F,'Cash Account Transactions'!$B:$B,"&lt;="&amp;E$1,'Cash Account Transactions'!$B:$B,"&gt;="&amp;D$1+1,'Cash Account Transactions'!$E:$E,'Receipts Summary'!$A11)-SUMIFS('Cash Account Transactions'!$G:$G,'Cash Account Transactions'!$B:$B,"&lt;="&amp;E$1,'Cash Account Transactions'!$B:$B,"&gt;="&amp;D$1+1,'Cash Account Transactions'!$E:$E,'Receipts Summary'!$A11)</f>
        <v>0</v>
      </c>
      <c r="F11" s="11">
        <f>SUMIFS('Bank Account Transactions'!$F:$F,'Bank Account Transactions'!$B:$B,"&lt;="&amp;F$1,'Bank Account Transactions'!$B:$B,"&gt;="&amp;E$1+1,'Bank Account Transactions'!$E:$E,'Receipts Summary'!$A11)-SUMIFS('Bank Account Transactions'!$G:$G,'Bank Account Transactions'!$B:$B,"&lt;="&amp;F$1,'Bank Account Transactions'!$B:$B,"&gt;="&amp;E$1+1,'Bank Account Transactions'!$E:$E,'Receipts Summary'!$A11)+SUMIFS('Cash Account Transactions'!$F:$F,'Cash Account Transactions'!$B:$B,"&lt;="&amp;F$1,'Cash Account Transactions'!$B:$B,"&gt;="&amp;E$1+1,'Cash Account Transactions'!$E:$E,'Receipts Summary'!$A11)-SUMIFS('Cash Account Transactions'!$G:$G,'Cash Account Transactions'!$B:$B,"&lt;="&amp;F$1,'Cash Account Transactions'!$B:$B,"&gt;="&amp;E$1+1,'Cash Account Transactions'!$E:$E,'Receipts Summary'!$A11)</f>
        <v>0</v>
      </c>
      <c r="G11" s="11">
        <f>SUMIFS('Bank Account Transactions'!$F:$F,'Bank Account Transactions'!$B:$B,"&lt;="&amp;G$1,'Bank Account Transactions'!$B:$B,"&gt;="&amp;F$1+1,'Bank Account Transactions'!$E:$E,'Receipts Summary'!$A11)-SUMIFS('Bank Account Transactions'!$G:$G,'Bank Account Transactions'!$B:$B,"&lt;="&amp;G$1,'Bank Account Transactions'!$B:$B,"&gt;="&amp;F$1+1,'Bank Account Transactions'!$E:$E,'Receipts Summary'!$A11)+SUMIFS('Cash Account Transactions'!$F:$F,'Cash Account Transactions'!$B:$B,"&lt;="&amp;G$1,'Cash Account Transactions'!$B:$B,"&gt;="&amp;F$1+1,'Cash Account Transactions'!$E:$E,'Receipts Summary'!$A11)-SUMIFS('Cash Account Transactions'!$G:$G,'Cash Account Transactions'!$B:$B,"&lt;="&amp;G$1,'Cash Account Transactions'!$B:$B,"&gt;="&amp;F$1+1,'Cash Account Transactions'!$E:$E,'Receipts Summary'!$A11)</f>
        <v>0</v>
      </c>
      <c r="H11" s="11">
        <f>SUMIFS('Bank Account Transactions'!$F:$F,'Bank Account Transactions'!$B:$B,"&lt;="&amp;H$1,'Bank Account Transactions'!$B:$B,"&gt;="&amp;G$1+1,'Bank Account Transactions'!$E:$E,'Receipts Summary'!$A11)-SUMIFS('Bank Account Transactions'!$G:$G,'Bank Account Transactions'!$B:$B,"&lt;="&amp;H$1,'Bank Account Transactions'!$B:$B,"&gt;="&amp;G$1+1,'Bank Account Transactions'!$E:$E,'Receipts Summary'!$A11)+SUMIFS('Cash Account Transactions'!$F:$F,'Cash Account Transactions'!$B:$B,"&lt;="&amp;H$1,'Cash Account Transactions'!$B:$B,"&gt;="&amp;G$1+1,'Cash Account Transactions'!$E:$E,'Receipts Summary'!$A11)-SUMIFS('Cash Account Transactions'!$G:$G,'Cash Account Transactions'!$B:$B,"&lt;="&amp;H$1,'Cash Account Transactions'!$B:$B,"&gt;="&amp;G$1+1,'Cash Account Transactions'!$E:$E,'Receipts Summary'!$A11)</f>
        <v>0</v>
      </c>
      <c r="I11" s="11">
        <f>SUMIFS('Bank Account Transactions'!$F:$F,'Bank Account Transactions'!$B:$B,"&lt;="&amp;I$1,'Bank Account Transactions'!$B:$B,"&gt;="&amp;H$1+1,'Bank Account Transactions'!$E:$E,'Receipts Summary'!$A11)-SUMIFS('Bank Account Transactions'!$G:$G,'Bank Account Transactions'!$B:$B,"&lt;="&amp;I$1,'Bank Account Transactions'!$B:$B,"&gt;="&amp;H$1+1,'Bank Account Transactions'!$E:$E,'Receipts Summary'!$A11)+SUMIFS('Cash Account Transactions'!$F:$F,'Cash Account Transactions'!$B:$B,"&lt;="&amp;I$1,'Cash Account Transactions'!$B:$B,"&gt;="&amp;H$1+1,'Cash Account Transactions'!$E:$E,'Receipts Summary'!$A11)-SUMIFS('Cash Account Transactions'!$G:$G,'Cash Account Transactions'!$B:$B,"&lt;="&amp;I$1,'Cash Account Transactions'!$B:$B,"&gt;="&amp;H$1+1,'Cash Account Transactions'!$E:$E,'Receipts Summary'!$A11)</f>
        <v>0</v>
      </c>
      <c r="J11" s="11">
        <f>SUMIFS('Bank Account Transactions'!$F:$F,'Bank Account Transactions'!$B:$B,"&lt;="&amp;J$1,'Bank Account Transactions'!$B:$B,"&gt;="&amp;I$1+1,'Bank Account Transactions'!$E:$E,'Receipts Summary'!$A11)-SUMIFS('Bank Account Transactions'!$G:$G,'Bank Account Transactions'!$B:$B,"&lt;="&amp;J$1,'Bank Account Transactions'!$B:$B,"&gt;="&amp;I$1+1,'Bank Account Transactions'!$E:$E,'Receipts Summary'!$A11)+SUMIFS('Cash Account Transactions'!$F:$F,'Cash Account Transactions'!$B:$B,"&lt;="&amp;J$1,'Cash Account Transactions'!$B:$B,"&gt;="&amp;I$1+1,'Cash Account Transactions'!$E:$E,'Receipts Summary'!$A11)-SUMIFS('Cash Account Transactions'!$G:$G,'Cash Account Transactions'!$B:$B,"&lt;="&amp;J$1,'Cash Account Transactions'!$B:$B,"&gt;="&amp;I$1+1,'Cash Account Transactions'!$E:$E,'Receipts Summary'!$A11)</f>
        <v>0</v>
      </c>
      <c r="K11" s="11">
        <f>SUMIFS('Bank Account Transactions'!$F:$F,'Bank Account Transactions'!$B:$B,"&lt;="&amp;K$1,'Bank Account Transactions'!$B:$B,"&gt;="&amp;J$1+1,'Bank Account Transactions'!$E:$E,'Receipts Summary'!$A11)-SUMIFS('Bank Account Transactions'!$G:$G,'Bank Account Transactions'!$B:$B,"&lt;="&amp;K$1,'Bank Account Transactions'!$B:$B,"&gt;="&amp;J$1+1,'Bank Account Transactions'!$E:$E,'Receipts Summary'!$A11)+SUMIFS('Cash Account Transactions'!$F:$F,'Cash Account Transactions'!$B:$B,"&lt;="&amp;K$1,'Cash Account Transactions'!$B:$B,"&gt;="&amp;J$1+1,'Cash Account Transactions'!$E:$E,'Receipts Summary'!$A11)-SUMIFS('Cash Account Transactions'!$G:$G,'Cash Account Transactions'!$B:$B,"&lt;="&amp;K$1,'Cash Account Transactions'!$B:$B,"&gt;="&amp;J$1+1,'Cash Account Transactions'!$E:$E,'Receipts Summary'!$A11)</f>
        <v>0</v>
      </c>
      <c r="L11" s="11">
        <f>SUMIFS('Bank Account Transactions'!$F:$F,'Bank Account Transactions'!$B:$B,"&lt;="&amp;L$1,'Bank Account Transactions'!$B:$B,"&gt;="&amp;K$1+1,'Bank Account Transactions'!$E:$E,'Receipts Summary'!$A11)-SUMIFS('Bank Account Transactions'!$G:$G,'Bank Account Transactions'!$B:$B,"&lt;="&amp;L$1,'Bank Account Transactions'!$B:$B,"&gt;="&amp;K$1+1,'Bank Account Transactions'!$E:$E,'Receipts Summary'!$A11)+SUMIFS('Cash Account Transactions'!$F:$F,'Cash Account Transactions'!$B:$B,"&lt;="&amp;L$1,'Cash Account Transactions'!$B:$B,"&gt;="&amp;K$1+1,'Cash Account Transactions'!$E:$E,'Receipts Summary'!$A11)-SUMIFS('Cash Account Transactions'!$G:$G,'Cash Account Transactions'!$B:$B,"&lt;="&amp;L$1,'Cash Account Transactions'!$B:$B,"&gt;="&amp;K$1+1,'Cash Account Transactions'!$E:$E,'Receipts Summary'!$A11)</f>
        <v>0</v>
      </c>
      <c r="M11" s="11">
        <f>SUMIFS('Bank Account Transactions'!$F:$F,'Bank Account Transactions'!$B:$B,"&lt;="&amp;M$1,'Bank Account Transactions'!$B:$B,"&gt;="&amp;L$1+1,'Bank Account Transactions'!$E:$E,'Receipts Summary'!$A11)-SUMIFS('Bank Account Transactions'!$G:$G,'Bank Account Transactions'!$B:$B,"&lt;="&amp;M$1,'Bank Account Transactions'!$B:$B,"&gt;="&amp;L$1+1,'Bank Account Transactions'!$E:$E,'Receipts Summary'!$A11)+SUMIFS('Cash Account Transactions'!$F:$F,'Cash Account Transactions'!$B:$B,"&lt;="&amp;M$1,'Cash Account Transactions'!$B:$B,"&gt;="&amp;L$1+1,'Cash Account Transactions'!$E:$E,'Receipts Summary'!$A11)-SUMIFS('Cash Account Transactions'!$G:$G,'Cash Account Transactions'!$B:$B,"&lt;="&amp;M$1,'Cash Account Transactions'!$B:$B,"&gt;="&amp;L$1+1,'Cash Account Transactions'!$E:$E,'Receipts Summary'!$A11)</f>
        <v>0</v>
      </c>
      <c r="N11" s="11">
        <f>SUMIFS('Bank Account Transactions'!$F:$F,'Bank Account Transactions'!$B:$B,"&lt;="&amp;N$1,'Bank Account Transactions'!$B:$B,"&gt;="&amp;M$1+1,'Bank Account Transactions'!$E:$E,'Receipts Summary'!$A11)-SUMIFS('Bank Account Transactions'!$G:$G,'Bank Account Transactions'!$B:$B,"&lt;="&amp;N$1,'Bank Account Transactions'!$B:$B,"&gt;="&amp;M$1+1,'Bank Account Transactions'!$E:$E,'Receipts Summary'!$A11)+SUMIFS('Cash Account Transactions'!$F:$F,'Cash Account Transactions'!$B:$B,"&lt;="&amp;N$1,'Cash Account Transactions'!$B:$B,"&gt;="&amp;M$1+1,'Cash Account Transactions'!$E:$E,'Receipts Summary'!$A11)-SUMIFS('Cash Account Transactions'!$G:$G,'Cash Account Transactions'!$B:$B,"&lt;="&amp;N$1,'Cash Account Transactions'!$B:$B,"&gt;="&amp;M$1+1,'Cash Account Transactions'!$E:$E,'Receipts Summary'!$A11)</f>
        <v>0</v>
      </c>
    </row>
    <row r="13" spans="1:14" ht="15.75" thickBot="1" x14ac:dyDescent="0.3">
      <c r="A13" s="20" t="s">
        <v>2541</v>
      </c>
      <c r="B13" s="18">
        <f>SUM(B2:B12)</f>
        <v>0</v>
      </c>
      <c r="C13" s="18">
        <f t="shared" ref="C13:N13" si="0">SUM(C2:C12)</f>
        <v>0</v>
      </c>
      <c r="D13" s="18">
        <f t="shared" si="0"/>
        <v>0</v>
      </c>
      <c r="E13" s="18">
        <f t="shared" si="0"/>
        <v>0</v>
      </c>
      <c r="F13" s="18">
        <f t="shared" si="0"/>
        <v>0</v>
      </c>
      <c r="G13" s="18">
        <f t="shared" si="0"/>
        <v>0</v>
      </c>
      <c r="H13" s="18">
        <f t="shared" si="0"/>
        <v>0</v>
      </c>
      <c r="I13" s="18">
        <f t="shared" si="0"/>
        <v>0</v>
      </c>
      <c r="J13" s="18">
        <f t="shared" si="0"/>
        <v>0</v>
      </c>
      <c r="K13" s="18">
        <f t="shared" si="0"/>
        <v>0</v>
      </c>
      <c r="L13" s="18">
        <f t="shared" si="0"/>
        <v>0</v>
      </c>
      <c r="M13" s="18">
        <f t="shared" si="0"/>
        <v>0</v>
      </c>
      <c r="N13" s="18">
        <f t="shared" si="0"/>
        <v>0</v>
      </c>
    </row>
    <row r="14" spans="1:14" x14ac:dyDescent="0.25">
      <c r="B14" s="6">
        <f>B13-SUM(C13:N13)</f>
        <v>0</v>
      </c>
    </row>
  </sheetData>
  <sheetProtection sheet="1" objects="1" scenarios="1"/>
  <printOptions gridLines="1"/>
  <pageMargins left="0.70866141732283472" right="0.70866141732283472" top="0.74803149606299213" bottom="0.74803149606299213" header="0.31496062992125984" footer="0.31496062992125984"/>
  <pageSetup paperSize="9" scale="61" fitToHeight="0" orientation="landscape" r:id="rId1"/>
  <headerFooter>
    <oddHeader>&amp;L&amp;A&amp;R&amp;D</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N68"/>
  <sheetViews>
    <sheetView workbookViewId="0">
      <pane xSplit="1" ySplit="1" topLeftCell="B2" activePane="bottomRight" state="frozen"/>
      <selection pane="topRight" activeCell="B1" sqref="B1"/>
      <selection pane="bottomLeft" activeCell="A2" sqref="A2"/>
      <selection pane="bottomRight" activeCell="B4" sqref="B4"/>
    </sheetView>
  </sheetViews>
  <sheetFormatPr defaultRowHeight="15" x14ac:dyDescent="0.25"/>
  <cols>
    <col min="1" max="1" width="24.5703125" customWidth="1"/>
    <col min="2" max="14" width="12.5703125" style="6" customWidth="1"/>
  </cols>
  <sheetData>
    <row r="1" spans="1:14" s="16" customFormat="1" x14ac:dyDescent="0.25">
      <c r="A1" s="1"/>
      <c r="B1" s="17" t="s">
        <v>2530</v>
      </c>
      <c r="C1" s="21">
        <f>DATE(YEAR(Period_start_date),MONTH(Period_start_date)+1,DAY(Period_start_date)-1)</f>
        <v>42490</v>
      </c>
      <c r="D1" s="21">
        <f>DATE(YEAR(Period_start_date),MONTH(Period_start_date)+2,DAY(Period_start_date)-1)</f>
        <v>42521</v>
      </c>
      <c r="E1" s="21">
        <f>DATE(YEAR(Period_start_date),MONTH(Period_start_date)+3,DAY(Period_start_date)-1)</f>
        <v>42551</v>
      </c>
      <c r="F1" s="21">
        <f>DATE(YEAR(Period_start_date),MONTH(Period_start_date)+4,DAY(Period_start_date)-1)</f>
        <v>42582</v>
      </c>
      <c r="G1" s="21">
        <f>DATE(YEAR(Period_start_date),MONTH(Period_start_date)+5,DAY(Period_start_date)-1)</f>
        <v>42613</v>
      </c>
      <c r="H1" s="21">
        <f>DATE(YEAR(Period_start_date),MONTH(Period_start_date)+6,DAY(Period_start_date)-1)</f>
        <v>42643</v>
      </c>
      <c r="I1" s="21">
        <f>DATE(YEAR(Period_start_date),MONTH(Period_start_date)+7,DAY(Period_start_date)-1)</f>
        <v>42674</v>
      </c>
      <c r="J1" s="21">
        <f>DATE(YEAR(Period_start_date),MONTH(Period_start_date)+8,DAY(Period_start_date)-1)</f>
        <v>42704</v>
      </c>
      <c r="K1" s="21">
        <f>DATE(YEAR(Period_start_date),MONTH(Period_start_date)+9,DAY(Period_start_date)-1)</f>
        <v>42735</v>
      </c>
      <c r="L1" s="21">
        <f>DATE(YEAR(Period_start_date),MONTH(Period_start_date)+10,DAY(Period_start_date)-1)</f>
        <v>42766</v>
      </c>
      <c r="M1" s="21">
        <f>DATE(YEAR(Period_start_date),MONTH(Period_start_date)+11,DAY(Period_start_date)-1)</f>
        <v>42794</v>
      </c>
      <c r="N1" s="21">
        <f>DATE(YEAR(Period_start_date),MONTH(Period_start_date)+12,DAY(Period_start_date)-1)</f>
        <v>42825</v>
      </c>
    </row>
    <row r="2" spans="1:14" x14ac:dyDescent="0.25">
      <c r="A2" s="19" t="s">
        <v>20</v>
      </c>
      <c r="B2" s="11"/>
      <c r="C2" s="11"/>
      <c r="D2" s="11"/>
      <c r="E2" s="11"/>
      <c r="F2" s="11"/>
      <c r="G2" s="11"/>
      <c r="H2" s="11"/>
      <c r="I2" s="11"/>
      <c r="J2" s="11"/>
      <c r="K2" s="11"/>
      <c r="L2" s="11"/>
      <c r="M2" s="11"/>
      <c r="N2" s="11"/>
    </row>
    <row r="3" spans="1:14" x14ac:dyDescent="0.25">
      <c r="A3" s="15" t="s">
        <v>15</v>
      </c>
      <c r="B3" s="11">
        <f>VLOOKUP($A3,'Chart of Accounts'!$A:$H,8,FALSE)</f>
        <v>0</v>
      </c>
      <c r="C3" s="11">
        <f>-(SUMIFS('Bank Account Transactions'!$F:$F,'Bank Account Transactions'!$B:$B,"&lt;="&amp;C$1,'Bank Account Transactions'!$B:$B,"&gt;="&amp;Period_start_date,'Bank Account Transactions'!$E:$E,'Payments Summary'!$A3)-SUMIFS('Bank Account Transactions'!$G:$G,'Bank Account Transactions'!$B:$B,"&lt;="&amp;C$1,'Bank Account Transactions'!$B:$B,"&gt;="&amp;Period_start_date,'Bank Account Transactions'!$E:$E,'Payments Summary'!$A3)+SUMIFS('Cash Account Transactions'!$F:$F,'Cash Account Transactions'!$B:$B,"&lt;="&amp;C$1,'Cash Account Transactions'!$B:$B,"&gt;="&amp;Period_start_date,'Cash Account Transactions'!$E:$E,'Payments Summary'!$A3)-SUMIFS('Cash Account Transactions'!$G:$G,'Cash Account Transactions'!$B:$B,"&lt;="&amp;C$1,'Cash Account Transactions'!$B:$B,"&gt;="&amp;Period_start_date,'Cash Account Transactions'!$E:$E,'Payments Summary'!$A3))</f>
        <v>0</v>
      </c>
      <c r="D3" s="11">
        <f>-(SUMIFS('Bank Account Transactions'!$F:$F,'Bank Account Transactions'!$B:$B,"&lt;="&amp;D$1,'Bank Account Transactions'!$B:$B,"&gt;="&amp;C$1+1,'Bank Account Transactions'!$E:$E,'Payments Summary'!$A3)-SUMIFS('Bank Account Transactions'!$G:$G,'Bank Account Transactions'!$B:$B,"&lt;="&amp;D$1,'Bank Account Transactions'!$B:$B,"&gt;="&amp;C$1+1,'Bank Account Transactions'!$E:$E,'Payments Summary'!$A3)+SUMIFS('Cash Account Transactions'!$F:$F,'Cash Account Transactions'!$B:$B,"&lt;="&amp;D$1,'Cash Account Transactions'!$B:$B,"&gt;="&amp;C$1+1,'Cash Account Transactions'!$E:$E,'Payments Summary'!$A3)-SUMIFS('Cash Account Transactions'!$G:$G,'Cash Account Transactions'!$B:$B,"&lt;="&amp;D$1,'Cash Account Transactions'!$B:$B,"&gt;="&amp;C$1+1,'Cash Account Transactions'!$E:$E,'Payments Summary'!$A3))</f>
        <v>0</v>
      </c>
      <c r="E3" s="11">
        <f>-(SUMIFS('Bank Account Transactions'!$F:$F,'Bank Account Transactions'!$B:$B,"&lt;="&amp;E$1,'Bank Account Transactions'!$B:$B,"&gt;="&amp;D$1+1,'Bank Account Transactions'!$E:$E,'Payments Summary'!$A3)-SUMIFS('Bank Account Transactions'!$G:$G,'Bank Account Transactions'!$B:$B,"&lt;="&amp;E$1,'Bank Account Transactions'!$B:$B,"&gt;="&amp;D$1+1,'Bank Account Transactions'!$E:$E,'Payments Summary'!$A3)+SUMIFS('Cash Account Transactions'!$F:$F,'Cash Account Transactions'!$B:$B,"&lt;="&amp;E$1,'Cash Account Transactions'!$B:$B,"&gt;="&amp;D$1+1,'Cash Account Transactions'!$E:$E,'Payments Summary'!$A3)-SUMIFS('Cash Account Transactions'!$G:$G,'Cash Account Transactions'!$B:$B,"&lt;="&amp;E$1,'Cash Account Transactions'!$B:$B,"&gt;="&amp;D$1+1,'Cash Account Transactions'!$E:$E,'Payments Summary'!$A3))</f>
        <v>0</v>
      </c>
      <c r="F3" s="11">
        <f>-(SUMIFS('Bank Account Transactions'!$F:$F,'Bank Account Transactions'!$B:$B,"&lt;="&amp;F$1,'Bank Account Transactions'!$B:$B,"&gt;="&amp;E$1+1,'Bank Account Transactions'!$E:$E,'Payments Summary'!$A3)-SUMIFS('Bank Account Transactions'!$G:$G,'Bank Account Transactions'!$B:$B,"&lt;="&amp;F$1,'Bank Account Transactions'!$B:$B,"&gt;="&amp;E$1+1,'Bank Account Transactions'!$E:$E,'Payments Summary'!$A3)+SUMIFS('Cash Account Transactions'!$F:$F,'Cash Account Transactions'!$B:$B,"&lt;="&amp;F$1,'Cash Account Transactions'!$B:$B,"&gt;="&amp;E$1+1,'Cash Account Transactions'!$E:$E,'Payments Summary'!$A3)-SUMIFS('Cash Account Transactions'!$G:$G,'Cash Account Transactions'!$B:$B,"&lt;="&amp;F$1,'Cash Account Transactions'!$B:$B,"&gt;="&amp;E$1+1,'Cash Account Transactions'!$E:$E,'Payments Summary'!$A3))</f>
        <v>0</v>
      </c>
      <c r="G3" s="11">
        <f>-(SUMIFS('Bank Account Transactions'!$F:$F,'Bank Account Transactions'!$B:$B,"&lt;="&amp;G$1,'Bank Account Transactions'!$B:$B,"&gt;="&amp;F$1+1,'Bank Account Transactions'!$E:$E,'Payments Summary'!$A3)-SUMIFS('Bank Account Transactions'!$G:$G,'Bank Account Transactions'!$B:$B,"&lt;="&amp;G$1,'Bank Account Transactions'!$B:$B,"&gt;="&amp;F$1+1,'Bank Account Transactions'!$E:$E,'Payments Summary'!$A3)+SUMIFS('Cash Account Transactions'!$F:$F,'Cash Account Transactions'!$B:$B,"&lt;="&amp;G$1,'Cash Account Transactions'!$B:$B,"&gt;="&amp;F$1+1,'Cash Account Transactions'!$E:$E,'Payments Summary'!$A3)-SUMIFS('Cash Account Transactions'!$G:$G,'Cash Account Transactions'!$B:$B,"&lt;="&amp;G$1,'Cash Account Transactions'!$B:$B,"&gt;="&amp;F$1+1,'Cash Account Transactions'!$E:$E,'Payments Summary'!$A3))</f>
        <v>0</v>
      </c>
      <c r="H3" s="11">
        <f>-(SUMIFS('Bank Account Transactions'!$F:$F,'Bank Account Transactions'!$B:$B,"&lt;="&amp;H$1,'Bank Account Transactions'!$B:$B,"&gt;="&amp;G$1+1,'Bank Account Transactions'!$E:$E,'Payments Summary'!$A3)-SUMIFS('Bank Account Transactions'!$G:$G,'Bank Account Transactions'!$B:$B,"&lt;="&amp;H$1,'Bank Account Transactions'!$B:$B,"&gt;="&amp;G$1+1,'Bank Account Transactions'!$E:$E,'Payments Summary'!$A3)+SUMIFS('Cash Account Transactions'!$F:$F,'Cash Account Transactions'!$B:$B,"&lt;="&amp;H$1,'Cash Account Transactions'!$B:$B,"&gt;="&amp;G$1+1,'Cash Account Transactions'!$E:$E,'Payments Summary'!$A3)-SUMIFS('Cash Account Transactions'!$G:$G,'Cash Account Transactions'!$B:$B,"&lt;="&amp;H$1,'Cash Account Transactions'!$B:$B,"&gt;="&amp;G$1+1,'Cash Account Transactions'!$E:$E,'Payments Summary'!$A3))</f>
        <v>0</v>
      </c>
      <c r="I3" s="11">
        <f>-(SUMIFS('Bank Account Transactions'!$F:$F,'Bank Account Transactions'!$B:$B,"&lt;="&amp;I$1,'Bank Account Transactions'!$B:$B,"&gt;="&amp;H$1+1,'Bank Account Transactions'!$E:$E,'Payments Summary'!$A3)-SUMIFS('Bank Account Transactions'!$G:$G,'Bank Account Transactions'!$B:$B,"&lt;="&amp;I$1,'Bank Account Transactions'!$B:$B,"&gt;="&amp;H$1+1,'Bank Account Transactions'!$E:$E,'Payments Summary'!$A3)+SUMIFS('Cash Account Transactions'!$F:$F,'Cash Account Transactions'!$B:$B,"&lt;="&amp;I$1,'Cash Account Transactions'!$B:$B,"&gt;="&amp;H$1+1,'Cash Account Transactions'!$E:$E,'Payments Summary'!$A3)-SUMIFS('Cash Account Transactions'!$G:$G,'Cash Account Transactions'!$B:$B,"&lt;="&amp;I$1,'Cash Account Transactions'!$B:$B,"&gt;="&amp;H$1+1,'Cash Account Transactions'!$E:$E,'Payments Summary'!$A3))</f>
        <v>0</v>
      </c>
      <c r="J3" s="11">
        <f>-(SUMIFS('Bank Account Transactions'!$F:$F,'Bank Account Transactions'!$B:$B,"&lt;="&amp;J$1,'Bank Account Transactions'!$B:$B,"&gt;="&amp;I$1+1,'Bank Account Transactions'!$E:$E,'Payments Summary'!$A3)-SUMIFS('Bank Account Transactions'!$G:$G,'Bank Account Transactions'!$B:$B,"&lt;="&amp;J$1,'Bank Account Transactions'!$B:$B,"&gt;="&amp;I$1+1,'Bank Account Transactions'!$E:$E,'Payments Summary'!$A3)+SUMIFS('Cash Account Transactions'!$F:$F,'Cash Account Transactions'!$B:$B,"&lt;="&amp;J$1,'Cash Account Transactions'!$B:$B,"&gt;="&amp;I$1+1,'Cash Account Transactions'!$E:$E,'Payments Summary'!$A3)-SUMIFS('Cash Account Transactions'!$G:$G,'Cash Account Transactions'!$B:$B,"&lt;="&amp;J$1,'Cash Account Transactions'!$B:$B,"&gt;="&amp;I$1+1,'Cash Account Transactions'!$E:$E,'Payments Summary'!$A3))</f>
        <v>0</v>
      </c>
      <c r="K3" s="11">
        <f>-(SUMIFS('Bank Account Transactions'!$F:$F,'Bank Account Transactions'!$B:$B,"&lt;="&amp;K$1,'Bank Account Transactions'!$B:$B,"&gt;="&amp;J$1+1,'Bank Account Transactions'!$E:$E,'Payments Summary'!$A3)-SUMIFS('Bank Account Transactions'!$G:$G,'Bank Account Transactions'!$B:$B,"&lt;="&amp;K$1,'Bank Account Transactions'!$B:$B,"&gt;="&amp;J$1+1,'Bank Account Transactions'!$E:$E,'Payments Summary'!$A3)+SUMIFS('Cash Account Transactions'!$F:$F,'Cash Account Transactions'!$B:$B,"&lt;="&amp;K$1,'Cash Account Transactions'!$B:$B,"&gt;="&amp;J$1+1,'Cash Account Transactions'!$E:$E,'Payments Summary'!$A3)-SUMIFS('Cash Account Transactions'!$G:$G,'Cash Account Transactions'!$B:$B,"&lt;="&amp;K$1,'Cash Account Transactions'!$B:$B,"&gt;="&amp;J$1+1,'Cash Account Transactions'!$E:$E,'Payments Summary'!$A3))</f>
        <v>0</v>
      </c>
      <c r="L3" s="11">
        <f>-(SUMIFS('Bank Account Transactions'!$F:$F,'Bank Account Transactions'!$B:$B,"&lt;="&amp;L$1,'Bank Account Transactions'!$B:$B,"&gt;="&amp;K$1+1,'Bank Account Transactions'!$E:$E,'Payments Summary'!$A3)-SUMIFS('Bank Account Transactions'!$G:$G,'Bank Account Transactions'!$B:$B,"&lt;="&amp;L$1,'Bank Account Transactions'!$B:$B,"&gt;="&amp;K$1+1,'Bank Account Transactions'!$E:$E,'Payments Summary'!$A3)+SUMIFS('Cash Account Transactions'!$F:$F,'Cash Account Transactions'!$B:$B,"&lt;="&amp;L$1,'Cash Account Transactions'!$B:$B,"&gt;="&amp;K$1+1,'Cash Account Transactions'!$E:$E,'Payments Summary'!$A3)-SUMIFS('Cash Account Transactions'!$G:$G,'Cash Account Transactions'!$B:$B,"&lt;="&amp;L$1,'Cash Account Transactions'!$B:$B,"&gt;="&amp;K$1+1,'Cash Account Transactions'!$E:$E,'Payments Summary'!$A3))</f>
        <v>0</v>
      </c>
      <c r="M3" s="11">
        <f>-(SUMIFS('Bank Account Transactions'!$F:$F,'Bank Account Transactions'!$B:$B,"&lt;="&amp;M$1,'Bank Account Transactions'!$B:$B,"&gt;="&amp;L$1+1,'Bank Account Transactions'!$E:$E,'Payments Summary'!$A3)-SUMIFS('Bank Account Transactions'!$G:$G,'Bank Account Transactions'!$B:$B,"&lt;="&amp;M$1,'Bank Account Transactions'!$B:$B,"&gt;="&amp;L$1+1,'Bank Account Transactions'!$E:$E,'Payments Summary'!$A3)+SUMIFS('Cash Account Transactions'!$F:$F,'Cash Account Transactions'!$B:$B,"&lt;="&amp;M$1,'Cash Account Transactions'!$B:$B,"&gt;="&amp;L$1+1,'Cash Account Transactions'!$E:$E,'Payments Summary'!$A3)-SUMIFS('Cash Account Transactions'!$G:$G,'Cash Account Transactions'!$B:$B,"&lt;="&amp;M$1,'Cash Account Transactions'!$B:$B,"&gt;="&amp;L$1+1,'Cash Account Transactions'!$E:$E,'Payments Summary'!$A3))</f>
        <v>0</v>
      </c>
      <c r="N3" s="11">
        <f>-(SUMIFS('Bank Account Transactions'!$F:$F,'Bank Account Transactions'!$B:$B,"&lt;="&amp;N$1,'Bank Account Transactions'!$B:$B,"&gt;="&amp;M$1+1,'Bank Account Transactions'!$E:$E,'Payments Summary'!$A3)-SUMIFS('Bank Account Transactions'!$G:$G,'Bank Account Transactions'!$B:$B,"&lt;="&amp;N$1,'Bank Account Transactions'!$B:$B,"&gt;="&amp;M$1+1,'Bank Account Transactions'!$E:$E,'Payments Summary'!$A3)+SUMIFS('Cash Account Transactions'!$F:$F,'Cash Account Transactions'!$B:$B,"&lt;="&amp;N$1,'Cash Account Transactions'!$B:$B,"&gt;="&amp;M$1+1,'Cash Account Transactions'!$E:$E,'Payments Summary'!$A3)-SUMIFS('Cash Account Transactions'!$G:$G,'Cash Account Transactions'!$B:$B,"&lt;="&amp;N$1,'Cash Account Transactions'!$B:$B,"&gt;="&amp;M$1+1,'Cash Account Transactions'!$E:$E,'Payments Summary'!$A3))</f>
        <v>0</v>
      </c>
    </row>
    <row r="4" spans="1:14" x14ac:dyDescent="0.25">
      <c r="A4" s="15" t="s">
        <v>23</v>
      </c>
      <c r="B4" s="11">
        <f>VLOOKUP($A4,'Chart of Accounts'!$A:$H,8,FALSE)</f>
        <v>0</v>
      </c>
      <c r="C4" s="11">
        <f>-(SUMIFS('Bank Account Transactions'!$F:$F,'Bank Account Transactions'!$B:$B,"&lt;="&amp;C$1,'Bank Account Transactions'!$B:$B,"&gt;="&amp;Period_start_date,'Bank Account Transactions'!$E:$E,'Payments Summary'!$A4)-SUMIFS('Bank Account Transactions'!$G:$G,'Bank Account Transactions'!$B:$B,"&lt;="&amp;C$1,'Bank Account Transactions'!$B:$B,"&gt;="&amp;Period_start_date,'Bank Account Transactions'!$E:$E,'Payments Summary'!$A4)+SUMIFS('Cash Account Transactions'!$F:$F,'Cash Account Transactions'!$B:$B,"&lt;="&amp;C$1,'Cash Account Transactions'!$B:$B,"&gt;="&amp;Period_start_date,'Cash Account Transactions'!$E:$E,'Payments Summary'!$A4)-SUMIFS('Cash Account Transactions'!$G:$G,'Cash Account Transactions'!$B:$B,"&lt;="&amp;C$1,'Cash Account Transactions'!$B:$B,"&gt;="&amp;Period_start_date,'Cash Account Transactions'!$E:$E,'Payments Summary'!$A4))</f>
        <v>0</v>
      </c>
      <c r="D4" s="11">
        <f>-(SUMIFS('Bank Account Transactions'!$F:$F,'Bank Account Transactions'!$B:$B,"&lt;="&amp;D$1,'Bank Account Transactions'!$B:$B,"&gt;="&amp;C$1+1,'Bank Account Transactions'!$E:$E,'Payments Summary'!$A4)-SUMIFS('Bank Account Transactions'!$G:$G,'Bank Account Transactions'!$B:$B,"&lt;="&amp;D$1,'Bank Account Transactions'!$B:$B,"&gt;="&amp;C$1+1,'Bank Account Transactions'!$E:$E,'Payments Summary'!$A4)+SUMIFS('Cash Account Transactions'!$F:$F,'Cash Account Transactions'!$B:$B,"&lt;="&amp;D$1,'Cash Account Transactions'!$B:$B,"&gt;="&amp;C$1+1,'Cash Account Transactions'!$E:$E,'Payments Summary'!$A4)-SUMIFS('Cash Account Transactions'!$G:$G,'Cash Account Transactions'!$B:$B,"&lt;="&amp;D$1,'Cash Account Transactions'!$B:$B,"&gt;="&amp;C$1+1,'Cash Account Transactions'!$E:$E,'Payments Summary'!$A4))</f>
        <v>0</v>
      </c>
      <c r="E4" s="11">
        <f>-(SUMIFS('Bank Account Transactions'!$F:$F,'Bank Account Transactions'!$B:$B,"&lt;="&amp;E$1,'Bank Account Transactions'!$B:$B,"&gt;="&amp;D$1+1,'Bank Account Transactions'!$E:$E,'Payments Summary'!$A4)-SUMIFS('Bank Account Transactions'!$G:$G,'Bank Account Transactions'!$B:$B,"&lt;="&amp;E$1,'Bank Account Transactions'!$B:$B,"&gt;="&amp;D$1+1,'Bank Account Transactions'!$E:$E,'Payments Summary'!$A4)+SUMIFS('Cash Account Transactions'!$F:$F,'Cash Account Transactions'!$B:$B,"&lt;="&amp;E$1,'Cash Account Transactions'!$B:$B,"&gt;="&amp;D$1+1,'Cash Account Transactions'!$E:$E,'Payments Summary'!$A4)-SUMIFS('Cash Account Transactions'!$G:$G,'Cash Account Transactions'!$B:$B,"&lt;="&amp;E$1,'Cash Account Transactions'!$B:$B,"&gt;="&amp;D$1+1,'Cash Account Transactions'!$E:$E,'Payments Summary'!$A4))</f>
        <v>0</v>
      </c>
      <c r="F4" s="11">
        <f>-(SUMIFS('Bank Account Transactions'!$F:$F,'Bank Account Transactions'!$B:$B,"&lt;="&amp;F$1,'Bank Account Transactions'!$B:$B,"&gt;="&amp;E$1+1,'Bank Account Transactions'!$E:$E,'Payments Summary'!$A4)-SUMIFS('Bank Account Transactions'!$G:$G,'Bank Account Transactions'!$B:$B,"&lt;="&amp;F$1,'Bank Account Transactions'!$B:$B,"&gt;="&amp;E$1+1,'Bank Account Transactions'!$E:$E,'Payments Summary'!$A4)+SUMIFS('Cash Account Transactions'!$F:$F,'Cash Account Transactions'!$B:$B,"&lt;="&amp;F$1,'Cash Account Transactions'!$B:$B,"&gt;="&amp;E$1+1,'Cash Account Transactions'!$E:$E,'Payments Summary'!$A4)-SUMIFS('Cash Account Transactions'!$G:$G,'Cash Account Transactions'!$B:$B,"&lt;="&amp;F$1,'Cash Account Transactions'!$B:$B,"&gt;="&amp;E$1+1,'Cash Account Transactions'!$E:$E,'Payments Summary'!$A4))</f>
        <v>0</v>
      </c>
      <c r="G4" s="11">
        <f>-(SUMIFS('Bank Account Transactions'!$F:$F,'Bank Account Transactions'!$B:$B,"&lt;="&amp;G$1,'Bank Account Transactions'!$B:$B,"&gt;="&amp;F$1+1,'Bank Account Transactions'!$E:$E,'Payments Summary'!$A4)-SUMIFS('Bank Account Transactions'!$G:$G,'Bank Account Transactions'!$B:$B,"&lt;="&amp;G$1,'Bank Account Transactions'!$B:$B,"&gt;="&amp;F$1+1,'Bank Account Transactions'!$E:$E,'Payments Summary'!$A4)+SUMIFS('Cash Account Transactions'!$F:$F,'Cash Account Transactions'!$B:$B,"&lt;="&amp;G$1,'Cash Account Transactions'!$B:$B,"&gt;="&amp;F$1+1,'Cash Account Transactions'!$E:$E,'Payments Summary'!$A4)-SUMIFS('Cash Account Transactions'!$G:$G,'Cash Account Transactions'!$B:$B,"&lt;="&amp;G$1,'Cash Account Transactions'!$B:$B,"&gt;="&amp;F$1+1,'Cash Account Transactions'!$E:$E,'Payments Summary'!$A4))</f>
        <v>0</v>
      </c>
      <c r="H4" s="11">
        <f>-(SUMIFS('Bank Account Transactions'!$F:$F,'Bank Account Transactions'!$B:$B,"&lt;="&amp;H$1,'Bank Account Transactions'!$B:$B,"&gt;="&amp;G$1+1,'Bank Account Transactions'!$E:$E,'Payments Summary'!$A4)-SUMIFS('Bank Account Transactions'!$G:$G,'Bank Account Transactions'!$B:$B,"&lt;="&amp;H$1,'Bank Account Transactions'!$B:$B,"&gt;="&amp;G$1+1,'Bank Account Transactions'!$E:$E,'Payments Summary'!$A4)+SUMIFS('Cash Account Transactions'!$F:$F,'Cash Account Transactions'!$B:$B,"&lt;="&amp;H$1,'Cash Account Transactions'!$B:$B,"&gt;="&amp;G$1+1,'Cash Account Transactions'!$E:$E,'Payments Summary'!$A4)-SUMIFS('Cash Account Transactions'!$G:$G,'Cash Account Transactions'!$B:$B,"&lt;="&amp;H$1,'Cash Account Transactions'!$B:$B,"&gt;="&amp;G$1+1,'Cash Account Transactions'!$E:$E,'Payments Summary'!$A4))</f>
        <v>0</v>
      </c>
      <c r="I4" s="11">
        <f>-(SUMIFS('Bank Account Transactions'!$F:$F,'Bank Account Transactions'!$B:$B,"&lt;="&amp;I$1,'Bank Account Transactions'!$B:$B,"&gt;="&amp;H$1+1,'Bank Account Transactions'!$E:$E,'Payments Summary'!$A4)-SUMIFS('Bank Account Transactions'!$G:$G,'Bank Account Transactions'!$B:$B,"&lt;="&amp;I$1,'Bank Account Transactions'!$B:$B,"&gt;="&amp;H$1+1,'Bank Account Transactions'!$E:$E,'Payments Summary'!$A4)+SUMIFS('Cash Account Transactions'!$F:$F,'Cash Account Transactions'!$B:$B,"&lt;="&amp;I$1,'Cash Account Transactions'!$B:$B,"&gt;="&amp;H$1+1,'Cash Account Transactions'!$E:$E,'Payments Summary'!$A4)-SUMIFS('Cash Account Transactions'!$G:$G,'Cash Account Transactions'!$B:$B,"&lt;="&amp;I$1,'Cash Account Transactions'!$B:$B,"&gt;="&amp;H$1+1,'Cash Account Transactions'!$E:$E,'Payments Summary'!$A4))</f>
        <v>0</v>
      </c>
      <c r="J4" s="11">
        <f>-(SUMIFS('Bank Account Transactions'!$F:$F,'Bank Account Transactions'!$B:$B,"&lt;="&amp;J$1,'Bank Account Transactions'!$B:$B,"&gt;="&amp;I$1+1,'Bank Account Transactions'!$E:$E,'Payments Summary'!$A4)-SUMIFS('Bank Account Transactions'!$G:$G,'Bank Account Transactions'!$B:$B,"&lt;="&amp;J$1,'Bank Account Transactions'!$B:$B,"&gt;="&amp;I$1+1,'Bank Account Transactions'!$E:$E,'Payments Summary'!$A4)+SUMIFS('Cash Account Transactions'!$F:$F,'Cash Account Transactions'!$B:$B,"&lt;="&amp;J$1,'Cash Account Transactions'!$B:$B,"&gt;="&amp;I$1+1,'Cash Account Transactions'!$E:$E,'Payments Summary'!$A4)-SUMIFS('Cash Account Transactions'!$G:$G,'Cash Account Transactions'!$B:$B,"&lt;="&amp;J$1,'Cash Account Transactions'!$B:$B,"&gt;="&amp;I$1+1,'Cash Account Transactions'!$E:$E,'Payments Summary'!$A4))</f>
        <v>0</v>
      </c>
      <c r="K4" s="11">
        <f>-(SUMIFS('Bank Account Transactions'!$F:$F,'Bank Account Transactions'!$B:$B,"&lt;="&amp;K$1,'Bank Account Transactions'!$B:$B,"&gt;="&amp;J$1+1,'Bank Account Transactions'!$E:$E,'Payments Summary'!$A4)-SUMIFS('Bank Account Transactions'!$G:$G,'Bank Account Transactions'!$B:$B,"&lt;="&amp;K$1,'Bank Account Transactions'!$B:$B,"&gt;="&amp;J$1+1,'Bank Account Transactions'!$E:$E,'Payments Summary'!$A4)+SUMIFS('Cash Account Transactions'!$F:$F,'Cash Account Transactions'!$B:$B,"&lt;="&amp;K$1,'Cash Account Transactions'!$B:$B,"&gt;="&amp;J$1+1,'Cash Account Transactions'!$E:$E,'Payments Summary'!$A4)-SUMIFS('Cash Account Transactions'!$G:$G,'Cash Account Transactions'!$B:$B,"&lt;="&amp;K$1,'Cash Account Transactions'!$B:$B,"&gt;="&amp;J$1+1,'Cash Account Transactions'!$E:$E,'Payments Summary'!$A4))</f>
        <v>0</v>
      </c>
      <c r="L4" s="11">
        <f>-(SUMIFS('Bank Account Transactions'!$F:$F,'Bank Account Transactions'!$B:$B,"&lt;="&amp;L$1,'Bank Account Transactions'!$B:$B,"&gt;="&amp;K$1+1,'Bank Account Transactions'!$E:$E,'Payments Summary'!$A4)-SUMIFS('Bank Account Transactions'!$G:$G,'Bank Account Transactions'!$B:$B,"&lt;="&amp;L$1,'Bank Account Transactions'!$B:$B,"&gt;="&amp;K$1+1,'Bank Account Transactions'!$E:$E,'Payments Summary'!$A4)+SUMIFS('Cash Account Transactions'!$F:$F,'Cash Account Transactions'!$B:$B,"&lt;="&amp;L$1,'Cash Account Transactions'!$B:$B,"&gt;="&amp;K$1+1,'Cash Account Transactions'!$E:$E,'Payments Summary'!$A4)-SUMIFS('Cash Account Transactions'!$G:$G,'Cash Account Transactions'!$B:$B,"&lt;="&amp;L$1,'Cash Account Transactions'!$B:$B,"&gt;="&amp;K$1+1,'Cash Account Transactions'!$E:$E,'Payments Summary'!$A4))</f>
        <v>0</v>
      </c>
      <c r="M4" s="11">
        <f>-(SUMIFS('Bank Account Transactions'!$F:$F,'Bank Account Transactions'!$B:$B,"&lt;="&amp;M$1,'Bank Account Transactions'!$B:$B,"&gt;="&amp;L$1+1,'Bank Account Transactions'!$E:$E,'Payments Summary'!$A4)-SUMIFS('Bank Account Transactions'!$G:$G,'Bank Account Transactions'!$B:$B,"&lt;="&amp;M$1,'Bank Account Transactions'!$B:$B,"&gt;="&amp;L$1+1,'Bank Account Transactions'!$E:$E,'Payments Summary'!$A4)+SUMIFS('Cash Account Transactions'!$F:$F,'Cash Account Transactions'!$B:$B,"&lt;="&amp;M$1,'Cash Account Transactions'!$B:$B,"&gt;="&amp;L$1+1,'Cash Account Transactions'!$E:$E,'Payments Summary'!$A4)-SUMIFS('Cash Account Transactions'!$G:$G,'Cash Account Transactions'!$B:$B,"&lt;="&amp;M$1,'Cash Account Transactions'!$B:$B,"&gt;="&amp;L$1+1,'Cash Account Transactions'!$E:$E,'Payments Summary'!$A4))</f>
        <v>0</v>
      </c>
      <c r="N4" s="11">
        <f>-(SUMIFS('Bank Account Transactions'!$F:$F,'Bank Account Transactions'!$B:$B,"&lt;="&amp;N$1,'Bank Account Transactions'!$B:$B,"&gt;="&amp;M$1+1,'Bank Account Transactions'!$E:$E,'Payments Summary'!$A4)-SUMIFS('Bank Account Transactions'!$G:$G,'Bank Account Transactions'!$B:$B,"&lt;="&amp;N$1,'Bank Account Transactions'!$B:$B,"&gt;="&amp;M$1+1,'Bank Account Transactions'!$E:$E,'Payments Summary'!$A4)+SUMIFS('Cash Account Transactions'!$F:$F,'Cash Account Transactions'!$B:$B,"&lt;="&amp;N$1,'Cash Account Transactions'!$B:$B,"&gt;="&amp;M$1+1,'Cash Account Transactions'!$E:$E,'Payments Summary'!$A4)-SUMIFS('Cash Account Transactions'!$G:$G,'Cash Account Transactions'!$B:$B,"&lt;="&amp;N$1,'Cash Account Transactions'!$B:$B,"&gt;="&amp;M$1+1,'Cash Account Transactions'!$E:$E,'Payments Summary'!$A4))</f>
        <v>0</v>
      </c>
    </row>
    <row r="5" spans="1:14" x14ac:dyDescent="0.25">
      <c r="A5" s="15" t="s">
        <v>24</v>
      </c>
      <c r="B5" s="11">
        <f>VLOOKUP($A5,'Chart of Accounts'!$A:$H,8,FALSE)</f>
        <v>0</v>
      </c>
      <c r="C5" s="11">
        <f>-(SUMIFS('Bank Account Transactions'!$F:$F,'Bank Account Transactions'!$B:$B,"&lt;="&amp;C$1,'Bank Account Transactions'!$B:$B,"&gt;="&amp;Period_start_date,'Bank Account Transactions'!$E:$E,'Payments Summary'!$A5)-SUMIFS('Bank Account Transactions'!$G:$G,'Bank Account Transactions'!$B:$B,"&lt;="&amp;C$1,'Bank Account Transactions'!$B:$B,"&gt;="&amp;Period_start_date,'Bank Account Transactions'!$E:$E,'Payments Summary'!$A5)+SUMIFS('Cash Account Transactions'!$F:$F,'Cash Account Transactions'!$B:$B,"&lt;="&amp;C$1,'Cash Account Transactions'!$B:$B,"&gt;="&amp;Period_start_date,'Cash Account Transactions'!$E:$E,'Payments Summary'!$A5)-SUMIFS('Cash Account Transactions'!$G:$G,'Cash Account Transactions'!$B:$B,"&lt;="&amp;C$1,'Cash Account Transactions'!$B:$B,"&gt;="&amp;Period_start_date,'Cash Account Transactions'!$E:$E,'Payments Summary'!$A5))</f>
        <v>0</v>
      </c>
      <c r="D5" s="11">
        <f>-(SUMIFS('Bank Account Transactions'!$F:$F,'Bank Account Transactions'!$B:$B,"&lt;="&amp;D$1,'Bank Account Transactions'!$B:$B,"&gt;="&amp;C$1+1,'Bank Account Transactions'!$E:$E,'Payments Summary'!$A5)-SUMIFS('Bank Account Transactions'!$G:$G,'Bank Account Transactions'!$B:$B,"&lt;="&amp;D$1,'Bank Account Transactions'!$B:$B,"&gt;="&amp;C$1+1,'Bank Account Transactions'!$E:$E,'Payments Summary'!$A5)+SUMIFS('Cash Account Transactions'!$F:$F,'Cash Account Transactions'!$B:$B,"&lt;="&amp;D$1,'Cash Account Transactions'!$B:$B,"&gt;="&amp;C$1+1,'Cash Account Transactions'!$E:$E,'Payments Summary'!$A5)-SUMIFS('Cash Account Transactions'!$G:$G,'Cash Account Transactions'!$B:$B,"&lt;="&amp;D$1,'Cash Account Transactions'!$B:$B,"&gt;="&amp;C$1+1,'Cash Account Transactions'!$E:$E,'Payments Summary'!$A5))</f>
        <v>0</v>
      </c>
      <c r="E5" s="11">
        <f>-(SUMIFS('Bank Account Transactions'!$F:$F,'Bank Account Transactions'!$B:$B,"&lt;="&amp;E$1,'Bank Account Transactions'!$B:$B,"&gt;="&amp;D$1+1,'Bank Account Transactions'!$E:$E,'Payments Summary'!$A5)-SUMIFS('Bank Account Transactions'!$G:$G,'Bank Account Transactions'!$B:$B,"&lt;="&amp;E$1,'Bank Account Transactions'!$B:$B,"&gt;="&amp;D$1+1,'Bank Account Transactions'!$E:$E,'Payments Summary'!$A5)+SUMIFS('Cash Account Transactions'!$F:$F,'Cash Account Transactions'!$B:$B,"&lt;="&amp;E$1,'Cash Account Transactions'!$B:$B,"&gt;="&amp;D$1+1,'Cash Account Transactions'!$E:$E,'Payments Summary'!$A5)-SUMIFS('Cash Account Transactions'!$G:$G,'Cash Account Transactions'!$B:$B,"&lt;="&amp;E$1,'Cash Account Transactions'!$B:$B,"&gt;="&amp;D$1+1,'Cash Account Transactions'!$E:$E,'Payments Summary'!$A5))</f>
        <v>0</v>
      </c>
      <c r="F5" s="11">
        <f>-(SUMIFS('Bank Account Transactions'!$F:$F,'Bank Account Transactions'!$B:$B,"&lt;="&amp;F$1,'Bank Account Transactions'!$B:$B,"&gt;="&amp;E$1+1,'Bank Account Transactions'!$E:$E,'Payments Summary'!$A5)-SUMIFS('Bank Account Transactions'!$G:$G,'Bank Account Transactions'!$B:$B,"&lt;="&amp;F$1,'Bank Account Transactions'!$B:$B,"&gt;="&amp;E$1+1,'Bank Account Transactions'!$E:$E,'Payments Summary'!$A5)+SUMIFS('Cash Account Transactions'!$F:$F,'Cash Account Transactions'!$B:$B,"&lt;="&amp;F$1,'Cash Account Transactions'!$B:$B,"&gt;="&amp;E$1+1,'Cash Account Transactions'!$E:$E,'Payments Summary'!$A5)-SUMIFS('Cash Account Transactions'!$G:$G,'Cash Account Transactions'!$B:$B,"&lt;="&amp;F$1,'Cash Account Transactions'!$B:$B,"&gt;="&amp;E$1+1,'Cash Account Transactions'!$E:$E,'Payments Summary'!$A5))</f>
        <v>0</v>
      </c>
      <c r="G5" s="11">
        <f>-(SUMIFS('Bank Account Transactions'!$F:$F,'Bank Account Transactions'!$B:$B,"&lt;="&amp;G$1,'Bank Account Transactions'!$B:$B,"&gt;="&amp;F$1+1,'Bank Account Transactions'!$E:$E,'Payments Summary'!$A5)-SUMIFS('Bank Account Transactions'!$G:$G,'Bank Account Transactions'!$B:$B,"&lt;="&amp;G$1,'Bank Account Transactions'!$B:$B,"&gt;="&amp;F$1+1,'Bank Account Transactions'!$E:$E,'Payments Summary'!$A5)+SUMIFS('Cash Account Transactions'!$F:$F,'Cash Account Transactions'!$B:$B,"&lt;="&amp;G$1,'Cash Account Transactions'!$B:$B,"&gt;="&amp;F$1+1,'Cash Account Transactions'!$E:$E,'Payments Summary'!$A5)-SUMIFS('Cash Account Transactions'!$G:$G,'Cash Account Transactions'!$B:$B,"&lt;="&amp;G$1,'Cash Account Transactions'!$B:$B,"&gt;="&amp;F$1+1,'Cash Account Transactions'!$E:$E,'Payments Summary'!$A5))</f>
        <v>0</v>
      </c>
      <c r="H5" s="11">
        <f>-(SUMIFS('Bank Account Transactions'!$F:$F,'Bank Account Transactions'!$B:$B,"&lt;="&amp;H$1,'Bank Account Transactions'!$B:$B,"&gt;="&amp;G$1+1,'Bank Account Transactions'!$E:$E,'Payments Summary'!$A5)-SUMIFS('Bank Account Transactions'!$G:$G,'Bank Account Transactions'!$B:$B,"&lt;="&amp;H$1,'Bank Account Transactions'!$B:$B,"&gt;="&amp;G$1+1,'Bank Account Transactions'!$E:$E,'Payments Summary'!$A5)+SUMIFS('Cash Account Transactions'!$F:$F,'Cash Account Transactions'!$B:$B,"&lt;="&amp;H$1,'Cash Account Transactions'!$B:$B,"&gt;="&amp;G$1+1,'Cash Account Transactions'!$E:$E,'Payments Summary'!$A5)-SUMIFS('Cash Account Transactions'!$G:$G,'Cash Account Transactions'!$B:$B,"&lt;="&amp;H$1,'Cash Account Transactions'!$B:$B,"&gt;="&amp;G$1+1,'Cash Account Transactions'!$E:$E,'Payments Summary'!$A5))</f>
        <v>0</v>
      </c>
      <c r="I5" s="11">
        <f>-(SUMIFS('Bank Account Transactions'!$F:$F,'Bank Account Transactions'!$B:$B,"&lt;="&amp;I$1,'Bank Account Transactions'!$B:$B,"&gt;="&amp;H$1+1,'Bank Account Transactions'!$E:$E,'Payments Summary'!$A5)-SUMIFS('Bank Account Transactions'!$G:$G,'Bank Account Transactions'!$B:$B,"&lt;="&amp;I$1,'Bank Account Transactions'!$B:$B,"&gt;="&amp;H$1+1,'Bank Account Transactions'!$E:$E,'Payments Summary'!$A5)+SUMIFS('Cash Account Transactions'!$F:$F,'Cash Account Transactions'!$B:$B,"&lt;="&amp;I$1,'Cash Account Transactions'!$B:$B,"&gt;="&amp;H$1+1,'Cash Account Transactions'!$E:$E,'Payments Summary'!$A5)-SUMIFS('Cash Account Transactions'!$G:$G,'Cash Account Transactions'!$B:$B,"&lt;="&amp;I$1,'Cash Account Transactions'!$B:$B,"&gt;="&amp;H$1+1,'Cash Account Transactions'!$E:$E,'Payments Summary'!$A5))</f>
        <v>0</v>
      </c>
      <c r="J5" s="11">
        <f>-(SUMIFS('Bank Account Transactions'!$F:$F,'Bank Account Transactions'!$B:$B,"&lt;="&amp;J$1,'Bank Account Transactions'!$B:$B,"&gt;="&amp;I$1+1,'Bank Account Transactions'!$E:$E,'Payments Summary'!$A5)-SUMIFS('Bank Account Transactions'!$G:$G,'Bank Account Transactions'!$B:$B,"&lt;="&amp;J$1,'Bank Account Transactions'!$B:$B,"&gt;="&amp;I$1+1,'Bank Account Transactions'!$E:$E,'Payments Summary'!$A5)+SUMIFS('Cash Account Transactions'!$F:$F,'Cash Account Transactions'!$B:$B,"&lt;="&amp;J$1,'Cash Account Transactions'!$B:$B,"&gt;="&amp;I$1+1,'Cash Account Transactions'!$E:$E,'Payments Summary'!$A5)-SUMIFS('Cash Account Transactions'!$G:$G,'Cash Account Transactions'!$B:$B,"&lt;="&amp;J$1,'Cash Account Transactions'!$B:$B,"&gt;="&amp;I$1+1,'Cash Account Transactions'!$E:$E,'Payments Summary'!$A5))</f>
        <v>0</v>
      </c>
      <c r="K5" s="11">
        <f>-(SUMIFS('Bank Account Transactions'!$F:$F,'Bank Account Transactions'!$B:$B,"&lt;="&amp;K$1,'Bank Account Transactions'!$B:$B,"&gt;="&amp;J$1+1,'Bank Account Transactions'!$E:$E,'Payments Summary'!$A5)-SUMIFS('Bank Account Transactions'!$G:$G,'Bank Account Transactions'!$B:$B,"&lt;="&amp;K$1,'Bank Account Transactions'!$B:$B,"&gt;="&amp;J$1+1,'Bank Account Transactions'!$E:$E,'Payments Summary'!$A5)+SUMIFS('Cash Account Transactions'!$F:$F,'Cash Account Transactions'!$B:$B,"&lt;="&amp;K$1,'Cash Account Transactions'!$B:$B,"&gt;="&amp;J$1+1,'Cash Account Transactions'!$E:$E,'Payments Summary'!$A5)-SUMIFS('Cash Account Transactions'!$G:$G,'Cash Account Transactions'!$B:$B,"&lt;="&amp;K$1,'Cash Account Transactions'!$B:$B,"&gt;="&amp;J$1+1,'Cash Account Transactions'!$E:$E,'Payments Summary'!$A5))</f>
        <v>0</v>
      </c>
      <c r="L5" s="11">
        <f>-(SUMIFS('Bank Account Transactions'!$F:$F,'Bank Account Transactions'!$B:$B,"&lt;="&amp;L$1,'Bank Account Transactions'!$B:$B,"&gt;="&amp;K$1+1,'Bank Account Transactions'!$E:$E,'Payments Summary'!$A5)-SUMIFS('Bank Account Transactions'!$G:$G,'Bank Account Transactions'!$B:$B,"&lt;="&amp;L$1,'Bank Account Transactions'!$B:$B,"&gt;="&amp;K$1+1,'Bank Account Transactions'!$E:$E,'Payments Summary'!$A5)+SUMIFS('Cash Account Transactions'!$F:$F,'Cash Account Transactions'!$B:$B,"&lt;="&amp;L$1,'Cash Account Transactions'!$B:$B,"&gt;="&amp;K$1+1,'Cash Account Transactions'!$E:$E,'Payments Summary'!$A5)-SUMIFS('Cash Account Transactions'!$G:$G,'Cash Account Transactions'!$B:$B,"&lt;="&amp;L$1,'Cash Account Transactions'!$B:$B,"&gt;="&amp;K$1+1,'Cash Account Transactions'!$E:$E,'Payments Summary'!$A5))</f>
        <v>0</v>
      </c>
      <c r="M5" s="11">
        <f>-(SUMIFS('Bank Account Transactions'!$F:$F,'Bank Account Transactions'!$B:$B,"&lt;="&amp;M$1,'Bank Account Transactions'!$B:$B,"&gt;="&amp;L$1+1,'Bank Account Transactions'!$E:$E,'Payments Summary'!$A5)-SUMIFS('Bank Account Transactions'!$G:$G,'Bank Account Transactions'!$B:$B,"&lt;="&amp;M$1,'Bank Account Transactions'!$B:$B,"&gt;="&amp;L$1+1,'Bank Account Transactions'!$E:$E,'Payments Summary'!$A5)+SUMIFS('Cash Account Transactions'!$F:$F,'Cash Account Transactions'!$B:$B,"&lt;="&amp;M$1,'Cash Account Transactions'!$B:$B,"&gt;="&amp;L$1+1,'Cash Account Transactions'!$E:$E,'Payments Summary'!$A5)-SUMIFS('Cash Account Transactions'!$G:$G,'Cash Account Transactions'!$B:$B,"&lt;="&amp;M$1,'Cash Account Transactions'!$B:$B,"&gt;="&amp;L$1+1,'Cash Account Transactions'!$E:$E,'Payments Summary'!$A5))</f>
        <v>0</v>
      </c>
      <c r="N5" s="11">
        <f>-(SUMIFS('Bank Account Transactions'!$F:$F,'Bank Account Transactions'!$B:$B,"&lt;="&amp;N$1,'Bank Account Transactions'!$B:$B,"&gt;="&amp;M$1+1,'Bank Account Transactions'!$E:$E,'Payments Summary'!$A5)-SUMIFS('Bank Account Transactions'!$G:$G,'Bank Account Transactions'!$B:$B,"&lt;="&amp;N$1,'Bank Account Transactions'!$B:$B,"&gt;="&amp;M$1+1,'Bank Account Transactions'!$E:$E,'Payments Summary'!$A5)+SUMIFS('Cash Account Transactions'!$F:$F,'Cash Account Transactions'!$B:$B,"&lt;="&amp;N$1,'Cash Account Transactions'!$B:$B,"&gt;="&amp;M$1+1,'Cash Account Transactions'!$E:$E,'Payments Summary'!$A5)-SUMIFS('Cash Account Transactions'!$G:$G,'Cash Account Transactions'!$B:$B,"&lt;="&amp;N$1,'Cash Account Transactions'!$B:$B,"&gt;="&amp;M$1+1,'Cash Account Transactions'!$E:$E,'Payments Summary'!$A5))</f>
        <v>0</v>
      </c>
    </row>
    <row r="6" spans="1:14" x14ac:dyDescent="0.25">
      <c r="A6" s="15" t="s">
        <v>25</v>
      </c>
      <c r="B6" s="11">
        <f>VLOOKUP($A6,'Chart of Accounts'!$A:$H,8,FALSE)</f>
        <v>0</v>
      </c>
      <c r="C6" s="11">
        <f>-(SUMIFS('Bank Account Transactions'!$F:$F,'Bank Account Transactions'!$B:$B,"&lt;="&amp;C$1,'Bank Account Transactions'!$B:$B,"&gt;="&amp;Period_start_date,'Bank Account Transactions'!$E:$E,'Payments Summary'!$A6)-SUMIFS('Bank Account Transactions'!$G:$G,'Bank Account Transactions'!$B:$B,"&lt;="&amp;C$1,'Bank Account Transactions'!$B:$B,"&gt;="&amp;Period_start_date,'Bank Account Transactions'!$E:$E,'Payments Summary'!$A6)+SUMIFS('Cash Account Transactions'!$F:$F,'Cash Account Transactions'!$B:$B,"&lt;="&amp;C$1,'Cash Account Transactions'!$B:$B,"&gt;="&amp;Period_start_date,'Cash Account Transactions'!$E:$E,'Payments Summary'!$A6)-SUMIFS('Cash Account Transactions'!$G:$G,'Cash Account Transactions'!$B:$B,"&lt;="&amp;C$1,'Cash Account Transactions'!$B:$B,"&gt;="&amp;Period_start_date,'Cash Account Transactions'!$E:$E,'Payments Summary'!$A6))</f>
        <v>0</v>
      </c>
      <c r="D6" s="11">
        <f>-(SUMIFS('Bank Account Transactions'!$F:$F,'Bank Account Transactions'!$B:$B,"&lt;="&amp;D$1,'Bank Account Transactions'!$B:$B,"&gt;="&amp;C$1+1,'Bank Account Transactions'!$E:$E,'Payments Summary'!$A6)-SUMIFS('Bank Account Transactions'!$G:$G,'Bank Account Transactions'!$B:$B,"&lt;="&amp;D$1,'Bank Account Transactions'!$B:$B,"&gt;="&amp;C$1+1,'Bank Account Transactions'!$E:$E,'Payments Summary'!$A6)+SUMIFS('Cash Account Transactions'!$F:$F,'Cash Account Transactions'!$B:$B,"&lt;="&amp;D$1,'Cash Account Transactions'!$B:$B,"&gt;="&amp;C$1+1,'Cash Account Transactions'!$E:$E,'Payments Summary'!$A6)-SUMIFS('Cash Account Transactions'!$G:$G,'Cash Account Transactions'!$B:$B,"&lt;="&amp;D$1,'Cash Account Transactions'!$B:$B,"&gt;="&amp;C$1+1,'Cash Account Transactions'!$E:$E,'Payments Summary'!$A6))</f>
        <v>0</v>
      </c>
      <c r="E6" s="11">
        <f>-(SUMIFS('Bank Account Transactions'!$F:$F,'Bank Account Transactions'!$B:$B,"&lt;="&amp;E$1,'Bank Account Transactions'!$B:$B,"&gt;="&amp;D$1+1,'Bank Account Transactions'!$E:$E,'Payments Summary'!$A6)-SUMIFS('Bank Account Transactions'!$G:$G,'Bank Account Transactions'!$B:$B,"&lt;="&amp;E$1,'Bank Account Transactions'!$B:$B,"&gt;="&amp;D$1+1,'Bank Account Transactions'!$E:$E,'Payments Summary'!$A6)+SUMIFS('Cash Account Transactions'!$F:$F,'Cash Account Transactions'!$B:$B,"&lt;="&amp;E$1,'Cash Account Transactions'!$B:$B,"&gt;="&amp;D$1+1,'Cash Account Transactions'!$E:$E,'Payments Summary'!$A6)-SUMIFS('Cash Account Transactions'!$G:$G,'Cash Account Transactions'!$B:$B,"&lt;="&amp;E$1,'Cash Account Transactions'!$B:$B,"&gt;="&amp;D$1+1,'Cash Account Transactions'!$E:$E,'Payments Summary'!$A6))</f>
        <v>0</v>
      </c>
      <c r="F6" s="11">
        <f>-(SUMIFS('Bank Account Transactions'!$F:$F,'Bank Account Transactions'!$B:$B,"&lt;="&amp;F$1,'Bank Account Transactions'!$B:$B,"&gt;="&amp;E$1+1,'Bank Account Transactions'!$E:$E,'Payments Summary'!$A6)-SUMIFS('Bank Account Transactions'!$G:$G,'Bank Account Transactions'!$B:$B,"&lt;="&amp;F$1,'Bank Account Transactions'!$B:$B,"&gt;="&amp;E$1+1,'Bank Account Transactions'!$E:$E,'Payments Summary'!$A6)+SUMIFS('Cash Account Transactions'!$F:$F,'Cash Account Transactions'!$B:$B,"&lt;="&amp;F$1,'Cash Account Transactions'!$B:$B,"&gt;="&amp;E$1+1,'Cash Account Transactions'!$E:$E,'Payments Summary'!$A6)-SUMIFS('Cash Account Transactions'!$G:$G,'Cash Account Transactions'!$B:$B,"&lt;="&amp;F$1,'Cash Account Transactions'!$B:$B,"&gt;="&amp;E$1+1,'Cash Account Transactions'!$E:$E,'Payments Summary'!$A6))</f>
        <v>0</v>
      </c>
      <c r="G6" s="11">
        <f>-(SUMIFS('Bank Account Transactions'!$F:$F,'Bank Account Transactions'!$B:$B,"&lt;="&amp;G$1,'Bank Account Transactions'!$B:$B,"&gt;="&amp;F$1+1,'Bank Account Transactions'!$E:$E,'Payments Summary'!$A6)-SUMIFS('Bank Account Transactions'!$G:$G,'Bank Account Transactions'!$B:$B,"&lt;="&amp;G$1,'Bank Account Transactions'!$B:$B,"&gt;="&amp;F$1+1,'Bank Account Transactions'!$E:$E,'Payments Summary'!$A6)+SUMIFS('Cash Account Transactions'!$F:$F,'Cash Account Transactions'!$B:$B,"&lt;="&amp;G$1,'Cash Account Transactions'!$B:$B,"&gt;="&amp;F$1+1,'Cash Account Transactions'!$E:$E,'Payments Summary'!$A6)-SUMIFS('Cash Account Transactions'!$G:$G,'Cash Account Transactions'!$B:$B,"&lt;="&amp;G$1,'Cash Account Transactions'!$B:$B,"&gt;="&amp;F$1+1,'Cash Account Transactions'!$E:$E,'Payments Summary'!$A6))</f>
        <v>0</v>
      </c>
      <c r="H6" s="11">
        <f>-(SUMIFS('Bank Account Transactions'!$F:$F,'Bank Account Transactions'!$B:$B,"&lt;="&amp;H$1,'Bank Account Transactions'!$B:$B,"&gt;="&amp;G$1+1,'Bank Account Transactions'!$E:$E,'Payments Summary'!$A6)-SUMIFS('Bank Account Transactions'!$G:$G,'Bank Account Transactions'!$B:$B,"&lt;="&amp;H$1,'Bank Account Transactions'!$B:$B,"&gt;="&amp;G$1+1,'Bank Account Transactions'!$E:$E,'Payments Summary'!$A6)+SUMIFS('Cash Account Transactions'!$F:$F,'Cash Account Transactions'!$B:$B,"&lt;="&amp;H$1,'Cash Account Transactions'!$B:$B,"&gt;="&amp;G$1+1,'Cash Account Transactions'!$E:$E,'Payments Summary'!$A6)-SUMIFS('Cash Account Transactions'!$G:$G,'Cash Account Transactions'!$B:$B,"&lt;="&amp;H$1,'Cash Account Transactions'!$B:$B,"&gt;="&amp;G$1+1,'Cash Account Transactions'!$E:$E,'Payments Summary'!$A6))</f>
        <v>0</v>
      </c>
      <c r="I6" s="11">
        <f>-(SUMIFS('Bank Account Transactions'!$F:$F,'Bank Account Transactions'!$B:$B,"&lt;="&amp;I$1,'Bank Account Transactions'!$B:$B,"&gt;="&amp;H$1+1,'Bank Account Transactions'!$E:$E,'Payments Summary'!$A6)-SUMIFS('Bank Account Transactions'!$G:$G,'Bank Account Transactions'!$B:$B,"&lt;="&amp;I$1,'Bank Account Transactions'!$B:$B,"&gt;="&amp;H$1+1,'Bank Account Transactions'!$E:$E,'Payments Summary'!$A6)+SUMIFS('Cash Account Transactions'!$F:$F,'Cash Account Transactions'!$B:$B,"&lt;="&amp;I$1,'Cash Account Transactions'!$B:$B,"&gt;="&amp;H$1+1,'Cash Account Transactions'!$E:$E,'Payments Summary'!$A6)-SUMIFS('Cash Account Transactions'!$G:$G,'Cash Account Transactions'!$B:$B,"&lt;="&amp;I$1,'Cash Account Transactions'!$B:$B,"&gt;="&amp;H$1+1,'Cash Account Transactions'!$E:$E,'Payments Summary'!$A6))</f>
        <v>0</v>
      </c>
      <c r="J6" s="11">
        <f>-(SUMIFS('Bank Account Transactions'!$F:$F,'Bank Account Transactions'!$B:$B,"&lt;="&amp;J$1,'Bank Account Transactions'!$B:$B,"&gt;="&amp;I$1+1,'Bank Account Transactions'!$E:$E,'Payments Summary'!$A6)-SUMIFS('Bank Account Transactions'!$G:$G,'Bank Account Transactions'!$B:$B,"&lt;="&amp;J$1,'Bank Account Transactions'!$B:$B,"&gt;="&amp;I$1+1,'Bank Account Transactions'!$E:$E,'Payments Summary'!$A6)+SUMIFS('Cash Account Transactions'!$F:$F,'Cash Account Transactions'!$B:$B,"&lt;="&amp;J$1,'Cash Account Transactions'!$B:$B,"&gt;="&amp;I$1+1,'Cash Account Transactions'!$E:$E,'Payments Summary'!$A6)-SUMIFS('Cash Account Transactions'!$G:$G,'Cash Account Transactions'!$B:$B,"&lt;="&amp;J$1,'Cash Account Transactions'!$B:$B,"&gt;="&amp;I$1+1,'Cash Account Transactions'!$E:$E,'Payments Summary'!$A6))</f>
        <v>0</v>
      </c>
      <c r="K6" s="11">
        <f>-(SUMIFS('Bank Account Transactions'!$F:$F,'Bank Account Transactions'!$B:$B,"&lt;="&amp;K$1,'Bank Account Transactions'!$B:$B,"&gt;="&amp;J$1+1,'Bank Account Transactions'!$E:$E,'Payments Summary'!$A6)-SUMIFS('Bank Account Transactions'!$G:$G,'Bank Account Transactions'!$B:$B,"&lt;="&amp;K$1,'Bank Account Transactions'!$B:$B,"&gt;="&amp;J$1+1,'Bank Account Transactions'!$E:$E,'Payments Summary'!$A6)+SUMIFS('Cash Account Transactions'!$F:$F,'Cash Account Transactions'!$B:$B,"&lt;="&amp;K$1,'Cash Account Transactions'!$B:$B,"&gt;="&amp;J$1+1,'Cash Account Transactions'!$E:$E,'Payments Summary'!$A6)-SUMIFS('Cash Account Transactions'!$G:$G,'Cash Account Transactions'!$B:$B,"&lt;="&amp;K$1,'Cash Account Transactions'!$B:$B,"&gt;="&amp;J$1+1,'Cash Account Transactions'!$E:$E,'Payments Summary'!$A6))</f>
        <v>0</v>
      </c>
      <c r="L6" s="11">
        <f>-(SUMIFS('Bank Account Transactions'!$F:$F,'Bank Account Transactions'!$B:$B,"&lt;="&amp;L$1,'Bank Account Transactions'!$B:$B,"&gt;="&amp;K$1+1,'Bank Account Transactions'!$E:$E,'Payments Summary'!$A6)-SUMIFS('Bank Account Transactions'!$G:$G,'Bank Account Transactions'!$B:$B,"&lt;="&amp;L$1,'Bank Account Transactions'!$B:$B,"&gt;="&amp;K$1+1,'Bank Account Transactions'!$E:$E,'Payments Summary'!$A6)+SUMIFS('Cash Account Transactions'!$F:$F,'Cash Account Transactions'!$B:$B,"&lt;="&amp;L$1,'Cash Account Transactions'!$B:$B,"&gt;="&amp;K$1+1,'Cash Account Transactions'!$E:$E,'Payments Summary'!$A6)-SUMIFS('Cash Account Transactions'!$G:$G,'Cash Account Transactions'!$B:$B,"&lt;="&amp;L$1,'Cash Account Transactions'!$B:$B,"&gt;="&amp;K$1+1,'Cash Account Transactions'!$E:$E,'Payments Summary'!$A6))</f>
        <v>0</v>
      </c>
      <c r="M6" s="11">
        <f>-(SUMIFS('Bank Account Transactions'!$F:$F,'Bank Account Transactions'!$B:$B,"&lt;="&amp;M$1,'Bank Account Transactions'!$B:$B,"&gt;="&amp;L$1+1,'Bank Account Transactions'!$E:$E,'Payments Summary'!$A6)-SUMIFS('Bank Account Transactions'!$G:$G,'Bank Account Transactions'!$B:$B,"&lt;="&amp;M$1,'Bank Account Transactions'!$B:$B,"&gt;="&amp;L$1+1,'Bank Account Transactions'!$E:$E,'Payments Summary'!$A6)+SUMIFS('Cash Account Transactions'!$F:$F,'Cash Account Transactions'!$B:$B,"&lt;="&amp;M$1,'Cash Account Transactions'!$B:$B,"&gt;="&amp;L$1+1,'Cash Account Transactions'!$E:$E,'Payments Summary'!$A6)-SUMIFS('Cash Account Transactions'!$G:$G,'Cash Account Transactions'!$B:$B,"&lt;="&amp;M$1,'Cash Account Transactions'!$B:$B,"&gt;="&amp;L$1+1,'Cash Account Transactions'!$E:$E,'Payments Summary'!$A6))</f>
        <v>0</v>
      </c>
      <c r="N6" s="11">
        <f>-(SUMIFS('Bank Account Transactions'!$F:$F,'Bank Account Transactions'!$B:$B,"&lt;="&amp;N$1,'Bank Account Transactions'!$B:$B,"&gt;="&amp;M$1+1,'Bank Account Transactions'!$E:$E,'Payments Summary'!$A6)-SUMIFS('Bank Account Transactions'!$G:$G,'Bank Account Transactions'!$B:$B,"&lt;="&amp;N$1,'Bank Account Transactions'!$B:$B,"&gt;="&amp;M$1+1,'Bank Account Transactions'!$E:$E,'Payments Summary'!$A6)+SUMIFS('Cash Account Transactions'!$F:$F,'Cash Account Transactions'!$B:$B,"&lt;="&amp;N$1,'Cash Account Transactions'!$B:$B,"&gt;="&amp;M$1+1,'Cash Account Transactions'!$E:$E,'Payments Summary'!$A6)-SUMIFS('Cash Account Transactions'!$G:$G,'Cash Account Transactions'!$B:$B,"&lt;="&amp;N$1,'Cash Account Transactions'!$B:$B,"&gt;="&amp;M$1+1,'Cash Account Transactions'!$E:$E,'Payments Summary'!$A6))</f>
        <v>0</v>
      </c>
    </row>
    <row r="7" spans="1:14" x14ac:dyDescent="0.25">
      <c r="B7" s="22"/>
      <c r="C7" s="11"/>
      <c r="D7" s="11"/>
      <c r="E7" s="11"/>
      <c r="F7" s="11"/>
      <c r="G7" s="11"/>
      <c r="H7" s="11"/>
      <c r="I7" s="11"/>
      <c r="J7" s="11"/>
      <c r="K7" s="11"/>
      <c r="L7" s="11"/>
      <c r="M7" s="11"/>
      <c r="N7" s="11"/>
    </row>
    <row r="8" spans="1:14" x14ac:dyDescent="0.25">
      <c r="A8" s="19" t="s">
        <v>27</v>
      </c>
      <c r="B8" s="22"/>
      <c r="C8" s="11"/>
      <c r="D8" s="11"/>
      <c r="E8" s="11"/>
      <c r="F8" s="11"/>
      <c r="G8" s="11"/>
      <c r="H8" s="11"/>
      <c r="I8" s="11"/>
      <c r="J8" s="11"/>
      <c r="K8" s="11"/>
      <c r="L8" s="11"/>
      <c r="M8" s="11"/>
      <c r="N8" s="11"/>
    </row>
    <row r="9" spans="1:14" x14ac:dyDescent="0.25">
      <c r="A9" s="15" t="s">
        <v>26</v>
      </c>
      <c r="B9" s="11">
        <f>VLOOKUP($A9,'Chart of Accounts'!$A:$H,8,FALSE)</f>
        <v>0</v>
      </c>
      <c r="C9" s="11">
        <f>-(SUMIFS('Bank Account Transactions'!$F:$F,'Bank Account Transactions'!$B:$B,"&lt;="&amp;C$1,'Bank Account Transactions'!$B:$B,"&gt;="&amp;Period_start_date,'Bank Account Transactions'!$E:$E,'Payments Summary'!$A9)-SUMIFS('Bank Account Transactions'!$G:$G,'Bank Account Transactions'!$B:$B,"&lt;="&amp;C$1,'Bank Account Transactions'!$B:$B,"&gt;="&amp;Period_start_date,'Bank Account Transactions'!$E:$E,'Payments Summary'!$A9)+SUMIFS('Cash Account Transactions'!$F:$F,'Cash Account Transactions'!$B:$B,"&lt;="&amp;C$1,'Cash Account Transactions'!$B:$B,"&gt;="&amp;Period_start_date,'Cash Account Transactions'!$E:$E,'Payments Summary'!$A9)-SUMIFS('Cash Account Transactions'!$G:$G,'Cash Account Transactions'!$B:$B,"&lt;="&amp;C$1,'Cash Account Transactions'!$B:$B,"&gt;="&amp;Period_start_date,'Cash Account Transactions'!$E:$E,'Payments Summary'!$A9))</f>
        <v>0</v>
      </c>
      <c r="D9" s="11">
        <f>-(SUMIFS('Bank Account Transactions'!$F:$F,'Bank Account Transactions'!$B:$B,"&lt;="&amp;D$1,'Bank Account Transactions'!$B:$B,"&gt;="&amp;C$1+1,'Bank Account Transactions'!$E:$E,'Payments Summary'!$A9)-SUMIFS('Bank Account Transactions'!$G:$G,'Bank Account Transactions'!$B:$B,"&lt;="&amp;D$1,'Bank Account Transactions'!$B:$B,"&gt;="&amp;C$1+1,'Bank Account Transactions'!$E:$E,'Payments Summary'!$A9)+SUMIFS('Cash Account Transactions'!$F:$F,'Cash Account Transactions'!$B:$B,"&lt;="&amp;D$1,'Cash Account Transactions'!$B:$B,"&gt;="&amp;C$1+1,'Cash Account Transactions'!$E:$E,'Payments Summary'!$A9)-SUMIFS('Cash Account Transactions'!$G:$G,'Cash Account Transactions'!$B:$B,"&lt;="&amp;D$1,'Cash Account Transactions'!$B:$B,"&gt;="&amp;C$1+1,'Cash Account Transactions'!$E:$E,'Payments Summary'!$A9))</f>
        <v>0</v>
      </c>
      <c r="E9" s="11">
        <f>-(SUMIFS('Bank Account Transactions'!$F:$F,'Bank Account Transactions'!$B:$B,"&lt;="&amp;E$1,'Bank Account Transactions'!$B:$B,"&gt;="&amp;D$1+1,'Bank Account Transactions'!$E:$E,'Payments Summary'!$A9)-SUMIFS('Bank Account Transactions'!$G:$G,'Bank Account Transactions'!$B:$B,"&lt;="&amp;E$1,'Bank Account Transactions'!$B:$B,"&gt;="&amp;D$1+1,'Bank Account Transactions'!$E:$E,'Payments Summary'!$A9)+SUMIFS('Cash Account Transactions'!$F:$F,'Cash Account Transactions'!$B:$B,"&lt;="&amp;E$1,'Cash Account Transactions'!$B:$B,"&gt;="&amp;D$1+1,'Cash Account Transactions'!$E:$E,'Payments Summary'!$A9)-SUMIFS('Cash Account Transactions'!$G:$G,'Cash Account Transactions'!$B:$B,"&lt;="&amp;E$1,'Cash Account Transactions'!$B:$B,"&gt;="&amp;D$1+1,'Cash Account Transactions'!$E:$E,'Payments Summary'!$A9))</f>
        <v>0</v>
      </c>
      <c r="F9" s="11">
        <f>-(SUMIFS('Bank Account Transactions'!$F:$F,'Bank Account Transactions'!$B:$B,"&lt;="&amp;F$1,'Bank Account Transactions'!$B:$B,"&gt;="&amp;E$1+1,'Bank Account Transactions'!$E:$E,'Payments Summary'!$A9)-SUMIFS('Bank Account Transactions'!$G:$G,'Bank Account Transactions'!$B:$B,"&lt;="&amp;F$1,'Bank Account Transactions'!$B:$B,"&gt;="&amp;E$1+1,'Bank Account Transactions'!$E:$E,'Payments Summary'!$A9)+SUMIFS('Cash Account Transactions'!$F:$F,'Cash Account Transactions'!$B:$B,"&lt;="&amp;F$1,'Cash Account Transactions'!$B:$B,"&gt;="&amp;E$1+1,'Cash Account Transactions'!$E:$E,'Payments Summary'!$A9)-SUMIFS('Cash Account Transactions'!$G:$G,'Cash Account Transactions'!$B:$B,"&lt;="&amp;F$1,'Cash Account Transactions'!$B:$B,"&gt;="&amp;E$1+1,'Cash Account Transactions'!$E:$E,'Payments Summary'!$A9))</f>
        <v>0</v>
      </c>
      <c r="G9" s="11">
        <f>-(SUMIFS('Bank Account Transactions'!$F:$F,'Bank Account Transactions'!$B:$B,"&lt;="&amp;G$1,'Bank Account Transactions'!$B:$B,"&gt;="&amp;F$1+1,'Bank Account Transactions'!$E:$E,'Payments Summary'!$A9)-SUMIFS('Bank Account Transactions'!$G:$G,'Bank Account Transactions'!$B:$B,"&lt;="&amp;G$1,'Bank Account Transactions'!$B:$B,"&gt;="&amp;F$1+1,'Bank Account Transactions'!$E:$E,'Payments Summary'!$A9)+SUMIFS('Cash Account Transactions'!$F:$F,'Cash Account Transactions'!$B:$B,"&lt;="&amp;G$1,'Cash Account Transactions'!$B:$B,"&gt;="&amp;F$1+1,'Cash Account Transactions'!$E:$E,'Payments Summary'!$A9)-SUMIFS('Cash Account Transactions'!$G:$G,'Cash Account Transactions'!$B:$B,"&lt;="&amp;G$1,'Cash Account Transactions'!$B:$B,"&gt;="&amp;F$1+1,'Cash Account Transactions'!$E:$E,'Payments Summary'!$A9))</f>
        <v>0</v>
      </c>
      <c r="H9" s="11">
        <f>-(SUMIFS('Bank Account Transactions'!$F:$F,'Bank Account Transactions'!$B:$B,"&lt;="&amp;H$1,'Bank Account Transactions'!$B:$B,"&gt;="&amp;G$1+1,'Bank Account Transactions'!$E:$E,'Payments Summary'!$A9)-SUMIFS('Bank Account Transactions'!$G:$G,'Bank Account Transactions'!$B:$B,"&lt;="&amp;H$1,'Bank Account Transactions'!$B:$B,"&gt;="&amp;G$1+1,'Bank Account Transactions'!$E:$E,'Payments Summary'!$A9)+SUMIFS('Cash Account Transactions'!$F:$F,'Cash Account Transactions'!$B:$B,"&lt;="&amp;H$1,'Cash Account Transactions'!$B:$B,"&gt;="&amp;G$1+1,'Cash Account Transactions'!$E:$E,'Payments Summary'!$A9)-SUMIFS('Cash Account Transactions'!$G:$G,'Cash Account Transactions'!$B:$B,"&lt;="&amp;H$1,'Cash Account Transactions'!$B:$B,"&gt;="&amp;G$1+1,'Cash Account Transactions'!$E:$E,'Payments Summary'!$A9))</f>
        <v>0</v>
      </c>
      <c r="I9" s="11">
        <f>-(SUMIFS('Bank Account Transactions'!$F:$F,'Bank Account Transactions'!$B:$B,"&lt;="&amp;I$1,'Bank Account Transactions'!$B:$B,"&gt;="&amp;H$1+1,'Bank Account Transactions'!$E:$E,'Payments Summary'!$A9)-SUMIFS('Bank Account Transactions'!$G:$G,'Bank Account Transactions'!$B:$B,"&lt;="&amp;I$1,'Bank Account Transactions'!$B:$B,"&gt;="&amp;H$1+1,'Bank Account Transactions'!$E:$E,'Payments Summary'!$A9)+SUMIFS('Cash Account Transactions'!$F:$F,'Cash Account Transactions'!$B:$B,"&lt;="&amp;I$1,'Cash Account Transactions'!$B:$B,"&gt;="&amp;H$1+1,'Cash Account Transactions'!$E:$E,'Payments Summary'!$A9)-SUMIFS('Cash Account Transactions'!$G:$G,'Cash Account Transactions'!$B:$B,"&lt;="&amp;I$1,'Cash Account Transactions'!$B:$B,"&gt;="&amp;H$1+1,'Cash Account Transactions'!$E:$E,'Payments Summary'!$A9))</f>
        <v>0</v>
      </c>
      <c r="J9" s="11">
        <f>-(SUMIFS('Bank Account Transactions'!$F:$F,'Bank Account Transactions'!$B:$B,"&lt;="&amp;J$1,'Bank Account Transactions'!$B:$B,"&gt;="&amp;I$1+1,'Bank Account Transactions'!$E:$E,'Payments Summary'!$A9)-SUMIFS('Bank Account Transactions'!$G:$G,'Bank Account Transactions'!$B:$B,"&lt;="&amp;J$1,'Bank Account Transactions'!$B:$B,"&gt;="&amp;I$1+1,'Bank Account Transactions'!$E:$E,'Payments Summary'!$A9)+SUMIFS('Cash Account Transactions'!$F:$F,'Cash Account Transactions'!$B:$B,"&lt;="&amp;J$1,'Cash Account Transactions'!$B:$B,"&gt;="&amp;I$1+1,'Cash Account Transactions'!$E:$E,'Payments Summary'!$A9)-SUMIFS('Cash Account Transactions'!$G:$G,'Cash Account Transactions'!$B:$B,"&lt;="&amp;J$1,'Cash Account Transactions'!$B:$B,"&gt;="&amp;I$1+1,'Cash Account Transactions'!$E:$E,'Payments Summary'!$A9))</f>
        <v>0</v>
      </c>
      <c r="K9" s="11">
        <f>-(SUMIFS('Bank Account Transactions'!$F:$F,'Bank Account Transactions'!$B:$B,"&lt;="&amp;K$1,'Bank Account Transactions'!$B:$B,"&gt;="&amp;J$1+1,'Bank Account Transactions'!$E:$E,'Payments Summary'!$A9)-SUMIFS('Bank Account Transactions'!$G:$G,'Bank Account Transactions'!$B:$B,"&lt;="&amp;K$1,'Bank Account Transactions'!$B:$B,"&gt;="&amp;J$1+1,'Bank Account Transactions'!$E:$E,'Payments Summary'!$A9)+SUMIFS('Cash Account Transactions'!$F:$F,'Cash Account Transactions'!$B:$B,"&lt;="&amp;K$1,'Cash Account Transactions'!$B:$B,"&gt;="&amp;J$1+1,'Cash Account Transactions'!$E:$E,'Payments Summary'!$A9)-SUMIFS('Cash Account Transactions'!$G:$G,'Cash Account Transactions'!$B:$B,"&lt;="&amp;K$1,'Cash Account Transactions'!$B:$B,"&gt;="&amp;J$1+1,'Cash Account Transactions'!$E:$E,'Payments Summary'!$A9))</f>
        <v>0</v>
      </c>
      <c r="L9" s="11">
        <f>-(SUMIFS('Bank Account Transactions'!$F:$F,'Bank Account Transactions'!$B:$B,"&lt;="&amp;L$1,'Bank Account Transactions'!$B:$B,"&gt;="&amp;K$1+1,'Bank Account Transactions'!$E:$E,'Payments Summary'!$A9)-SUMIFS('Bank Account Transactions'!$G:$G,'Bank Account Transactions'!$B:$B,"&lt;="&amp;L$1,'Bank Account Transactions'!$B:$B,"&gt;="&amp;K$1+1,'Bank Account Transactions'!$E:$E,'Payments Summary'!$A9)+SUMIFS('Cash Account Transactions'!$F:$F,'Cash Account Transactions'!$B:$B,"&lt;="&amp;L$1,'Cash Account Transactions'!$B:$B,"&gt;="&amp;K$1+1,'Cash Account Transactions'!$E:$E,'Payments Summary'!$A9)-SUMIFS('Cash Account Transactions'!$G:$G,'Cash Account Transactions'!$B:$B,"&lt;="&amp;L$1,'Cash Account Transactions'!$B:$B,"&gt;="&amp;K$1+1,'Cash Account Transactions'!$E:$E,'Payments Summary'!$A9))</f>
        <v>0</v>
      </c>
      <c r="M9" s="11">
        <f>-(SUMIFS('Bank Account Transactions'!$F:$F,'Bank Account Transactions'!$B:$B,"&lt;="&amp;M$1,'Bank Account Transactions'!$B:$B,"&gt;="&amp;L$1+1,'Bank Account Transactions'!$E:$E,'Payments Summary'!$A9)-SUMIFS('Bank Account Transactions'!$G:$G,'Bank Account Transactions'!$B:$B,"&lt;="&amp;M$1,'Bank Account Transactions'!$B:$B,"&gt;="&amp;L$1+1,'Bank Account Transactions'!$E:$E,'Payments Summary'!$A9)+SUMIFS('Cash Account Transactions'!$F:$F,'Cash Account Transactions'!$B:$B,"&lt;="&amp;M$1,'Cash Account Transactions'!$B:$B,"&gt;="&amp;L$1+1,'Cash Account Transactions'!$E:$E,'Payments Summary'!$A9)-SUMIFS('Cash Account Transactions'!$G:$G,'Cash Account Transactions'!$B:$B,"&lt;="&amp;M$1,'Cash Account Transactions'!$B:$B,"&gt;="&amp;L$1+1,'Cash Account Transactions'!$E:$E,'Payments Summary'!$A9))</f>
        <v>0</v>
      </c>
      <c r="N9" s="11">
        <f>-(SUMIFS('Bank Account Transactions'!$F:$F,'Bank Account Transactions'!$B:$B,"&lt;="&amp;N$1,'Bank Account Transactions'!$B:$B,"&gt;="&amp;M$1+1,'Bank Account Transactions'!$E:$E,'Payments Summary'!$A9)-SUMIFS('Bank Account Transactions'!$G:$G,'Bank Account Transactions'!$B:$B,"&lt;="&amp;N$1,'Bank Account Transactions'!$B:$B,"&gt;="&amp;M$1+1,'Bank Account Transactions'!$E:$E,'Payments Summary'!$A9)+SUMIFS('Cash Account Transactions'!$F:$F,'Cash Account Transactions'!$B:$B,"&lt;="&amp;N$1,'Cash Account Transactions'!$B:$B,"&gt;="&amp;M$1+1,'Cash Account Transactions'!$E:$E,'Payments Summary'!$A9)-SUMIFS('Cash Account Transactions'!$G:$G,'Cash Account Transactions'!$B:$B,"&lt;="&amp;N$1,'Cash Account Transactions'!$B:$B,"&gt;="&amp;M$1+1,'Cash Account Transactions'!$E:$E,'Payments Summary'!$A9))</f>
        <v>0</v>
      </c>
    </row>
    <row r="10" spans="1:14" x14ac:dyDescent="0.25">
      <c r="A10" s="15" t="s">
        <v>28</v>
      </c>
      <c r="B10" s="11">
        <f>VLOOKUP($A10,'Chart of Accounts'!$A:$H,8,FALSE)</f>
        <v>0</v>
      </c>
      <c r="C10" s="11">
        <f>-(SUMIFS('Bank Account Transactions'!$F:$F,'Bank Account Transactions'!$B:$B,"&lt;="&amp;C$1,'Bank Account Transactions'!$B:$B,"&gt;="&amp;Period_start_date,'Bank Account Transactions'!$E:$E,'Payments Summary'!$A10)-SUMIFS('Bank Account Transactions'!$G:$G,'Bank Account Transactions'!$B:$B,"&lt;="&amp;C$1,'Bank Account Transactions'!$B:$B,"&gt;="&amp;Period_start_date,'Bank Account Transactions'!$E:$E,'Payments Summary'!$A10)+SUMIFS('Cash Account Transactions'!$F:$F,'Cash Account Transactions'!$B:$B,"&lt;="&amp;C$1,'Cash Account Transactions'!$B:$B,"&gt;="&amp;Period_start_date,'Cash Account Transactions'!$E:$E,'Payments Summary'!$A10)-SUMIFS('Cash Account Transactions'!$G:$G,'Cash Account Transactions'!$B:$B,"&lt;="&amp;C$1,'Cash Account Transactions'!$B:$B,"&gt;="&amp;Period_start_date,'Cash Account Transactions'!$E:$E,'Payments Summary'!$A10))</f>
        <v>0</v>
      </c>
      <c r="D10" s="11">
        <f>-(SUMIFS('Bank Account Transactions'!$F:$F,'Bank Account Transactions'!$B:$B,"&lt;="&amp;D$1,'Bank Account Transactions'!$B:$B,"&gt;="&amp;C$1+1,'Bank Account Transactions'!$E:$E,'Payments Summary'!$A10)-SUMIFS('Bank Account Transactions'!$G:$G,'Bank Account Transactions'!$B:$B,"&lt;="&amp;D$1,'Bank Account Transactions'!$B:$B,"&gt;="&amp;C$1+1,'Bank Account Transactions'!$E:$E,'Payments Summary'!$A10)+SUMIFS('Cash Account Transactions'!$F:$F,'Cash Account Transactions'!$B:$B,"&lt;="&amp;D$1,'Cash Account Transactions'!$B:$B,"&gt;="&amp;C$1+1,'Cash Account Transactions'!$E:$E,'Payments Summary'!$A10)-SUMIFS('Cash Account Transactions'!$G:$G,'Cash Account Transactions'!$B:$B,"&lt;="&amp;D$1,'Cash Account Transactions'!$B:$B,"&gt;="&amp;C$1+1,'Cash Account Transactions'!$E:$E,'Payments Summary'!$A10))</f>
        <v>0</v>
      </c>
      <c r="E10" s="11">
        <f>-(SUMIFS('Bank Account Transactions'!$F:$F,'Bank Account Transactions'!$B:$B,"&lt;="&amp;E$1,'Bank Account Transactions'!$B:$B,"&gt;="&amp;D$1+1,'Bank Account Transactions'!$E:$E,'Payments Summary'!$A10)-SUMIFS('Bank Account Transactions'!$G:$G,'Bank Account Transactions'!$B:$B,"&lt;="&amp;E$1,'Bank Account Transactions'!$B:$B,"&gt;="&amp;D$1+1,'Bank Account Transactions'!$E:$E,'Payments Summary'!$A10)+SUMIFS('Cash Account Transactions'!$F:$F,'Cash Account Transactions'!$B:$B,"&lt;="&amp;E$1,'Cash Account Transactions'!$B:$B,"&gt;="&amp;D$1+1,'Cash Account Transactions'!$E:$E,'Payments Summary'!$A10)-SUMIFS('Cash Account Transactions'!$G:$G,'Cash Account Transactions'!$B:$B,"&lt;="&amp;E$1,'Cash Account Transactions'!$B:$B,"&gt;="&amp;D$1+1,'Cash Account Transactions'!$E:$E,'Payments Summary'!$A10))</f>
        <v>0</v>
      </c>
      <c r="F10" s="11">
        <f>-(SUMIFS('Bank Account Transactions'!$F:$F,'Bank Account Transactions'!$B:$B,"&lt;="&amp;F$1,'Bank Account Transactions'!$B:$B,"&gt;="&amp;E$1+1,'Bank Account Transactions'!$E:$E,'Payments Summary'!$A10)-SUMIFS('Bank Account Transactions'!$G:$G,'Bank Account Transactions'!$B:$B,"&lt;="&amp;F$1,'Bank Account Transactions'!$B:$B,"&gt;="&amp;E$1+1,'Bank Account Transactions'!$E:$E,'Payments Summary'!$A10)+SUMIFS('Cash Account Transactions'!$F:$F,'Cash Account Transactions'!$B:$B,"&lt;="&amp;F$1,'Cash Account Transactions'!$B:$B,"&gt;="&amp;E$1+1,'Cash Account Transactions'!$E:$E,'Payments Summary'!$A10)-SUMIFS('Cash Account Transactions'!$G:$G,'Cash Account Transactions'!$B:$B,"&lt;="&amp;F$1,'Cash Account Transactions'!$B:$B,"&gt;="&amp;E$1+1,'Cash Account Transactions'!$E:$E,'Payments Summary'!$A10))</f>
        <v>0</v>
      </c>
      <c r="G10" s="11">
        <f>-(SUMIFS('Bank Account Transactions'!$F:$F,'Bank Account Transactions'!$B:$B,"&lt;="&amp;G$1,'Bank Account Transactions'!$B:$B,"&gt;="&amp;F$1+1,'Bank Account Transactions'!$E:$E,'Payments Summary'!$A10)-SUMIFS('Bank Account Transactions'!$G:$G,'Bank Account Transactions'!$B:$B,"&lt;="&amp;G$1,'Bank Account Transactions'!$B:$B,"&gt;="&amp;F$1+1,'Bank Account Transactions'!$E:$E,'Payments Summary'!$A10)+SUMIFS('Cash Account Transactions'!$F:$F,'Cash Account Transactions'!$B:$B,"&lt;="&amp;G$1,'Cash Account Transactions'!$B:$B,"&gt;="&amp;F$1+1,'Cash Account Transactions'!$E:$E,'Payments Summary'!$A10)-SUMIFS('Cash Account Transactions'!$G:$G,'Cash Account Transactions'!$B:$B,"&lt;="&amp;G$1,'Cash Account Transactions'!$B:$B,"&gt;="&amp;F$1+1,'Cash Account Transactions'!$E:$E,'Payments Summary'!$A10))</f>
        <v>0</v>
      </c>
      <c r="H10" s="11">
        <f>-(SUMIFS('Bank Account Transactions'!$F:$F,'Bank Account Transactions'!$B:$B,"&lt;="&amp;H$1,'Bank Account Transactions'!$B:$B,"&gt;="&amp;G$1+1,'Bank Account Transactions'!$E:$E,'Payments Summary'!$A10)-SUMIFS('Bank Account Transactions'!$G:$G,'Bank Account Transactions'!$B:$B,"&lt;="&amp;H$1,'Bank Account Transactions'!$B:$B,"&gt;="&amp;G$1+1,'Bank Account Transactions'!$E:$E,'Payments Summary'!$A10)+SUMIFS('Cash Account Transactions'!$F:$F,'Cash Account Transactions'!$B:$B,"&lt;="&amp;H$1,'Cash Account Transactions'!$B:$B,"&gt;="&amp;G$1+1,'Cash Account Transactions'!$E:$E,'Payments Summary'!$A10)-SUMIFS('Cash Account Transactions'!$G:$G,'Cash Account Transactions'!$B:$B,"&lt;="&amp;H$1,'Cash Account Transactions'!$B:$B,"&gt;="&amp;G$1+1,'Cash Account Transactions'!$E:$E,'Payments Summary'!$A10))</f>
        <v>0</v>
      </c>
      <c r="I10" s="11">
        <f>-(SUMIFS('Bank Account Transactions'!$F:$F,'Bank Account Transactions'!$B:$B,"&lt;="&amp;I$1,'Bank Account Transactions'!$B:$B,"&gt;="&amp;H$1+1,'Bank Account Transactions'!$E:$E,'Payments Summary'!$A10)-SUMIFS('Bank Account Transactions'!$G:$G,'Bank Account Transactions'!$B:$B,"&lt;="&amp;I$1,'Bank Account Transactions'!$B:$B,"&gt;="&amp;H$1+1,'Bank Account Transactions'!$E:$E,'Payments Summary'!$A10)+SUMIFS('Cash Account Transactions'!$F:$F,'Cash Account Transactions'!$B:$B,"&lt;="&amp;I$1,'Cash Account Transactions'!$B:$B,"&gt;="&amp;H$1+1,'Cash Account Transactions'!$E:$E,'Payments Summary'!$A10)-SUMIFS('Cash Account Transactions'!$G:$G,'Cash Account Transactions'!$B:$B,"&lt;="&amp;I$1,'Cash Account Transactions'!$B:$B,"&gt;="&amp;H$1+1,'Cash Account Transactions'!$E:$E,'Payments Summary'!$A10))</f>
        <v>0</v>
      </c>
      <c r="J10" s="11">
        <f>-(SUMIFS('Bank Account Transactions'!$F:$F,'Bank Account Transactions'!$B:$B,"&lt;="&amp;J$1,'Bank Account Transactions'!$B:$B,"&gt;="&amp;I$1+1,'Bank Account Transactions'!$E:$E,'Payments Summary'!$A10)-SUMIFS('Bank Account Transactions'!$G:$G,'Bank Account Transactions'!$B:$B,"&lt;="&amp;J$1,'Bank Account Transactions'!$B:$B,"&gt;="&amp;I$1+1,'Bank Account Transactions'!$E:$E,'Payments Summary'!$A10)+SUMIFS('Cash Account Transactions'!$F:$F,'Cash Account Transactions'!$B:$B,"&lt;="&amp;J$1,'Cash Account Transactions'!$B:$B,"&gt;="&amp;I$1+1,'Cash Account Transactions'!$E:$E,'Payments Summary'!$A10)-SUMIFS('Cash Account Transactions'!$G:$G,'Cash Account Transactions'!$B:$B,"&lt;="&amp;J$1,'Cash Account Transactions'!$B:$B,"&gt;="&amp;I$1+1,'Cash Account Transactions'!$E:$E,'Payments Summary'!$A10))</f>
        <v>0</v>
      </c>
      <c r="K10" s="11">
        <f>-(SUMIFS('Bank Account Transactions'!$F:$F,'Bank Account Transactions'!$B:$B,"&lt;="&amp;K$1,'Bank Account Transactions'!$B:$B,"&gt;="&amp;J$1+1,'Bank Account Transactions'!$E:$E,'Payments Summary'!$A10)-SUMIFS('Bank Account Transactions'!$G:$G,'Bank Account Transactions'!$B:$B,"&lt;="&amp;K$1,'Bank Account Transactions'!$B:$B,"&gt;="&amp;J$1+1,'Bank Account Transactions'!$E:$E,'Payments Summary'!$A10)+SUMIFS('Cash Account Transactions'!$F:$F,'Cash Account Transactions'!$B:$B,"&lt;="&amp;K$1,'Cash Account Transactions'!$B:$B,"&gt;="&amp;J$1+1,'Cash Account Transactions'!$E:$E,'Payments Summary'!$A10)-SUMIFS('Cash Account Transactions'!$G:$G,'Cash Account Transactions'!$B:$B,"&lt;="&amp;K$1,'Cash Account Transactions'!$B:$B,"&gt;="&amp;J$1+1,'Cash Account Transactions'!$E:$E,'Payments Summary'!$A10))</f>
        <v>0</v>
      </c>
      <c r="L10" s="11">
        <f>-(SUMIFS('Bank Account Transactions'!$F:$F,'Bank Account Transactions'!$B:$B,"&lt;="&amp;L$1,'Bank Account Transactions'!$B:$B,"&gt;="&amp;K$1+1,'Bank Account Transactions'!$E:$E,'Payments Summary'!$A10)-SUMIFS('Bank Account Transactions'!$G:$G,'Bank Account Transactions'!$B:$B,"&lt;="&amp;L$1,'Bank Account Transactions'!$B:$B,"&gt;="&amp;K$1+1,'Bank Account Transactions'!$E:$E,'Payments Summary'!$A10)+SUMIFS('Cash Account Transactions'!$F:$F,'Cash Account Transactions'!$B:$B,"&lt;="&amp;L$1,'Cash Account Transactions'!$B:$B,"&gt;="&amp;K$1+1,'Cash Account Transactions'!$E:$E,'Payments Summary'!$A10)-SUMIFS('Cash Account Transactions'!$G:$G,'Cash Account Transactions'!$B:$B,"&lt;="&amp;L$1,'Cash Account Transactions'!$B:$B,"&gt;="&amp;K$1+1,'Cash Account Transactions'!$E:$E,'Payments Summary'!$A10))</f>
        <v>0</v>
      </c>
      <c r="M10" s="11">
        <f>-(SUMIFS('Bank Account Transactions'!$F:$F,'Bank Account Transactions'!$B:$B,"&lt;="&amp;M$1,'Bank Account Transactions'!$B:$B,"&gt;="&amp;L$1+1,'Bank Account Transactions'!$E:$E,'Payments Summary'!$A10)-SUMIFS('Bank Account Transactions'!$G:$G,'Bank Account Transactions'!$B:$B,"&lt;="&amp;M$1,'Bank Account Transactions'!$B:$B,"&gt;="&amp;L$1+1,'Bank Account Transactions'!$E:$E,'Payments Summary'!$A10)+SUMIFS('Cash Account Transactions'!$F:$F,'Cash Account Transactions'!$B:$B,"&lt;="&amp;M$1,'Cash Account Transactions'!$B:$B,"&gt;="&amp;L$1+1,'Cash Account Transactions'!$E:$E,'Payments Summary'!$A10)-SUMIFS('Cash Account Transactions'!$G:$G,'Cash Account Transactions'!$B:$B,"&lt;="&amp;M$1,'Cash Account Transactions'!$B:$B,"&gt;="&amp;L$1+1,'Cash Account Transactions'!$E:$E,'Payments Summary'!$A10))</f>
        <v>0</v>
      </c>
      <c r="N10" s="11">
        <f>-(SUMIFS('Bank Account Transactions'!$F:$F,'Bank Account Transactions'!$B:$B,"&lt;="&amp;N$1,'Bank Account Transactions'!$B:$B,"&gt;="&amp;M$1+1,'Bank Account Transactions'!$E:$E,'Payments Summary'!$A10)-SUMIFS('Bank Account Transactions'!$G:$G,'Bank Account Transactions'!$B:$B,"&lt;="&amp;N$1,'Bank Account Transactions'!$B:$B,"&gt;="&amp;M$1+1,'Bank Account Transactions'!$E:$E,'Payments Summary'!$A10)+SUMIFS('Cash Account Transactions'!$F:$F,'Cash Account Transactions'!$B:$B,"&lt;="&amp;N$1,'Cash Account Transactions'!$B:$B,"&gt;="&amp;M$1+1,'Cash Account Transactions'!$E:$E,'Payments Summary'!$A10)-SUMIFS('Cash Account Transactions'!$G:$G,'Cash Account Transactions'!$B:$B,"&lt;="&amp;N$1,'Cash Account Transactions'!$B:$B,"&gt;="&amp;M$1+1,'Cash Account Transactions'!$E:$E,'Payments Summary'!$A10))</f>
        <v>0</v>
      </c>
    </row>
    <row r="11" spans="1:14" x14ac:dyDescent="0.25">
      <c r="A11" s="15" t="s">
        <v>29</v>
      </c>
      <c r="B11" s="11">
        <f>VLOOKUP($A11,'Chart of Accounts'!$A:$H,8,FALSE)</f>
        <v>0</v>
      </c>
      <c r="C11" s="11">
        <f>-(SUMIFS('Bank Account Transactions'!$F:$F,'Bank Account Transactions'!$B:$B,"&lt;="&amp;C$1,'Bank Account Transactions'!$B:$B,"&gt;="&amp;Period_start_date,'Bank Account Transactions'!$E:$E,'Payments Summary'!$A11)-SUMIFS('Bank Account Transactions'!$G:$G,'Bank Account Transactions'!$B:$B,"&lt;="&amp;C$1,'Bank Account Transactions'!$B:$B,"&gt;="&amp;Period_start_date,'Bank Account Transactions'!$E:$E,'Payments Summary'!$A11)+SUMIFS('Cash Account Transactions'!$F:$F,'Cash Account Transactions'!$B:$B,"&lt;="&amp;C$1,'Cash Account Transactions'!$B:$B,"&gt;="&amp;Period_start_date,'Cash Account Transactions'!$E:$E,'Payments Summary'!$A11)-SUMIFS('Cash Account Transactions'!$G:$G,'Cash Account Transactions'!$B:$B,"&lt;="&amp;C$1,'Cash Account Transactions'!$B:$B,"&gt;="&amp;Period_start_date,'Cash Account Transactions'!$E:$E,'Payments Summary'!$A11))</f>
        <v>0</v>
      </c>
      <c r="D11" s="11">
        <f>-(SUMIFS('Bank Account Transactions'!$F:$F,'Bank Account Transactions'!$B:$B,"&lt;="&amp;D$1,'Bank Account Transactions'!$B:$B,"&gt;="&amp;C$1+1,'Bank Account Transactions'!$E:$E,'Payments Summary'!$A11)-SUMIFS('Bank Account Transactions'!$G:$G,'Bank Account Transactions'!$B:$B,"&lt;="&amp;D$1,'Bank Account Transactions'!$B:$B,"&gt;="&amp;C$1+1,'Bank Account Transactions'!$E:$E,'Payments Summary'!$A11)+SUMIFS('Cash Account Transactions'!$F:$F,'Cash Account Transactions'!$B:$B,"&lt;="&amp;D$1,'Cash Account Transactions'!$B:$B,"&gt;="&amp;C$1+1,'Cash Account Transactions'!$E:$E,'Payments Summary'!$A11)-SUMIFS('Cash Account Transactions'!$G:$G,'Cash Account Transactions'!$B:$B,"&lt;="&amp;D$1,'Cash Account Transactions'!$B:$B,"&gt;="&amp;C$1+1,'Cash Account Transactions'!$E:$E,'Payments Summary'!$A11))</f>
        <v>0</v>
      </c>
      <c r="E11" s="11">
        <f>-(SUMIFS('Bank Account Transactions'!$F:$F,'Bank Account Transactions'!$B:$B,"&lt;="&amp;E$1,'Bank Account Transactions'!$B:$B,"&gt;="&amp;D$1+1,'Bank Account Transactions'!$E:$E,'Payments Summary'!$A11)-SUMIFS('Bank Account Transactions'!$G:$G,'Bank Account Transactions'!$B:$B,"&lt;="&amp;E$1,'Bank Account Transactions'!$B:$B,"&gt;="&amp;D$1+1,'Bank Account Transactions'!$E:$E,'Payments Summary'!$A11)+SUMIFS('Cash Account Transactions'!$F:$F,'Cash Account Transactions'!$B:$B,"&lt;="&amp;E$1,'Cash Account Transactions'!$B:$B,"&gt;="&amp;D$1+1,'Cash Account Transactions'!$E:$E,'Payments Summary'!$A11)-SUMIFS('Cash Account Transactions'!$G:$G,'Cash Account Transactions'!$B:$B,"&lt;="&amp;E$1,'Cash Account Transactions'!$B:$B,"&gt;="&amp;D$1+1,'Cash Account Transactions'!$E:$E,'Payments Summary'!$A11))</f>
        <v>0</v>
      </c>
      <c r="F11" s="11">
        <f>-(SUMIFS('Bank Account Transactions'!$F:$F,'Bank Account Transactions'!$B:$B,"&lt;="&amp;F$1,'Bank Account Transactions'!$B:$B,"&gt;="&amp;E$1+1,'Bank Account Transactions'!$E:$E,'Payments Summary'!$A11)-SUMIFS('Bank Account Transactions'!$G:$G,'Bank Account Transactions'!$B:$B,"&lt;="&amp;F$1,'Bank Account Transactions'!$B:$B,"&gt;="&amp;E$1+1,'Bank Account Transactions'!$E:$E,'Payments Summary'!$A11)+SUMIFS('Cash Account Transactions'!$F:$F,'Cash Account Transactions'!$B:$B,"&lt;="&amp;F$1,'Cash Account Transactions'!$B:$B,"&gt;="&amp;E$1+1,'Cash Account Transactions'!$E:$E,'Payments Summary'!$A11)-SUMIFS('Cash Account Transactions'!$G:$G,'Cash Account Transactions'!$B:$B,"&lt;="&amp;F$1,'Cash Account Transactions'!$B:$B,"&gt;="&amp;E$1+1,'Cash Account Transactions'!$E:$E,'Payments Summary'!$A11))</f>
        <v>0</v>
      </c>
      <c r="G11" s="11">
        <f>-(SUMIFS('Bank Account Transactions'!$F:$F,'Bank Account Transactions'!$B:$B,"&lt;="&amp;G$1,'Bank Account Transactions'!$B:$B,"&gt;="&amp;F$1+1,'Bank Account Transactions'!$E:$E,'Payments Summary'!$A11)-SUMIFS('Bank Account Transactions'!$G:$G,'Bank Account Transactions'!$B:$B,"&lt;="&amp;G$1,'Bank Account Transactions'!$B:$B,"&gt;="&amp;F$1+1,'Bank Account Transactions'!$E:$E,'Payments Summary'!$A11)+SUMIFS('Cash Account Transactions'!$F:$F,'Cash Account Transactions'!$B:$B,"&lt;="&amp;G$1,'Cash Account Transactions'!$B:$B,"&gt;="&amp;F$1+1,'Cash Account Transactions'!$E:$E,'Payments Summary'!$A11)-SUMIFS('Cash Account Transactions'!$G:$G,'Cash Account Transactions'!$B:$B,"&lt;="&amp;G$1,'Cash Account Transactions'!$B:$B,"&gt;="&amp;F$1+1,'Cash Account Transactions'!$E:$E,'Payments Summary'!$A11))</f>
        <v>0</v>
      </c>
      <c r="H11" s="11">
        <f>-(SUMIFS('Bank Account Transactions'!$F:$F,'Bank Account Transactions'!$B:$B,"&lt;="&amp;H$1,'Bank Account Transactions'!$B:$B,"&gt;="&amp;G$1+1,'Bank Account Transactions'!$E:$E,'Payments Summary'!$A11)-SUMIFS('Bank Account Transactions'!$G:$G,'Bank Account Transactions'!$B:$B,"&lt;="&amp;H$1,'Bank Account Transactions'!$B:$B,"&gt;="&amp;G$1+1,'Bank Account Transactions'!$E:$E,'Payments Summary'!$A11)+SUMIFS('Cash Account Transactions'!$F:$F,'Cash Account Transactions'!$B:$B,"&lt;="&amp;H$1,'Cash Account Transactions'!$B:$B,"&gt;="&amp;G$1+1,'Cash Account Transactions'!$E:$E,'Payments Summary'!$A11)-SUMIFS('Cash Account Transactions'!$G:$G,'Cash Account Transactions'!$B:$B,"&lt;="&amp;H$1,'Cash Account Transactions'!$B:$B,"&gt;="&amp;G$1+1,'Cash Account Transactions'!$E:$E,'Payments Summary'!$A11))</f>
        <v>0</v>
      </c>
      <c r="I11" s="11">
        <f>-(SUMIFS('Bank Account Transactions'!$F:$F,'Bank Account Transactions'!$B:$B,"&lt;="&amp;I$1,'Bank Account Transactions'!$B:$B,"&gt;="&amp;H$1+1,'Bank Account Transactions'!$E:$E,'Payments Summary'!$A11)-SUMIFS('Bank Account Transactions'!$G:$G,'Bank Account Transactions'!$B:$B,"&lt;="&amp;I$1,'Bank Account Transactions'!$B:$B,"&gt;="&amp;H$1+1,'Bank Account Transactions'!$E:$E,'Payments Summary'!$A11)+SUMIFS('Cash Account Transactions'!$F:$F,'Cash Account Transactions'!$B:$B,"&lt;="&amp;I$1,'Cash Account Transactions'!$B:$B,"&gt;="&amp;H$1+1,'Cash Account Transactions'!$E:$E,'Payments Summary'!$A11)-SUMIFS('Cash Account Transactions'!$G:$G,'Cash Account Transactions'!$B:$B,"&lt;="&amp;I$1,'Cash Account Transactions'!$B:$B,"&gt;="&amp;H$1+1,'Cash Account Transactions'!$E:$E,'Payments Summary'!$A11))</f>
        <v>0</v>
      </c>
      <c r="J11" s="11">
        <f>-(SUMIFS('Bank Account Transactions'!$F:$F,'Bank Account Transactions'!$B:$B,"&lt;="&amp;J$1,'Bank Account Transactions'!$B:$B,"&gt;="&amp;I$1+1,'Bank Account Transactions'!$E:$E,'Payments Summary'!$A11)-SUMIFS('Bank Account Transactions'!$G:$G,'Bank Account Transactions'!$B:$B,"&lt;="&amp;J$1,'Bank Account Transactions'!$B:$B,"&gt;="&amp;I$1+1,'Bank Account Transactions'!$E:$E,'Payments Summary'!$A11)+SUMIFS('Cash Account Transactions'!$F:$F,'Cash Account Transactions'!$B:$B,"&lt;="&amp;J$1,'Cash Account Transactions'!$B:$B,"&gt;="&amp;I$1+1,'Cash Account Transactions'!$E:$E,'Payments Summary'!$A11)-SUMIFS('Cash Account Transactions'!$G:$G,'Cash Account Transactions'!$B:$B,"&lt;="&amp;J$1,'Cash Account Transactions'!$B:$B,"&gt;="&amp;I$1+1,'Cash Account Transactions'!$E:$E,'Payments Summary'!$A11))</f>
        <v>0</v>
      </c>
      <c r="K11" s="11">
        <f>-(SUMIFS('Bank Account Transactions'!$F:$F,'Bank Account Transactions'!$B:$B,"&lt;="&amp;K$1,'Bank Account Transactions'!$B:$B,"&gt;="&amp;J$1+1,'Bank Account Transactions'!$E:$E,'Payments Summary'!$A11)-SUMIFS('Bank Account Transactions'!$G:$G,'Bank Account Transactions'!$B:$B,"&lt;="&amp;K$1,'Bank Account Transactions'!$B:$B,"&gt;="&amp;J$1+1,'Bank Account Transactions'!$E:$E,'Payments Summary'!$A11)+SUMIFS('Cash Account Transactions'!$F:$F,'Cash Account Transactions'!$B:$B,"&lt;="&amp;K$1,'Cash Account Transactions'!$B:$B,"&gt;="&amp;J$1+1,'Cash Account Transactions'!$E:$E,'Payments Summary'!$A11)-SUMIFS('Cash Account Transactions'!$G:$G,'Cash Account Transactions'!$B:$B,"&lt;="&amp;K$1,'Cash Account Transactions'!$B:$B,"&gt;="&amp;J$1+1,'Cash Account Transactions'!$E:$E,'Payments Summary'!$A11))</f>
        <v>0</v>
      </c>
      <c r="L11" s="11">
        <f>-(SUMIFS('Bank Account Transactions'!$F:$F,'Bank Account Transactions'!$B:$B,"&lt;="&amp;L$1,'Bank Account Transactions'!$B:$B,"&gt;="&amp;K$1+1,'Bank Account Transactions'!$E:$E,'Payments Summary'!$A11)-SUMIFS('Bank Account Transactions'!$G:$G,'Bank Account Transactions'!$B:$B,"&lt;="&amp;L$1,'Bank Account Transactions'!$B:$B,"&gt;="&amp;K$1+1,'Bank Account Transactions'!$E:$E,'Payments Summary'!$A11)+SUMIFS('Cash Account Transactions'!$F:$F,'Cash Account Transactions'!$B:$B,"&lt;="&amp;L$1,'Cash Account Transactions'!$B:$B,"&gt;="&amp;K$1+1,'Cash Account Transactions'!$E:$E,'Payments Summary'!$A11)-SUMIFS('Cash Account Transactions'!$G:$G,'Cash Account Transactions'!$B:$B,"&lt;="&amp;L$1,'Cash Account Transactions'!$B:$B,"&gt;="&amp;K$1+1,'Cash Account Transactions'!$E:$E,'Payments Summary'!$A11))</f>
        <v>0</v>
      </c>
      <c r="M11" s="11">
        <f>-(SUMIFS('Bank Account Transactions'!$F:$F,'Bank Account Transactions'!$B:$B,"&lt;="&amp;M$1,'Bank Account Transactions'!$B:$B,"&gt;="&amp;L$1+1,'Bank Account Transactions'!$E:$E,'Payments Summary'!$A11)-SUMIFS('Bank Account Transactions'!$G:$G,'Bank Account Transactions'!$B:$B,"&lt;="&amp;M$1,'Bank Account Transactions'!$B:$B,"&gt;="&amp;L$1+1,'Bank Account Transactions'!$E:$E,'Payments Summary'!$A11)+SUMIFS('Cash Account Transactions'!$F:$F,'Cash Account Transactions'!$B:$B,"&lt;="&amp;M$1,'Cash Account Transactions'!$B:$B,"&gt;="&amp;L$1+1,'Cash Account Transactions'!$E:$E,'Payments Summary'!$A11)-SUMIFS('Cash Account Transactions'!$G:$G,'Cash Account Transactions'!$B:$B,"&lt;="&amp;M$1,'Cash Account Transactions'!$B:$B,"&gt;="&amp;L$1+1,'Cash Account Transactions'!$E:$E,'Payments Summary'!$A11))</f>
        <v>0</v>
      </c>
      <c r="N11" s="11">
        <f>-(SUMIFS('Bank Account Transactions'!$F:$F,'Bank Account Transactions'!$B:$B,"&lt;="&amp;N$1,'Bank Account Transactions'!$B:$B,"&gt;="&amp;M$1+1,'Bank Account Transactions'!$E:$E,'Payments Summary'!$A11)-SUMIFS('Bank Account Transactions'!$G:$G,'Bank Account Transactions'!$B:$B,"&lt;="&amp;N$1,'Bank Account Transactions'!$B:$B,"&gt;="&amp;M$1+1,'Bank Account Transactions'!$E:$E,'Payments Summary'!$A11)+SUMIFS('Cash Account Transactions'!$F:$F,'Cash Account Transactions'!$B:$B,"&lt;="&amp;N$1,'Cash Account Transactions'!$B:$B,"&gt;="&amp;M$1+1,'Cash Account Transactions'!$E:$E,'Payments Summary'!$A11)-SUMIFS('Cash Account Transactions'!$G:$G,'Cash Account Transactions'!$B:$B,"&lt;="&amp;N$1,'Cash Account Transactions'!$B:$B,"&gt;="&amp;M$1+1,'Cash Account Transactions'!$E:$E,'Payments Summary'!$A11))</f>
        <v>0</v>
      </c>
    </row>
    <row r="12" spans="1:14" x14ac:dyDescent="0.25">
      <c r="A12" s="15" t="s">
        <v>30</v>
      </c>
      <c r="B12" s="11">
        <f>VLOOKUP($A12,'Chart of Accounts'!$A:$H,8,FALSE)</f>
        <v>0</v>
      </c>
      <c r="C12" s="11">
        <f>-(SUMIFS('Bank Account Transactions'!$F:$F,'Bank Account Transactions'!$B:$B,"&lt;="&amp;C$1,'Bank Account Transactions'!$B:$B,"&gt;="&amp;Period_start_date,'Bank Account Transactions'!$E:$E,'Payments Summary'!$A12)-SUMIFS('Bank Account Transactions'!$G:$G,'Bank Account Transactions'!$B:$B,"&lt;="&amp;C$1,'Bank Account Transactions'!$B:$B,"&gt;="&amp;Period_start_date,'Bank Account Transactions'!$E:$E,'Payments Summary'!$A12)+SUMIFS('Cash Account Transactions'!$F:$F,'Cash Account Transactions'!$B:$B,"&lt;="&amp;C$1,'Cash Account Transactions'!$B:$B,"&gt;="&amp;Period_start_date,'Cash Account Transactions'!$E:$E,'Payments Summary'!$A12)-SUMIFS('Cash Account Transactions'!$G:$G,'Cash Account Transactions'!$B:$B,"&lt;="&amp;C$1,'Cash Account Transactions'!$B:$B,"&gt;="&amp;Period_start_date,'Cash Account Transactions'!$E:$E,'Payments Summary'!$A12))</f>
        <v>0</v>
      </c>
      <c r="D12" s="11">
        <f>-(SUMIFS('Bank Account Transactions'!$F:$F,'Bank Account Transactions'!$B:$B,"&lt;="&amp;D$1,'Bank Account Transactions'!$B:$B,"&gt;="&amp;C$1+1,'Bank Account Transactions'!$E:$E,'Payments Summary'!$A12)-SUMIFS('Bank Account Transactions'!$G:$G,'Bank Account Transactions'!$B:$B,"&lt;="&amp;D$1,'Bank Account Transactions'!$B:$B,"&gt;="&amp;C$1+1,'Bank Account Transactions'!$E:$E,'Payments Summary'!$A12)+SUMIFS('Cash Account Transactions'!$F:$F,'Cash Account Transactions'!$B:$B,"&lt;="&amp;D$1,'Cash Account Transactions'!$B:$B,"&gt;="&amp;C$1+1,'Cash Account Transactions'!$E:$E,'Payments Summary'!$A12)-SUMIFS('Cash Account Transactions'!$G:$G,'Cash Account Transactions'!$B:$B,"&lt;="&amp;D$1,'Cash Account Transactions'!$B:$B,"&gt;="&amp;C$1+1,'Cash Account Transactions'!$E:$E,'Payments Summary'!$A12))</f>
        <v>0</v>
      </c>
      <c r="E12" s="11">
        <f>-(SUMIFS('Bank Account Transactions'!$F:$F,'Bank Account Transactions'!$B:$B,"&lt;="&amp;E$1,'Bank Account Transactions'!$B:$B,"&gt;="&amp;D$1+1,'Bank Account Transactions'!$E:$E,'Payments Summary'!$A12)-SUMIFS('Bank Account Transactions'!$G:$G,'Bank Account Transactions'!$B:$B,"&lt;="&amp;E$1,'Bank Account Transactions'!$B:$B,"&gt;="&amp;D$1+1,'Bank Account Transactions'!$E:$E,'Payments Summary'!$A12)+SUMIFS('Cash Account Transactions'!$F:$F,'Cash Account Transactions'!$B:$B,"&lt;="&amp;E$1,'Cash Account Transactions'!$B:$B,"&gt;="&amp;D$1+1,'Cash Account Transactions'!$E:$E,'Payments Summary'!$A12)-SUMIFS('Cash Account Transactions'!$G:$G,'Cash Account Transactions'!$B:$B,"&lt;="&amp;E$1,'Cash Account Transactions'!$B:$B,"&gt;="&amp;D$1+1,'Cash Account Transactions'!$E:$E,'Payments Summary'!$A12))</f>
        <v>0</v>
      </c>
      <c r="F12" s="11">
        <f>-(SUMIFS('Bank Account Transactions'!$F:$F,'Bank Account Transactions'!$B:$B,"&lt;="&amp;F$1,'Bank Account Transactions'!$B:$B,"&gt;="&amp;E$1+1,'Bank Account Transactions'!$E:$E,'Payments Summary'!$A12)-SUMIFS('Bank Account Transactions'!$G:$G,'Bank Account Transactions'!$B:$B,"&lt;="&amp;F$1,'Bank Account Transactions'!$B:$B,"&gt;="&amp;E$1+1,'Bank Account Transactions'!$E:$E,'Payments Summary'!$A12)+SUMIFS('Cash Account Transactions'!$F:$F,'Cash Account Transactions'!$B:$B,"&lt;="&amp;F$1,'Cash Account Transactions'!$B:$B,"&gt;="&amp;E$1+1,'Cash Account Transactions'!$E:$E,'Payments Summary'!$A12)-SUMIFS('Cash Account Transactions'!$G:$G,'Cash Account Transactions'!$B:$B,"&lt;="&amp;F$1,'Cash Account Transactions'!$B:$B,"&gt;="&amp;E$1+1,'Cash Account Transactions'!$E:$E,'Payments Summary'!$A12))</f>
        <v>0</v>
      </c>
      <c r="G12" s="11">
        <f>-(SUMIFS('Bank Account Transactions'!$F:$F,'Bank Account Transactions'!$B:$B,"&lt;="&amp;G$1,'Bank Account Transactions'!$B:$B,"&gt;="&amp;F$1+1,'Bank Account Transactions'!$E:$E,'Payments Summary'!$A12)-SUMIFS('Bank Account Transactions'!$G:$G,'Bank Account Transactions'!$B:$B,"&lt;="&amp;G$1,'Bank Account Transactions'!$B:$B,"&gt;="&amp;F$1+1,'Bank Account Transactions'!$E:$E,'Payments Summary'!$A12)+SUMIFS('Cash Account Transactions'!$F:$F,'Cash Account Transactions'!$B:$B,"&lt;="&amp;G$1,'Cash Account Transactions'!$B:$B,"&gt;="&amp;F$1+1,'Cash Account Transactions'!$E:$E,'Payments Summary'!$A12)-SUMIFS('Cash Account Transactions'!$G:$G,'Cash Account Transactions'!$B:$B,"&lt;="&amp;G$1,'Cash Account Transactions'!$B:$B,"&gt;="&amp;F$1+1,'Cash Account Transactions'!$E:$E,'Payments Summary'!$A12))</f>
        <v>0</v>
      </c>
      <c r="H12" s="11">
        <f>-(SUMIFS('Bank Account Transactions'!$F:$F,'Bank Account Transactions'!$B:$B,"&lt;="&amp;H$1,'Bank Account Transactions'!$B:$B,"&gt;="&amp;G$1+1,'Bank Account Transactions'!$E:$E,'Payments Summary'!$A12)-SUMIFS('Bank Account Transactions'!$G:$G,'Bank Account Transactions'!$B:$B,"&lt;="&amp;H$1,'Bank Account Transactions'!$B:$B,"&gt;="&amp;G$1+1,'Bank Account Transactions'!$E:$E,'Payments Summary'!$A12)+SUMIFS('Cash Account Transactions'!$F:$F,'Cash Account Transactions'!$B:$B,"&lt;="&amp;H$1,'Cash Account Transactions'!$B:$B,"&gt;="&amp;G$1+1,'Cash Account Transactions'!$E:$E,'Payments Summary'!$A12)-SUMIFS('Cash Account Transactions'!$G:$G,'Cash Account Transactions'!$B:$B,"&lt;="&amp;H$1,'Cash Account Transactions'!$B:$B,"&gt;="&amp;G$1+1,'Cash Account Transactions'!$E:$E,'Payments Summary'!$A12))</f>
        <v>0</v>
      </c>
      <c r="I12" s="11">
        <f>-(SUMIFS('Bank Account Transactions'!$F:$F,'Bank Account Transactions'!$B:$B,"&lt;="&amp;I$1,'Bank Account Transactions'!$B:$B,"&gt;="&amp;H$1+1,'Bank Account Transactions'!$E:$E,'Payments Summary'!$A12)-SUMIFS('Bank Account Transactions'!$G:$G,'Bank Account Transactions'!$B:$B,"&lt;="&amp;I$1,'Bank Account Transactions'!$B:$B,"&gt;="&amp;H$1+1,'Bank Account Transactions'!$E:$E,'Payments Summary'!$A12)+SUMIFS('Cash Account Transactions'!$F:$F,'Cash Account Transactions'!$B:$B,"&lt;="&amp;I$1,'Cash Account Transactions'!$B:$B,"&gt;="&amp;H$1+1,'Cash Account Transactions'!$E:$E,'Payments Summary'!$A12)-SUMIFS('Cash Account Transactions'!$G:$G,'Cash Account Transactions'!$B:$B,"&lt;="&amp;I$1,'Cash Account Transactions'!$B:$B,"&gt;="&amp;H$1+1,'Cash Account Transactions'!$E:$E,'Payments Summary'!$A12))</f>
        <v>0</v>
      </c>
      <c r="J12" s="11">
        <f>-(SUMIFS('Bank Account Transactions'!$F:$F,'Bank Account Transactions'!$B:$B,"&lt;="&amp;J$1,'Bank Account Transactions'!$B:$B,"&gt;="&amp;I$1+1,'Bank Account Transactions'!$E:$E,'Payments Summary'!$A12)-SUMIFS('Bank Account Transactions'!$G:$G,'Bank Account Transactions'!$B:$B,"&lt;="&amp;J$1,'Bank Account Transactions'!$B:$B,"&gt;="&amp;I$1+1,'Bank Account Transactions'!$E:$E,'Payments Summary'!$A12)+SUMIFS('Cash Account Transactions'!$F:$F,'Cash Account Transactions'!$B:$B,"&lt;="&amp;J$1,'Cash Account Transactions'!$B:$B,"&gt;="&amp;I$1+1,'Cash Account Transactions'!$E:$E,'Payments Summary'!$A12)-SUMIFS('Cash Account Transactions'!$G:$G,'Cash Account Transactions'!$B:$B,"&lt;="&amp;J$1,'Cash Account Transactions'!$B:$B,"&gt;="&amp;I$1+1,'Cash Account Transactions'!$E:$E,'Payments Summary'!$A12))</f>
        <v>0</v>
      </c>
      <c r="K12" s="11">
        <f>-(SUMIFS('Bank Account Transactions'!$F:$F,'Bank Account Transactions'!$B:$B,"&lt;="&amp;K$1,'Bank Account Transactions'!$B:$B,"&gt;="&amp;J$1+1,'Bank Account Transactions'!$E:$E,'Payments Summary'!$A12)-SUMIFS('Bank Account Transactions'!$G:$G,'Bank Account Transactions'!$B:$B,"&lt;="&amp;K$1,'Bank Account Transactions'!$B:$B,"&gt;="&amp;J$1+1,'Bank Account Transactions'!$E:$E,'Payments Summary'!$A12)+SUMIFS('Cash Account Transactions'!$F:$F,'Cash Account Transactions'!$B:$B,"&lt;="&amp;K$1,'Cash Account Transactions'!$B:$B,"&gt;="&amp;J$1+1,'Cash Account Transactions'!$E:$E,'Payments Summary'!$A12)-SUMIFS('Cash Account Transactions'!$G:$G,'Cash Account Transactions'!$B:$B,"&lt;="&amp;K$1,'Cash Account Transactions'!$B:$B,"&gt;="&amp;J$1+1,'Cash Account Transactions'!$E:$E,'Payments Summary'!$A12))</f>
        <v>0</v>
      </c>
      <c r="L12" s="11">
        <f>-(SUMIFS('Bank Account Transactions'!$F:$F,'Bank Account Transactions'!$B:$B,"&lt;="&amp;L$1,'Bank Account Transactions'!$B:$B,"&gt;="&amp;K$1+1,'Bank Account Transactions'!$E:$E,'Payments Summary'!$A12)-SUMIFS('Bank Account Transactions'!$G:$G,'Bank Account Transactions'!$B:$B,"&lt;="&amp;L$1,'Bank Account Transactions'!$B:$B,"&gt;="&amp;K$1+1,'Bank Account Transactions'!$E:$E,'Payments Summary'!$A12)+SUMIFS('Cash Account Transactions'!$F:$F,'Cash Account Transactions'!$B:$B,"&lt;="&amp;L$1,'Cash Account Transactions'!$B:$B,"&gt;="&amp;K$1+1,'Cash Account Transactions'!$E:$E,'Payments Summary'!$A12)-SUMIFS('Cash Account Transactions'!$G:$G,'Cash Account Transactions'!$B:$B,"&lt;="&amp;L$1,'Cash Account Transactions'!$B:$B,"&gt;="&amp;K$1+1,'Cash Account Transactions'!$E:$E,'Payments Summary'!$A12))</f>
        <v>0</v>
      </c>
      <c r="M12" s="11">
        <f>-(SUMIFS('Bank Account Transactions'!$F:$F,'Bank Account Transactions'!$B:$B,"&lt;="&amp;M$1,'Bank Account Transactions'!$B:$B,"&gt;="&amp;L$1+1,'Bank Account Transactions'!$E:$E,'Payments Summary'!$A12)-SUMIFS('Bank Account Transactions'!$G:$G,'Bank Account Transactions'!$B:$B,"&lt;="&amp;M$1,'Bank Account Transactions'!$B:$B,"&gt;="&amp;L$1+1,'Bank Account Transactions'!$E:$E,'Payments Summary'!$A12)+SUMIFS('Cash Account Transactions'!$F:$F,'Cash Account Transactions'!$B:$B,"&lt;="&amp;M$1,'Cash Account Transactions'!$B:$B,"&gt;="&amp;L$1+1,'Cash Account Transactions'!$E:$E,'Payments Summary'!$A12)-SUMIFS('Cash Account Transactions'!$G:$G,'Cash Account Transactions'!$B:$B,"&lt;="&amp;M$1,'Cash Account Transactions'!$B:$B,"&gt;="&amp;L$1+1,'Cash Account Transactions'!$E:$E,'Payments Summary'!$A12))</f>
        <v>0</v>
      </c>
      <c r="N12" s="11">
        <f>-(SUMIFS('Bank Account Transactions'!$F:$F,'Bank Account Transactions'!$B:$B,"&lt;="&amp;N$1,'Bank Account Transactions'!$B:$B,"&gt;="&amp;M$1+1,'Bank Account Transactions'!$E:$E,'Payments Summary'!$A12)-SUMIFS('Bank Account Transactions'!$G:$G,'Bank Account Transactions'!$B:$B,"&lt;="&amp;N$1,'Bank Account Transactions'!$B:$B,"&gt;="&amp;M$1+1,'Bank Account Transactions'!$E:$E,'Payments Summary'!$A12)+SUMIFS('Cash Account Transactions'!$F:$F,'Cash Account Transactions'!$B:$B,"&lt;="&amp;N$1,'Cash Account Transactions'!$B:$B,"&gt;="&amp;M$1+1,'Cash Account Transactions'!$E:$E,'Payments Summary'!$A12)-SUMIFS('Cash Account Transactions'!$G:$G,'Cash Account Transactions'!$B:$B,"&lt;="&amp;N$1,'Cash Account Transactions'!$B:$B,"&gt;="&amp;M$1+1,'Cash Account Transactions'!$E:$E,'Payments Summary'!$A12))</f>
        <v>0</v>
      </c>
    </row>
    <row r="13" spans="1:14" x14ac:dyDescent="0.25">
      <c r="B13" s="22"/>
      <c r="C13" s="11"/>
      <c r="D13" s="11"/>
      <c r="E13" s="11"/>
      <c r="F13" s="11"/>
      <c r="G13" s="11"/>
      <c r="H13" s="11"/>
      <c r="I13" s="11"/>
      <c r="J13" s="11"/>
      <c r="K13" s="11"/>
      <c r="L13" s="11"/>
      <c r="M13" s="11"/>
      <c r="N13" s="11"/>
    </row>
    <row r="14" spans="1:14" x14ac:dyDescent="0.25">
      <c r="A14" s="19" t="s">
        <v>36</v>
      </c>
      <c r="B14" s="22"/>
      <c r="C14" s="11"/>
      <c r="D14" s="11"/>
      <c r="E14" s="11"/>
      <c r="F14" s="11"/>
      <c r="G14" s="11"/>
      <c r="H14" s="11"/>
      <c r="I14" s="11"/>
      <c r="J14" s="11"/>
      <c r="K14" s="11"/>
      <c r="L14" s="11"/>
      <c r="M14" s="11"/>
      <c r="N14" s="11"/>
    </row>
    <row r="15" spans="1:14" x14ac:dyDescent="0.25">
      <c r="A15" s="15" t="s">
        <v>37</v>
      </c>
      <c r="B15" s="11">
        <f>VLOOKUP($A15,'Chart of Accounts'!$A:$H,8,FALSE)</f>
        <v>0</v>
      </c>
      <c r="C15" s="11">
        <f>-(SUMIFS('Bank Account Transactions'!$F:$F,'Bank Account Transactions'!$B:$B,"&lt;="&amp;C$1,'Bank Account Transactions'!$B:$B,"&gt;="&amp;Period_start_date,'Bank Account Transactions'!$E:$E,'Payments Summary'!$A15)-SUMIFS('Bank Account Transactions'!$G:$G,'Bank Account Transactions'!$B:$B,"&lt;="&amp;C$1,'Bank Account Transactions'!$B:$B,"&gt;="&amp;Period_start_date,'Bank Account Transactions'!$E:$E,'Payments Summary'!$A15)+SUMIFS('Cash Account Transactions'!$F:$F,'Cash Account Transactions'!$B:$B,"&lt;="&amp;C$1,'Cash Account Transactions'!$B:$B,"&gt;="&amp;Period_start_date,'Cash Account Transactions'!$E:$E,'Payments Summary'!$A15)-SUMIFS('Cash Account Transactions'!$G:$G,'Cash Account Transactions'!$B:$B,"&lt;="&amp;C$1,'Cash Account Transactions'!$B:$B,"&gt;="&amp;Period_start_date,'Cash Account Transactions'!$E:$E,'Payments Summary'!$A15))</f>
        <v>0</v>
      </c>
      <c r="D15" s="11">
        <f>-(SUMIFS('Bank Account Transactions'!$F:$F,'Bank Account Transactions'!$B:$B,"&lt;="&amp;D$1,'Bank Account Transactions'!$B:$B,"&gt;="&amp;C$1+1,'Bank Account Transactions'!$E:$E,'Payments Summary'!$A15)-SUMIFS('Bank Account Transactions'!$G:$G,'Bank Account Transactions'!$B:$B,"&lt;="&amp;D$1,'Bank Account Transactions'!$B:$B,"&gt;="&amp;C$1+1,'Bank Account Transactions'!$E:$E,'Payments Summary'!$A15)+SUMIFS('Cash Account Transactions'!$F:$F,'Cash Account Transactions'!$B:$B,"&lt;="&amp;D$1,'Cash Account Transactions'!$B:$B,"&gt;="&amp;C$1+1,'Cash Account Transactions'!$E:$E,'Payments Summary'!$A15)-SUMIFS('Cash Account Transactions'!$G:$G,'Cash Account Transactions'!$B:$B,"&lt;="&amp;D$1,'Cash Account Transactions'!$B:$B,"&gt;="&amp;C$1+1,'Cash Account Transactions'!$E:$E,'Payments Summary'!$A15))</f>
        <v>0</v>
      </c>
      <c r="E15" s="11">
        <f>-(SUMIFS('Bank Account Transactions'!$F:$F,'Bank Account Transactions'!$B:$B,"&lt;="&amp;E$1,'Bank Account Transactions'!$B:$B,"&gt;="&amp;D$1+1,'Bank Account Transactions'!$E:$E,'Payments Summary'!$A15)-SUMIFS('Bank Account Transactions'!$G:$G,'Bank Account Transactions'!$B:$B,"&lt;="&amp;E$1,'Bank Account Transactions'!$B:$B,"&gt;="&amp;D$1+1,'Bank Account Transactions'!$E:$E,'Payments Summary'!$A15)+SUMIFS('Cash Account Transactions'!$F:$F,'Cash Account Transactions'!$B:$B,"&lt;="&amp;E$1,'Cash Account Transactions'!$B:$B,"&gt;="&amp;D$1+1,'Cash Account Transactions'!$E:$E,'Payments Summary'!$A15)-SUMIFS('Cash Account Transactions'!$G:$G,'Cash Account Transactions'!$B:$B,"&lt;="&amp;E$1,'Cash Account Transactions'!$B:$B,"&gt;="&amp;D$1+1,'Cash Account Transactions'!$E:$E,'Payments Summary'!$A15))</f>
        <v>0</v>
      </c>
      <c r="F15" s="11">
        <f>-(SUMIFS('Bank Account Transactions'!$F:$F,'Bank Account Transactions'!$B:$B,"&lt;="&amp;F$1,'Bank Account Transactions'!$B:$B,"&gt;="&amp;E$1+1,'Bank Account Transactions'!$E:$E,'Payments Summary'!$A15)-SUMIFS('Bank Account Transactions'!$G:$G,'Bank Account Transactions'!$B:$B,"&lt;="&amp;F$1,'Bank Account Transactions'!$B:$B,"&gt;="&amp;E$1+1,'Bank Account Transactions'!$E:$E,'Payments Summary'!$A15)+SUMIFS('Cash Account Transactions'!$F:$F,'Cash Account Transactions'!$B:$B,"&lt;="&amp;F$1,'Cash Account Transactions'!$B:$B,"&gt;="&amp;E$1+1,'Cash Account Transactions'!$E:$E,'Payments Summary'!$A15)-SUMIFS('Cash Account Transactions'!$G:$G,'Cash Account Transactions'!$B:$B,"&lt;="&amp;F$1,'Cash Account Transactions'!$B:$B,"&gt;="&amp;E$1+1,'Cash Account Transactions'!$E:$E,'Payments Summary'!$A15))</f>
        <v>0</v>
      </c>
      <c r="G15" s="11">
        <f>-(SUMIFS('Bank Account Transactions'!$F:$F,'Bank Account Transactions'!$B:$B,"&lt;="&amp;G$1,'Bank Account Transactions'!$B:$B,"&gt;="&amp;F$1+1,'Bank Account Transactions'!$E:$E,'Payments Summary'!$A15)-SUMIFS('Bank Account Transactions'!$G:$G,'Bank Account Transactions'!$B:$B,"&lt;="&amp;G$1,'Bank Account Transactions'!$B:$B,"&gt;="&amp;F$1+1,'Bank Account Transactions'!$E:$E,'Payments Summary'!$A15)+SUMIFS('Cash Account Transactions'!$F:$F,'Cash Account Transactions'!$B:$B,"&lt;="&amp;G$1,'Cash Account Transactions'!$B:$B,"&gt;="&amp;F$1+1,'Cash Account Transactions'!$E:$E,'Payments Summary'!$A15)-SUMIFS('Cash Account Transactions'!$G:$G,'Cash Account Transactions'!$B:$B,"&lt;="&amp;G$1,'Cash Account Transactions'!$B:$B,"&gt;="&amp;F$1+1,'Cash Account Transactions'!$E:$E,'Payments Summary'!$A15))</f>
        <v>0</v>
      </c>
      <c r="H15" s="11">
        <f>-(SUMIFS('Bank Account Transactions'!$F:$F,'Bank Account Transactions'!$B:$B,"&lt;="&amp;H$1,'Bank Account Transactions'!$B:$B,"&gt;="&amp;G$1+1,'Bank Account Transactions'!$E:$E,'Payments Summary'!$A15)-SUMIFS('Bank Account Transactions'!$G:$G,'Bank Account Transactions'!$B:$B,"&lt;="&amp;H$1,'Bank Account Transactions'!$B:$B,"&gt;="&amp;G$1+1,'Bank Account Transactions'!$E:$E,'Payments Summary'!$A15)+SUMIFS('Cash Account Transactions'!$F:$F,'Cash Account Transactions'!$B:$B,"&lt;="&amp;H$1,'Cash Account Transactions'!$B:$B,"&gt;="&amp;G$1+1,'Cash Account Transactions'!$E:$E,'Payments Summary'!$A15)-SUMIFS('Cash Account Transactions'!$G:$G,'Cash Account Transactions'!$B:$B,"&lt;="&amp;H$1,'Cash Account Transactions'!$B:$B,"&gt;="&amp;G$1+1,'Cash Account Transactions'!$E:$E,'Payments Summary'!$A15))</f>
        <v>0</v>
      </c>
      <c r="I15" s="11">
        <f>-(SUMIFS('Bank Account Transactions'!$F:$F,'Bank Account Transactions'!$B:$B,"&lt;="&amp;I$1,'Bank Account Transactions'!$B:$B,"&gt;="&amp;H$1+1,'Bank Account Transactions'!$E:$E,'Payments Summary'!$A15)-SUMIFS('Bank Account Transactions'!$G:$G,'Bank Account Transactions'!$B:$B,"&lt;="&amp;I$1,'Bank Account Transactions'!$B:$B,"&gt;="&amp;H$1+1,'Bank Account Transactions'!$E:$E,'Payments Summary'!$A15)+SUMIFS('Cash Account Transactions'!$F:$F,'Cash Account Transactions'!$B:$B,"&lt;="&amp;I$1,'Cash Account Transactions'!$B:$B,"&gt;="&amp;H$1+1,'Cash Account Transactions'!$E:$E,'Payments Summary'!$A15)-SUMIFS('Cash Account Transactions'!$G:$G,'Cash Account Transactions'!$B:$B,"&lt;="&amp;I$1,'Cash Account Transactions'!$B:$B,"&gt;="&amp;H$1+1,'Cash Account Transactions'!$E:$E,'Payments Summary'!$A15))</f>
        <v>0</v>
      </c>
      <c r="J15" s="11">
        <f>-(SUMIFS('Bank Account Transactions'!$F:$F,'Bank Account Transactions'!$B:$B,"&lt;="&amp;J$1,'Bank Account Transactions'!$B:$B,"&gt;="&amp;I$1+1,'Bank Account Transactions'!$E:$E,'Payments Summary'!$A15)-SUMIFS('Bank Account Transactions'!$G:$G,'Bank Account Transactions'!$B:$B,"&lt;="&amp;J$1,'Bank Account Transactions'!$B:$B,"&gt;="&amp;I$1+1,'Bank Account Transactions'!$E:$E,'Payments Summary'!$A15)+SUMIFS('Cash Account Transactions'!$F:$F,'Cash Account Transactions'!$B:$B,"&lt;="&amp;J$1,'Cash Account Transactions'!$B:$B,"&gt;="&amp;I$1+1,'Cash Account Transactions'!$E:$E,'Payments Summary'!$A15)-SUMIFS('Cash Account Transactions'!$G:$G,'Cash Account Transactions'!$B:$B,"&lt;="&amp;J$1,'Cash Account Transactions'!$B:$B,"&gt;="&amp;I$1+1,'Cash Account Transactions'!$E:$E,'Payments Summary'!$A15))</f>
        <v>0</v>
      </c>
      <c r="K15" s="11">
        <f>-(SUMIFS('Bank Account Transactions'!$F:$F,'Bank Account Transactions'!$B:$B,"&lt;="&amp;K$1,'Bank Account Transactions'!$B:$B,"&gt;="&amp;J$1+1,'Bank Account Transactions'!$E:$E,'Payments Summary'!$A15)-SUMIFS('Bank Account Transactions'!$G:$G,'Bank Account Transactions'!$B:$B,"&lt;="&amp;K$1,'Bank Account Transactions'!$B:$B,"&gt;="&amp;J$1+1,'Bank Account Transactions'!$E:$E,'Payments Summary'!$A15)+SUMIFS('Cash Account Transactions'!$F:$F,'Cash Account Transactions'!$B:$B,"&lt;="&amp;K$1,'Cash Account Transactions'!$B:$B,"&gt;="&amp;J$1+1,'Cash Account Transactions'!$E:$E,'Payments Summary'!$A15)-SUMIFS('Cash Account Transactions'!$G:$G,'Cash Account Transactions'!$B:$B,"&lt;="&amp;K$1,'Cash Account Transactions'!$B:$B,"&gt;="&amp;J$1+1,'Cash Account Transactions'!$E:$E,'Payments Summary'!$A15))</f>
        <v>0</v>
      </c>
      <c r="L15" s="11">
        <f>-(SUMIFS('Bank Account Transactions'!$F:$F,'Bank Account Transactions'!$B:$B,"&lt;="&amp;L$1,'Bank Account Transactions'!$B:$B,"&gt;="&amp;K$1+1,'Bank Account Transactions'!$E:$E,'Payments Summary'!$A15)-SUMIFS('Bank Account Transactions'!$G:$G,'Bank Account Transactions'!$B:$B,"&lt;="&amp;L$1,'Bank Account Transactions'!$B:$B,"&gt;="&amp;K$1+1,'Bank Account Transactions'!$E:$E,'Payments Summary'!$A15)+SUMIFS('Cash Account Transactions'!$F:$F,'Cash Account Transactions'!$B:$B,"&lt;="&amp;L$1,'Cash Account Transactions'!$B:$B,"&gt;="&amp;K$1+1,'Cash Account Transactions'!$E:$E,'Payments Summary'!$A15)-SUMIFS('Cash Account Transactions'!$G:$G,'Cash Account Transactions'!$B:$B,"&lt;="&amp;L$1,'Cash Account Transactions'!$B:$B,"&gt;="&amp;K$1+1,'Cash Account Transactions'!$E:$E,'Payments Summary'!$A15))</f>
        <v>0</v>
      </c>
      <c r="M15" s="11">
        <f>-(SUMIFS('Bank Account Transactions'!$F:$F,'Bank Account Transactions'!$B:$B,"&lt;="&amp;M$1,'Bank Account Transactions'!$B:$B,"&gt;="&amp;L$1+1,'Bank Account Transactions'!$E:$E,'Payments Summary'!$A15)-SUMIFS('Bank Account Transactions'!$G:$G,'Bank Account Transactions'!$B:$B,"&lt;="&amp;M$1,'Bank Account Transactions'!$B:$B,"&gt;="&amp;L$1+1,'Bank Account Transactions'!$E:$E,'Payments Summary'!$A15)+SUMIFS('Cash Account Transactions'!$F:$F,'Cash Account Transactions'!$B:$B,"&lt;="&amp;M$1,'Cash Account Transactions'!$B:$B,"&gt;="&amp;L$1+1,'Cash Account Transactions'!$E:$E,'Payments Summary'!$A15)-SUMIFS('Cash Account Transactions'!$G:$G,'Cash Account Transactions'!$B:$B,"&lt;="&amp;M$1,'Cash Account Transactions'!$B:$B,"&gt;="&amp;L$1+1,'Cash Account Transactions'!$E:$E,'Payments Summary'!$A15))</f>
        <v>0</v>
      </c>
      <c r="N15" s="11">
        <f>-(SUMIFS('Bank Account Transactions'!$F:$F,'Bank Account Transactions'!$B:$B,"&lt;="&amp;N$1,'Bank Account Transactions'!$B:$B,"&gt;="&amp;M$1+1,'Bank Account Transactions'!$E:$E,'Payments Summary'!$A15)-SUMIFS('Bank Account Transactions'!$G:$G,'Bank Account Transactions'!$B:$B,"&lt;="&amp;N$1,'Bank Account Transactions'!$B:$B,"&gt;="&amp;M$1+1,'Bank Account Transactions'!$E:$E,'Payments Summary'!$A15)+SUMIFS('Cash Account Transactions'!$F:$F,'Cash Account Transactions'!$B:$B,"&lt;="&amp;N$1,'Cash Account Transactions'!$B:$B,"&gt;="&amp;M$1+1,'Cash Account Transactions'!$E:$E,'Payments Summary'!$A15)-SUMIFS('Cash Account Transactions'!$G:$G,'Cash Account Transactions'!$B:$B,"&lt;="&amp;N$1,'Cash Account Transactions'!$B:$B,"&gt;="&amp;M$1+1,'Cash Account Transactions'!$E:$E,'Payments Summary'!$A15))</f>
        <v>0</v>
      </c>
    </row>
    <row r="16" spans="1:14" x14ac:dyDescent="0.25">
      <c r="A16" s="15" t="s">
        <v>38</v>
      </c>
      <c r="B16" s="11">
        <f>VLOOKUP($A16,'Chart of Accounts'!$A:$H,8,FALSE)</f>
        <v>0</v>
      </c>
      <c r="C16" s="11">
        <f>-(SUMIFS('Bank Account Transactions'!$F:$F,'Bank Account Transactions'!$B:$B,"&lt;="&amp;C$1,'Bank Account Transactions'!$B:$B,"&gt;="&amp;Period_start_date,'Bank Account Transactions'!$E:$E,'Payments Summary'!$A16)-SUMIFS('Bank Account Transactions'!$G:$G,'Bank Account Transactions'!$B:$B,"&lt;="&amp;C$1,'Bank Account Transactions'!$B:$B,"&gt;="&amp;Period_start_date,'Bank Account Transactions'!$E:$E,'Payments Summary'!$A16)+SUMIFS('Cash Account Transactions'!$F:$F,'Cash Account Transactions'!$B:$B,"&lt;="&amp;C$1,'Cash Account Transactions'!$B:$B,"&gt;="&amp;Period_start_date,'Cash Account Transactions'!$E:$E,'Payments Summary'!$A16)-SUMIFS('Cash Account Transactions'!$G:$G,'Cash Account Transactions'!$B:$B,"&lt;="&amp;C$1,'Cash Account Transactions'!$B:$B,"&gt;="&amp;Period_start_date,'Cash Account Transactions'!$E:$E,'Payments Summary'!$A16))</f>
        <v>0</v>
      </c>
      <c r="D16" s="11">
        <f>-(SUMIFS('Bank Account Transactions'!$F:$F,'Bank Account Transactions'!$B:$B,"&lt;="&amp;D$1,'Bank Account Transactions'!$B:$B,"&gt;="&amp;C$1+1,'Bank Account Transactions'!$E:$E,'Payments Summary'!$A16)-SUMIFS('Bank Account Transactions'!$G:$G,'Bank Account Transactions'!$B:$B,"&lt;="&amp;D$1,'Bank Account Transactions'!$B:$B,"&gt;="&amp;C$1+1,'Bank Account Transactions'!$E:$E,'Payments Summary'!$A16)+SUMIFS('Cash Account Transactions'!$F:$F,'Cash Account Transactions'!$B:$B,"&lt;="&amp;D$1,'Cash Account Transactions'!$B:$B,"&gt;="&amp;C$1+1,'Cash Account Transactions'!$E:$E,'Payments Summary'!$A16)-SUMIFS('Cash Account Transactions'!$G:$G,'Cash Account Transactions'!$B:$B,"&lt;="&amp;D$1,'Cash Account Transactions'!$B:$B,"&gt;="&amp;C$1+1,'Cash Account Transactions'!$E:$E,'Payments Summary'!$A16))</f>
        <v>0</v>
      </c>
      <c r="E16" s="11">
        <f>-(SUMIFS('Bank Account Transactions'!$F:$F,'Bank Account Transactions'!$B:$B,"&lt;="&amp;E$1,'Bank Account Transactions'!$B:$B,"&gt;="&amp;D$1+1,'Bank Account Transactions'!$E:$E,'Payments Summary'!$A16)-SUMIFS('Bank Account Transactions'!$G:$G,'Bank Account Transactions'!$B:$B,"&lt;="&amp;E$1,'Bank Account Transactions'!$B:$B,"&gt;="&amp;D$1+1,'Bank Account Transactions'!$E:$E,'Payments Summary'!$A16)+SUMIFS('Cash Account Transactions'!$F:$F,'Cash Account Transactions'!$B:$B,"&lt;="&amp;E$1,'Cash Account Transactions'!$B:$B,"&gt;="&amp;D$1+1,'Cash Account Transactions'!$E:$E,'Payments Summary'!$A16)-SUMIFS('Cash Account Transactions'!$G:$G,'Cash Account Transactions'!$B:$B,"&lt;="&amp;E$1,'Cash Account Transactions'!$B:$B,"&gt;="&amp;D$1+1,'Cash Account Transactions'!$E:$E,'Payments Summary'!$A16))</f>
        <v>0</v>
      </c>
      <c r="F16" s="11">
        <f>-(SUMIFS('Bank Account Transactions'!$F:$F,'Bank Account Transactions'!$B:$B,"&lt;="&amp;F$1,'Bank Account Transactions'!$B:$B,"&gt;="&amp;E$1+1,'Bank Account Transactions'!$E:$E,'Payments Summary'!$A16)-SUMIFS('Bank Account Transactions'!$G:$G,'Bank Account Transactions'!$B:$B,"&lt;="&amp;F$1,'Bank Account Transactions'!$B:$B,"&gt;="&amp;E$1+1,'Bank Account Transactions'!$E:$E,'Payments Summary'!$A16)+SUMIFS('Cash Account Transactions'!$F:$F,'Cash Account Transactions'!$B:$B,"&lt;="&amp;F$1,'Cash Account Transactions'!$B:$B,"&gt;="&amp;E$1+1,'Cash Account Transactions'!$E:$E,'Payments Summary'!$A16)-SUMIFS('Cash Account Transactions'!$G:$G,'Cash Account Transactions'!$B:$B,"&lt;="&amp;F$1,'Cash Account Transactions'!$B:$B,"&gt;="&amp;E$1+1,'Cash Account Transactions'!$E:$E,'Payments Summary'!$A16))</f>
        <v>0</v>
      </c>
      <c r="G16" s="11">
        <f>-(SUMIFS('Bank Account Transactions'!$F:$F,'Bank Account Transactions'!$B:$B,"&lt;="&amp;G$1,'Bank Account Transactions'!$B:$B,"&gt;="&amp;F$1+1,'Bank Account Transactions'!$E:$E,'Payments Summary'!$A16)-SUMIFS('Bank Account Transactions'!$G:$G,'Bank Account Transactions'!$B:$B,"&lt;="&amp;G$1,'Bank Account Transactions'!$B:$B,"&gt;="&amp;F$1+1,'Bank Account Transactions'!$E:$E,'Payments Summary'!$A16)+SUMIFS('Cash Account Transactions'!$F:$F,'Cash Account Transactions'!$B:$B,"&lt;="&amp;G$1,'Cash Account Transactions'!$B:$B,"&gt;="&amp;F$1+1,'Cash Account Transactions'!$E:$E,'Payments Summary'!$A16)-SUMIFS('Cash Account Transactions'!$G:$G,'Cash Account Transactions'!$B:$B,"&lt;="&amp;G$1,'Cash Account Transactions'!$B:$B,"&gt;="&amp;F$1+1,'Cash Account Transactions'!$E:$E,'Payments Summary'!$A16))</f>
        <v>0</v>
      </c>
      <c r="H16" s="11">
        <f>-(SUMIFS('Bank Account Transactions'!$F:$F,'Bank Account Transactions'!$B:$B,"&lt;="&amp;H$1,'Bank Account Transactions'!$B:$B,"&gt;="&amp;G$1+1,'Bank Account Transactions'!$E:$E,'Payments Summary'!$A16)-SUMIFS('Bank Account Transactions'!$G:$G,'Bank Account Transactions'!$B:$B,"&lt;="&amp;H$1,'Bank Account Transactions'!$B:$B,"&gt;="&amp;G$1+1,'Bank Account Transactions'!$E:$E,'Payments Summary'!$A16)+SUMIFS('Cash Account Transactions'!$F:$F,'Cash Account Transactions'!$B:$B,"&lt;="&amp;H$1,'Cash Account Transactions'!$B:$B,"&gt;="&amp;G$1+1,'Cash Account Transactions'!$E:$E,'Payments Summary'!$A16)-SUMIFS('Cash Account Transactions'!$G:$G,'Cash Account Transactions'!$B:$B,"&lt;="&amp;H$1,'Cash Account Transactions'!$B:$B,"&gt;="&amp;G$1+1,'Cash Account Transactions'!$E:$E,'Payments Summary'!$A16))</f>
        <v>0</v>
      </c>
      <c r="I16" s="11">
        <f>-(SUMIFS('Bank Account Transactions'!$F:$F,'Bank Account Transactions'!$B:$B,"&lt;="&amp;I$1,'Bank Account Transactions'!$B:$B,"&gt;="&amp;H$1+1,'Bank Account Transactions'!$E:$E,'Payments Summary'!$A16)-SUMIFS('Bank Account Transactions'!$G:$G,'Bank Account Transactions'!$B:$B,"&lt;="&amp;I$1,'Bank Account Transactions'!$B:$B,"&gt;="&amp;H$1+1,'Bank Account Transactions'!$E:$E,'Payments Summary'!$A16)+SUMIFS('Cash Account Transactions'!$F:$F,'Cash Account Transactions'!$B:$B,"&lt;="&amp;I$1,'Cash Account Transactions'!$B:$B,"&gt;="&amp;H$1+1,'Cash Account Transactions'!$E:$E,'Payments Summary'!$A16)-SUMIFS('Cash Account Transactions'!$G:$G,'Cash Account Transactions'!$B:$B,"&lt;="&amp;I$1,'Cash Account Transactions'!$B:$B,"&gt;="&amp;H$1+1,'Cash Account Transactions'!$E:$E,'Payments Summary'!$A16))</f>
        <v>0</v>
      </c>
      <c r="J16" s="11">
        <f>-(SUMIFS('Bank Account Transactions'!$F:$F,'Bank Account Transactions'!$B:$B,"&lt;="&amp;J$1,'Bank Account Transactions'!$B:$B,"&gt;="&amp;I$1+1,'Bank Account Transactions'!$E:$E,'Payments Summary'!$A16)-SUMIFS('Bank Account Transactions'!$G:$G,'Bank Account Transactions'!$B:$B,"&lt;="&amp;J$1,'Bank Account Transactions'!$B:$B,"&gt;="&amp;I$1+1,'Bank Account Transactions'!$E:$E,'Payments Summary'!$A16)+SUMIFS('Cash Account Transactions'!$F:$F,'Cash Account Transactions'!$B:$B,"&lt;="&amp;J$1,'Cash Account Transactions'!$B:$B,"&gt;="&amp;I$1+1,'Cash Account Transactions'!$E:$E,'Payments Summary'!$A16)-SUMIFS('Cash Account Transactions'!$G:$G,'Cash Account Transactions'!$B:$B,"&lt;="&amp;J$1,'Cash Account Transactions'!$B:$B,"&gt;="&amp;I$1+1,'Cash Account Transactions'!$E:$E,'Payments Summary'!$A16))</f>
        <v>0</v>
      </c>
      <c r="K16" s="11">
        <f>-(SUMIFS('Bank Account Transactions'!$F:$F,'Bank Account Transactions'!$B:$B,"&lt;="&amp;K$1,'Bank Account Transactions'!$B:$B,"&gt;="&amp;J$1+1,'Bank Account Transactions'!$E:$E,'Payments Summary'!$A16)-SUMIFS('Bank Account Transactions'!$G:$G,'Bank Account Transactions'!$B:$B,"&lt;="&amp;K$1,'Bank Account Transactions'!$B:$B,"&gt;="&amp;J$1+1,'Bank Account Transactions'!$E:$E,'Payments Summary'!$A16)+SUMIFS('Cash Account Transactions'!$F:$F,'Cash Account Transactions'!$B:$B,"&lt;="&amp;K$1,'Cash Account Transactions'!$B:$B,"&gt;="&amp;J$1+1,'Cash Account Transactions'!$E:$E,'Payments Summary'!$A16)-SUMIFS('Cash Account Transactions'!$G:$G,'Cash Account Transactions'!$B:$B,"&lt;="&amp;K$1,'Cash Account Transactions'!$B:$B,"&gt;="&amp;J$1+1,'Cash Account Transactions'!$E:$E,'Payments Summary'!$A16))</f>
        <v>0</v>
      </c>
      <c r="L16" s="11">
        <f>-(SUMIFS('Bank Account Transactions'!$F:$F,'Bank Account Transactions'!$B:$B,"&lt;="&amp;L$1,'Bank Account Transactions'!$B:$B,"&gt;="&amp;K$1+1,'Bank Account Transactions'!$E:$E,'Payments Summary'!$A16)-SUMIFS('Bank Account Transactions'!$G:$G,'Bank Account Transactions'!$B:$B,"&lt;="&amp;L$1,'Bank Account Transactions'!$B:$B,"&gt;="&amp;K$1+1,'Bank Account Transactions'!$E:$E,'Payments Summary'!$A16)+SUMIFS('Cash Account Transactions'!$F:$F,'Cash Account Transactions'!$B:$B,"&lt;="&amp;L$1,'Cash Account Transactions'!$B:$B,"&gt;="&amp;K$1+1,'Cash Account Transactions'!$E:$E,'Payments Summary'!$A16)-SUMIFS('Cash Account Transactions'!$G:$G,'Cash Account Transactions'!$B:$B,"&lt;="&amp;L$1,'Cash Account Transactions'!$B:$B,"&gt;="&amp;K$1+1,'Cash Account Transactions'!$E:$E,'Payments Summary'!$A16))</f>
        <v>0</v>
      </c>
      <c r="M16" s="11">
        <f>-(SUMIFS('Bank Account Transactions'!$F:$F,'Bank Account Transactions'!$B:$B,"&lt;="&amp;M$1,'Bank Account Transactions'!$B:$B,"&gt;="&amp;L$1+1,'Bank Account Transactions'!$E:$E,'Payments Summary'!$A16)-SUMIFS('Bank Account Transactions'!$G:$G,'Bank Account Transactions'!$B:$B,"&lt;="&amp;M$1,'Bank Account Transactions'!$B:$B,"&gt;="&amp;L$1+1,'Bank Account Transactions'!$E:$E,'Payments Summary'!$A16)+SUMIFS('Cash Account Transactions'!$F:$F,'Cash Account Transactions'!$B:$B,"&lt;="&amp;M$1,'Cash Account Transactions'!$B:$B,"&gt;="&amp;L$1+1,'Cash Account Transactions'!$E:$E,'Payments Summary'!$A16)-SUMIFS('Cash Account Transactions'!$G:$G,'Cash Account Transactions'!$B:$B,"&lt;="&amp;M$1,'Cash Account Transactions'!$B:$B,"&gt;="&amp;L$1+1,'Cash Account Transactions'!$E:$E,'Payments Summary'!$A16))</f>
        <v>0</v>
      </c>
      <c r="N16" s="11">
        <f>-(SUMIFS('Bank Account Transactions'!$F:$F,'Bank Account Transactions'!$B:$B,"&lt;="&amp;N$1,'Bank Account Transactions'!$B:$B,"&gt;="&amp;M$1+1,'Bank Account Transactions'!$E:$E,'Payments Summary'!$A16)-SUMIFS('Bank Account Transactions'!$G:$G,'Bank Account Transactions'!$B:$B,"&lt;="&amp;N$1,'Bank Account Transactions'!$B:$B,"&gt;="&amp;M$1+1,'Bank Account Transactions'!$E:$E,'Payments Summary'!$A16)+SUMIFS('Cash Account Transactions'!$F:$F,'Cash Account Transactions'!$B:$B,"&lt;="&amp;N$1,'Cash Account Transactions'!$B:$B,"&gt;="&amp;M$1+1,'Cash Account Transactions'!$E:$E,'Payments Summary'!$A16)-SUMIFS('Cash Account Transactions'!$G:$G,'Cash Account Transactions'!$B:$B,"&lt;="&amp;N$1,'Cash Account Transactions'!$B:$B,"&gt;="&amp;M$1+1,'Cash Account Transactions'!$E:$E,'Payments Summary'!$A16))</f>
        <v>0</v>
      </c>
    </row>
    <row r="17" spans="1:14" x14ac:dyDescent="0.25">
      <c r="A17" s="15" t="s">
        <v>39</v>
      </c>
      <c r="B17" s="11">
        <f>VLOOKUP($A17,'Chart of Accounts'!$A:$H,8,FALSE)</f>
        <v>0</v>
      </c>
      <c r="C17" s="11">
        <f>-(SUMIFS('Bank Account Transactions'!$F:$F,'Bank Account Transactions'!$B:$B,"&lt;="&amp;C$1,'Bank Account Transactions'!$B:$B,"&gt;="&amp;Period_start_date,'Bank Account Transactions'!$E:$E,'Payments Summary'!$A17)-SUMIFS('Bank Account Transactions'!$G:$G,'Bank Account Transactions'!$B:$B,"&lt;="&amp;C$1,'Bank Account Transactions'!$B:$B,"&gt;="&amp;Period_start_date,'Bank Account Transactions'!$E:$E,'Payments Summary'!$A17)+SUMIFS('Cash Account Transactions'!$F:$F,'Cash Account Transactions'!$B:$B,"&lt;="&amp;C$1,'Cash Account Transactions'!$B:$B,"&gt;="&amp;Period_start_date,'Cash Account Transactions'!$E:$E,'Payments Summary'!$A17)-SUMIFS('Cash Account Transactions'!$G:$G,'Cash Account Transactions'!$B:$B,"&lt;="&amp;C$1,'Cash Account Transactions'!$B:$B,"&gt;="&amp;Period_start_date,'Cash Account Transactions'!$E:$E,'Payments Summary'!$A17))</f>
        <v>0</v>
      </c>
      <c r="D17" s="11">
        <f>-(SUMIFS('Bank Account Transactions'!$F:$F,'Bank Account Transactions'!$B:$B,"&lt;="&amp;D$1,'Bank Account Transactions'!$B:$B,"&gt;="&amp;C$1+1,'Bank Account Transactions'!$E:$E,'Payments Summary'!$A17)-SUMIFS('Bank Account Transactions'!$G:$G,'Bank Account Transactions'!$B:$B,"&lt;="&amp;D$1,'Bank Account Transactions'!$B:$B,"&gt;="&amp;C$1+1,'Bank Account Transactions'!$E:$E,'Payments Summary'!$A17)+SUMIFS('Cash Account Transactions'!$F:$F,'Cash Account Transactions'!$B:$B,"&lt;="&amp;D$1,'Cash Account Transactions'!$B:$B,"&gt;="&amp;C$1+1,'Cash Account Transactions'!$E:$E,'Payments Summary'!$A17)-SUMIFS('Cash Account Transactions'!$G:$G,'Cash Account Transactions'!$B:$B,"&lt;="&amp;D$1,'Cash Account Transactions'!$B:$B,"&gt;="&amp;C$1+1,'Cash Account Transactions'!$E:$E,'Payments Summary'!$A17))</f>
        <v>0</v>
      </c>
      <c r="E17" s="11">
        <f>-(SUMIFS('Bank Account Transactions'!$F:$F,'Bank Account Transactions'!$B:$B,"&lt;="&amp;E$1,'Bank Account Transactions'!$B:$B,"&gt;="&amp;D$1+1,'Bank Account Transactions'!$E:$E,'Payments Summary'!$A17)-SUMIFS('Bank Account Transactions'!$G:$G,'Bank Account Transactions'!$B:$B,"&lt;="&amp;E$1,'Bank Account Transactions'!$B:$B,"&gt;="&amp;D$1+1,'Bank Account Transactions'!$E:$E,'Payments Summary'!$A17)+SUMIFS('Cash Account Transactions'!$F:$F,'Cash Account Transactions'!$B:$B,"&lt;="&amp;E$1,'Cash Account Transactions'!$B:$B,"&gt;="&amp;D$1+1,'Cash Account Transactions'!$E:$E,'Payments Summary'!$A17)-SUMIFS('Cash Account Transactions'!$G:$G,'Cash Account Transactions'!$B:$B,"&lt;="&amp;E$1,'Cash Account Transactions'!$B:$B,"&gt;="&amp;D$1+1,'Cash Account Transactions'!$E:$E,'Payments Summary'!$A17))</f>
        <v>0</v>
      </c>
      <c r="F17" s="11">
        <f>-(SUMIFS('Bank Account Transactions'!$F:$F,'Bank Account Transactions'!$B:$B,"&lt;="&amp;F$1,'Bank Account Transactions'!$B:$B,"&gt;="&amp;E$1+1,'Bank Account Transactions'!$E:$E,'Payments Summary'!$A17)-SUMIFS('Bank Account Transactions'!$G:$G,'Bank Account Transactions'!$B:$B,"&lt;="&amp;F$1,'Bank Account Transactions'!$B:$B,"&gt;="&amp;E$1+1,'Bank Account Transactions'!$E:$E,'Payments Summary'!$A17)+SUMIFS('Cash Account Transactions'!$F:$F,'Cash Account Transactions'!$B:$B,"&lt;="&amp;F$1,'Cash Account Transactions'!$B:$B,"&gt;="&amp;E$1+1,'Cash Account Transactions'!$E:$E,'Payments Summary'!$A17)-SUMIFS('Cash Account Transactions'!$G:$G,'Cash Account Transactions'!$B:$B,"&lt;="&amp;F$1,'Cash Account Transactions'!$B:$B,"&gt;="&amp;E$1+1,'Cash Account Transactions'!$E:$E,'Payments Summary'!$A17))</f>
        <v>0</v>
      </c>
      <c r="G17" s="11">
        <f>-(SUMIFS('Bank Account Transactions'!$F:$F,'Bank Account Transactions'!$B:$B,"&lt;="&amp;G$1,'Bank Account Transactions'!$B:$B,"&gt;="&amp;F$1+1,'Bank Account Transactions'!$E:$E,'Payments Summary'!$A17)-SUMIFS('Bank Account Transactions'!$G:$G,'Bank Account Transactions'!$B:$B,"&lt;="&amp;G$1,'Bank Account Transactions'!$B:$B,"&gt;="&amp;F$1+1,'Bank Account Transactions'!$E:$E,'Payments Summary'!$A17)+SUMIFS('Cash Account Transactions'!$F:$F,'Cash Account Transactions'!$B:$B,"&lt;="&amp;G$1,'Cash Account Transactions'!$B:$B,"&gt;="&amp;F$1+1,'Cash Account Transactions'!$E:$E,'Payments Summary'!$A17)-SUMIFS('Cash Account Transactions'!$G:$G,'Cash Account Transactions'!$B:$B,"&lt;="&amp;G$1,'Cash Account Transactions'!$B:$B,"&gt;="&amp;F$1+1,'Cash Account Transactions'!$E:$E,'Payments Summary'!$A17))</f>
        <v>0</v>
      </c>
      <c r="H17" s="11">
        <f>-(SUMIFS('Bank Account Transactions'!$F:$F,'Bank Account Transactions'!$B:$B,"&lt;="&amp;H$1,'Bank Account Transactions'!$B:$B,"&gt;="&amp;G$1+1,'Bank Account Transactions'!$E:$E,'Payments Summary'!$A17)-SUMIFS('Bank Account Transactions'!$G:$G,'Bank Account Transactions'!$B:$B,"&lt;="&amp;H$1,'Bank Account Transactions'!$B:$B,"&gt;="&amp;G$1+1,'Bank Account Transactions'!$E:$E,'Payments Summary'!$A17)+SUMIFS('Cash Account Transactions'!$F:$F,'Cash Account Transactions'!$B:$B,"&lt;="&amp;H$1,'Cash Account Transactions'!$B:$B,"&gt;="&amp;G$1+1,'Cash Account Transactions'!$E:$E,'Payments Summary'!$A17)-SUMIFS('Cash Account Transactions'!$G:$G,'Cash Account Transactions'!$B:$B,"&lt;="&amp;H$1,'Cash Account Transactions'!$B:$B,"&gt;="&amp;G$1+1,'Cash Account Transactions'!$E:$E,'Payments Summary'!$A17))</f>
        <v>0</v>
      </c>
      <c r="I17" s="11">
        <f>-(SUMIFS('Bank Account Transactions'!$F:$F,'Bank Account Transactions'!$B:$B,"&lt;="&amp;I$1,'Bank Account Transactions'!$B:$B,"&gt;="&amp;H$1+1,'Bank Account Transactions'!$E:$E,'Payments Summary'!$A17)-SUMIFS('Bank Account Transactions'!$G:$G,'Bank Account Transactions'!$B:$B,"&lt;="&amp;I$1,'Bank Account Transactions'!$B:$B,"&gt;="&amp;H$1+1,'Bank Account Transactions'!$E:$E,'Payments Summary'!$A17)+SUMIFS('Cash Account Transactions'!$F:$F,'Cash Account Transactions'!$B:$B,"&lt;="&amp;I$1,'Cash Account Transactions'!$B:$B,"&gt;="&amp;H$1+1,'Cash Account Transactions'!$E:$E,'Payments Summary'!$A17)-SUMIFS('Cash Account Transactions'!$G:$G,'Cash Account Transactions'!$B:$B,"&lt;="&amp;I$1,'Cash Account Transactions'!$B:$B,"&gt;="&amp;H$1+1,'Cash Account Transactions'!$E:$E,'Payments Summary'!$A17))</f>
        <v>0</v>
      </c>
      <c r="J17" s="11">
        <f>-(SUMIFS('Bank Account Transactions'!$F:$F,'Bank Account Transactions'!$B:$B,"&lt;="&amp;J$1,'Bank Account Transactions'!$B:$B,"&gt;="&amp;I$1+1,'Bank Account Transactions'!$E:$E,'Payments Summary'!$A17)-SUMIFS('Bank Account Transactions'!$G:$G,'Bank Account Transactions'!$B:$B,"&lt;="&amp;J$1,'Bank Account Transactions'!$B:$B,"&gt;="&amp;I$1+1,'Bank Account Transactions'!$E:$E,'Payments Summary'!$A17)+SUMIFS('Cash Account Transactions'!$F:$F,'Cash Account Transactions'!$B:$B,"&lt;="&amp;J$1,'Cash Account Transactions'!$B:$B,"&gt;="&amp;I$1+1,'Cash Account Transactions'!$E:$E,'Payments Summary'!$A17)-SUMIFS('Cash Account Transactions'!$G:$G,'Cash Account Transactions'!$B:$B,"&lt;="&amp;J$1,'Cash Account Transactions'!$B:$B,"&gt;="&amp;I$1+1,'Cash Account Transactions'!$E:$E,'Payments Summary'!$A17))</f>
        <v>0</v>
      </c>
      <c r="K17" s="11">
        <f>-(SUMIFS('Bank Account Transactions'!$F:$F,'Bank Account Transactions'!$B:$B,"&lt;="&amp;K$1,'Bank Account Transactions'!$B:$B,"&gt;="&amp;J$1+1,'Bank Account Transactions'!$E:$E,'Payments Summary'!$A17)-SUMIFS('Bank Account Transactions'!$G:$G,'Bank Account Transactions'!$B:$B,"&lt;="&amp;K$1,'Bank Account Transactions'!$B:$B,"&gt;="&amp;J$1+1,'Bank Account Transactions'!$E:$E,'Payments Summary'!$A17)+SUMIFS('Cash Account Transactions'!$F:$F,'Cash Account Transactions'!$B:$B,"&lt;="&amp;K$1,'Cash Account Transactions'!$B:$B,"&gt;="&amp;J$1+1,'Cash Account Transactions'!$E:$E,'Payments Summary'!$A17)-SUMIFS('Cash Account Transactions'!$G:$G,'Cash Account Transactions'!$B:$B,"&lt;="&amp;K$1,'Cash Account Transactions'!$B:$B,"&gt;="&amp;J$1+1,'Cash Account Transactions'!$E:$E,'Payments Summary'!$A17))</f>
        <v>0</v>
      </c>
      <c r="L17" s="11">
        <f>-(SUMIFS('Bank Account Transactions'!$F:$F,'Bank Account Transactions'!$B:$B,"&lt;="&amp;L$1,'Bank Account Transactions'!$B:$B,"&gt;="&amp;K$1+1,'Bank Account Transactions'!$E:$E,'Payments Summary'!$A17)-SUMIFS('Bank Account Transactions'!$G:$G,'Bank Account Transactions'!$B:$B,"&lt;="&amp;L$1,'Bank Account Transactions'!$B:$B,"&gt;="&amp;K$1+1,'Bank Account Transactions'!$E:$E,'Payments Summary'!$A17)+SUMIFS('Cash Account Transactions'!$F:$F,'Cash Account Transactions'!$B:$B,"&lt;="&amp;L$1,'Cash Account Transactions'!$B:$B,"&gt;="&amp;K$1+1,'Cash Account Transactions'!$E:$E,'Payments Summary'!$A17)-SUMIFS('Cash Account Transactions'!$G:$G,'Cash Account Transactions'!$B:$B,"&lt;="&amp;L$1,'Cash Account Transactions'!$B:$B,"&gt;="&amp;K$1+1,'Cash Account Transactions'!$E:$E,'Payments Summary'!$A17))</f>
        <v>0</v>
      </c>
      <c r="M17" s="11">
        <f>-(SUMIFS('Bank Account Transactions'!$F:$F,'Bank Account Transactions'!$B:$B,"&lt;="&amp;M$1,'Bank Account Transactions'!$B:$B,"&gt;="&amp;L$1+1,'Bank Account Transactions'!$E:$E,'Payments Summary'!$A17)-SUMIFS('Bank Account Transactions'!$G:$G,'Bank Account Transactions'!$B:$B,"&lt;="&amp;M$1,'Bank Account Transactions'!$B:$B,"&gt;="&amp;L$1+1,'Bank Account Transactions'!$E:$E,'Payments Summary'!$A17)+SUMIFS('Cash Account Transactions'!$F:$F,'Cash Account Transactions'!$B:$B,"&lt;="&amp;M$1,'Cash Account Transactions'!$B:$B,"&gt;="&amp;L$1+1,'Cash Account Transactions'!$E:$E,'Payments Summary'!$A17)-SUMIFS('Cash Account Transactions'!$G:$G,'Cash Account Transactions'!$B:$B,"&lt;="&amp;M$1,'Cash Account Transactions'!$B:$B,"&gt;="&amp;L$1+1,'Cash Account Transactions'!$E:$E,'Payments Summary'!$A17))</f>
        <v>0</v>
      </c>
      <c r="N17" s="11">
        <f>-(SUMIFS('Bank Account Transactions'!$F:$F,'Bank Account Transactions'!$B:$B,"&lt;="&amp;N$1,'Bank Account Transactions'!$B:$B,"&gt;="&amp;M$1+1,'Bank Account Transactions'!$E:$E,'Payments Summary'!$A17)-SUMIFS('Bank Account Transactions'!$G:$G,'Bank Account Transactions'!$B:$B,"&lt;="&amp;N$1,'Bank Account Transactions'!$B:$B,"&gt;="&amp;M$1+1,'Bank Account Transactions'!$E:$E,'Payments Summary'!$A17)+SUMIFS('Cash Account Transactions'!$F:$F,'Cash Account Transactions'!$B:$B,"&lt;="&amp;N$1,'Cash Account Transactions'!$B:$B,"&gt;="&amp;M$1+1,'Cash Account Transactions'!$E:$E,'Payments Summary'!$A17)-SUMIFS('Cash Account Transactions'!$G:$G,'Cash Account Transactions'!$B:$B,"&lt;="&amp;N$1,'Cash Account Transactions'!$B:$B,"&gt;="&amp;M$1+1,'Cash Account Transactions'!$E:$E,'Payments Summary'!$A17))</f>
        <v>0</v>
      </c>
    </row>
    <row r="18" spans="1:14" x14ac:dyDescent="0.25">
      <c r="A18" s="15" t="s">
        <v>40</v>
      </c>
      <c r="B18" s="11">
        <f>VLOOKUP($A18,'Chart of Accounts'!$A:$H,8,FALSE)</f>
        <v>0</v>
      </c>
      <c r="C18" s="11">
        <f>-(SUMIFS('Bank Account Transactions'!$F:$F,'Bank Account Transactions'!$B:$B,"&lt;="&amp;C$1,'Bank Account Transactions'!$B:$B,"&gt;="&amp;Period_start_date,'Bank Account Transactions'!$E:$E,'Payments Summary'!$A18)-SUMIFS('Bank Account Transactions'!$G:$G,'Bank Account Transactions'!$B:$B,"&lt;="&amp;C$1,'Bank Account Transactions'!$B:$B,"&gt;="&amp;Period_start_date,'Bank Account Transactions'!$E:$E,'Payments Summary'!$A18)+SUMIFS('Cash Account Transactions'!$F:$F,'Cash Account Transactions'!$B:$B,"&lt;="&amp;C$1,'Cash Account Transactions'!$B:$B,"&gt;="&amp;Period_start_date,'Cash Account Transactions'!$E:$E,'Payments Summary'!$A18)-SUMIFS('Cash Account Transactions'!$G:$G,'Cash Account Transactions'!$B:$B,"&lt;="&amp;C$1,'Cash Account Transactions'!$B:$B,"&gt;="&amp;Period_start_date,'Cash Account Transactions'!$E:$E,'Payments Summary'!$A18))</f>
        <v>0</v>
      </c>
      <c r="D18" s="11">
        <f>-(SUMIFS('Bank Account Transactions'!$F:$F,'Bank Account Transactions'!$B:$B,"&lt;="&amp;D$1,'Bank Account Transactions'!$B:$B,"&gt;="&amp;C$1+1,'Bank Account Transactions'!$E:$E,'Payments Summary'!$A18)-SUMIFS('Bank Account Transactions'!$G:$G,'Bank Account Transactions'!$B:$B,"&lt;="&amp;D$1,'Bank Account Transactions'!$B:$B,"&gt;="&amp;C$1+1,'Bank Account Transactions'!$E:$E,'Payments Summary'!$A18)+SUMIFS('Cash Account Transactions'!$F:$F,'Cash Account Transactions'!$B:$B,"&lt;="&amp;D$1,'Cash Account Transactions'!$B:$B,"&gt;="&amp;C$1+1,'Cash Account Transactions'!$E:$E,'Payments Summary'!$A18)-SUMIFS('Cash Account Transactions'!$G:$G,'Cash Account Transactions'!$B:$B,"&lt;="&amp;D$1,'Cash Account Transactions'!$B:$B,"&gt;="&amp;C$1+1,'Cash Account Transactions'!$E:$E,'Payments Summary'!$A18))</f>
        <v>0</v>
      </c>
      <c r="E18" s="11">
        <f>-(SUMIFS('Bank Account Transactions'!$F:$F,'Bank Account Transactions'!$B:$B,"&lt;="&amp;E$1,'Bank Account Transactions'!$B:$B,"&gt;="&amp;D$1+1,'Bank Account Transactions'!$E:$E,'Payments Summary'!$A18)-SUMIFS('Bank Account Transactions'!$G:$G,'Bank Account Transactions'!$B:$B,"&lt;="&amp;E$1,'Bank Account Transactions'!$B:$B,"&gt;="&amp;D$1+1,'Bank Account Transactions'!$E:$E,'Payments Summary'!$A18)+SUMIFS('Cash Account Transactions'!$F:$F,'Cash Account Transactions'!$B:$B,"&lt;="&amp;E$1,'Cash Account Transactions'!$B:$B,"&gt;="&amp;D$1+1,'Cash Account Transactions'!$E:$E,'Payments Summary'!$A18)-SUMIFS('Cash Account Transactions'!$G:$G,'Cash Account Transactions'!$B:$B,"&lt;="&amp;E$1,'Cash Account Transactions'!$B:$B,"&gt;="&amp;D$1+1,'Cash Account Transactions'!$E:$E,'Payments Summary'!$A18))</f>
        <v>0</v>
      </c>
      <c r="F18" s="11">
        <f>-(SUMIFS('Bank Account Transactions'!$F:$F,'Bank Account Transactions'!$B:$B,"&lt;="&amp;F$1,'Bank Account Transactions'!$B:$B,"&gt;="&amp;E$1+1,'Bank Account Transactions'!$E:$E,'Payments Summary'!$A18)-SUMIFS('Bank Account Transactions'!$G:$G,'Bank Account Transactions'!$B:$B,"&lt;="&amp;F$1,'Bank Account Transactions'!$B:$B,"&gt;="&amp;E$1+1,'Bank Account Transactions'!$E:$E,'Payments Summary'!$A18)+SUMIFS('Cash Account Transactions'!$F:$F,'Cash Account Transactions'!$B:$B,"&lt;="&amp;F$1,'Cash Account Transactions'!$B:$B,"&gt;="&amp;E$1+1,'Cash Account Transactions'!$E:$E,'Payments Summary'!$A18)-SUMIFS('Cash Account Transactions'!$G:$G,'Cash Account Transactions'!$B:$B,"&lt;="&amp;F$1,'Cash Account Transactions'!$B:$B,"&gt;="&amp;E$1+1,'Cash Account Transactions'!$E:$E,'Payments Summary'!$A18))</f>
        <v>0</v>
      </c>
      <c r="G18" s="11">
        <f>-(SUMIFS('Bank Account Transactions'!$F:$F,'Bank Account Transactions'!$B:$B,"&lt;="&amp;G$1,'Bank Account Transactions'!$B:$B,"&gt;="&amp;F$1+1,'Bank Account Transactions'!$E:$E,'Payments Summary'!$A18)-SUMIFS('Bank Account Transactions'!$G:$G,'Bank Account Transactions'!$B:$B,"&lt;="&amp;G$1,'Bank Account Transactions'!$B:$B,"&gt;="&amp;F$1+1,'Bank Account Transactions'!$E:$E,'Payments Summary'!$A18)+SUMIFS('Cash Account Transactions'!$F:$F,'Cash Account Transactions'!$B:$B,"&lt;="&amp;G$1,'Cash Account Transactions'!$B:$B,"&gt;="&amp;F$1+1,'Cash Account Transactions'!$E:$E,'Payments Summary'!$A18)-SUMIFS('Cash Account Transactions'!$G:$G,'Cash Account Transactions'!$B:$B,"&lt;="&amp;G$1,'Cash Account Transactions'!$B:$B,"&gt;="&amp;F$1+1,'Cash Account Transactions'!$E:$E,'Payments Summary'!$A18))</f>
        <v>0</v>
      </c>
      <c r="H18" s="11">
        <f>-(SUMIFS('Bank Account Transactions'!$F:$F,'Bank Account Transactions'!$B:$B,"&lt;="&amp;H$1,'Bank Account Transactions'!$B:$B,"&gt;="&amp;G$1+1,'Bank Account Transactions'!$E:$E,'Payments Summary'!$A18)-SUMIFS('Bank Account Transactions'!$G:$G,'Bank Account Transactions'!$B:$B,"&lt;="&amp;H$1,'Bank Account Transactions'!$B:$B,"&gt;="&amp;G$1+1,'Bank Account Transactions'!$E:$E,'Payments Summary'!$A18)+SUMIFS('Cash Account Transactions'!$F:$F,'Cash Account Transactions'!$B:$B,"&lt;="&amp;H$1,'Cash Account Transactions'!$B:$B,"&gt;="&amp;G$1+1,'Cash Account Transactions'!$E:$E,'Payments Summary'!$A18)-SUMIFS('Cash Account Transactions'!$G:$G,'Cash Account Transactions'!$B:$B,"&lt;="&amp;H$1,'Cash Account Transactions'!$B:$B,"&gt;="&amp;G$1+1,'Cash Account Transactions'!$E:$E,'Payments Summary'!$A18))</f>
        <v>0</v>
      </c>
      <c r="I18" s="11">
        <f>-(SUMIFS('Bank Account Transactions'!$F:$F,'Bank Account Transactions'!$B:$B,"&lt;="&amp;I$1,'Bank Account Transactions'!$B:$B,"&gt;="&amp;H$1+1,'Bank Account Transactions'!$E:$E,'Payments Summary'!$A18)-SUMIFS('Bank Account Transactions'!$G:$G,'Bank Account Transactions'!$B:$B,"&lt;="&amp;I$1,'Bank Account Transactions'!$B:$B,"&gt;="&amp;H$1+1,'Bank Account Transactions'!$E:$E,'Payments Summary'!$A18)+SUMIFS('Cash Account Transactions'!$F:$F,'Cash Account Transactions'!$B:$B,"&lt;="&amp;I$1,'Cash Account Transactions'!$B:$B,"&gt;="&amp;H$1+1,'Cash Account Transactions'!$E:$E,'Payments Summary'!$A18)-SUMIFS('Cash Account Transactions'!$G:$G,'Cash Account Transactions'!$B:$B,"&lt;="&amp;I$1,'Cash Account Transactions'!$B:$B,"&gt;="&amp;H$1+1,'Cash Account Transactions'!$E:$E,'Payments Summary'!$A18))</f>
        <v>0</v>
      </c>
      <c r="J18" s="11">
        <f>-(SUMIFS('Bank Account Transactions'!$F:$F,'Bank Account Transactions'!$B:$B,"&lt;="&amp;J$1,'Bank Account Transactions'!$B:$B,"&gt;="&amp;I$1+1,'Bank Account Transactions'!$E:$E,'Payments Summary'!$A18)-SUMIFS('Bank Account Transactions'!$G:$G,'Bank Account Transactions'!$B:$B,"&lt;="&amp;J$1,'Bank Account Transactions'!$B:$B,"&gt;="&amp;I$1+1,'Bank Account Transactions'!$E:$E,'Payments Summary'!$A18)+SUMIFS('Cash Account Transactions'!$F:$F,'Cash Account Transactions'!$B:$B,"&lt;="&amp;J$1,'Cash Account Transactions'!$B:$B,"&gt;="&amp;I$1+1,'Cash Account Transactions'!$E:$E,'Payments Summary'!$A18)-SUMIFS('Cash Account Transactions'!$G:$G,'Cash Account Transactions'!$B:$B,"&lt;="&amp;J$1,'Cash Account Transactions'!$B:$B,"&gt;="&amp;I$1+1,'Cash Account Transactions'!$E:$E,'Payments Summary'!$A18))</f>
        <v>0</v>
      </c>
      <c r="K18" s="11">
        <f>-(SUMIFS('Bank Account Transactions'!$F:$F,'Bank Account Transactions'!$B:$B,"&lt;="&amp;K$1,'Bank Account Transactions'!$B:$B,"&gt;="&amp;J$1+1,'Bank Account Transactions'!$E:$E,'Payments Summary'!$A18)-SUMIFS('Bank Account Transactions'!$G:$G,'Bank Account Transactions'!$B:$B,"&lt;="&amp;K$1,'Bank Account Transactions'!$B:$B,"&gt;="&amp;J$1+1,'Bank Account Transactions'!$E:$E,'Payments Summary'!$A18)+SUMIFS('Cash Account Transactions'!$F:$F,'Cash Account Transactions'!$B:$B,"&lt;="&amp;K$1,'Cash Account Transactions'!$B:$B,"&gt;="&amp;J$1+1,'Cash Account Transactions'!$E:$E,'Payments Summary'!$A18)-SUMIFS('Cash Account Transactions'!$G:$G,'Cash Account Transactions'!$B:$B,"&lt;="&amp;K$1,'Cash Account Transactions'!$B:$B,"&gt;="&amp;J$1+1,'Cash Account Transactions'!$E:$E,'Payments Summary'!$A18))</f>
        <v>0</v>
      </c>
      <c r="L18" s="11">
        <f>-(SUMIFS('Bank Account Transactions'!$F:$F,'Bank Account Transactions'!$B:$B,"&lt;="&amp;L$1,'Bank Account Transactions'!$B:$B,"&gt;="&amp;K$1+1,'Bank Account Transactions'!$E:$E,'Payments Summary'!$A18)-SUMIFS('Bank Account Transactions'!$G:$G,'Bank Account Transactions'!$B:$B,"&lt;="&amp;L$1,'Bank Account Transactions'!$B:$B,"&gt;="&amp;K$1+1,'Bank Account Transactions'!$E:$E,'Payments Summary'!$A18)+SUMIFS('Cash Account Transactions'!$F:$F,'Cash Account Transactions'!$B:$B,"&lt;="&amp;L$1,'Cash Account Transactions'!$B:$B,"&gt;="&amp;K$1+1,'Cash Account Transactions'!$E:$E,'Payments Summary'!$A18)-SUMIFS('Cash Account Transactions'!$G:$G,'Cash Account Transactions'!$B:$B,"&lt;="&amp;L$1,'Cash Account Transactions'!$B:$B,"&gt;="&amp;K$1+1,'Cash Account Transactions'!$E:$E,'Payments Summary'!$A18))</f>
        <v>0</v>
      </c>
      <c r="M18" s="11">
        <f>-(SUMIFS('Bank Account Transactions'!$F:$F,'Bank Account Transactions'!$B:$B,"&lt;="&amp;M$1,'Bank Account Transactions'!$B:$B,"&gt;="&amp;L$1+1,'Bank Account Transactions'!$E:$E,'Payments Summary'!$A18)-SUMIFS('Bank Account Transactions'!$G:$G,'Bank Account Transactions'!$B:$B,"&lt;="&amp;M$1,'Bank Account Transactions'!$B:$B,"&gt;="&amp;L$1+1,'Bank Account Transactions'!$E:$E,'Payments Summary'!$A18)+SUMIFS('Cash Account Transactions'!$F:$F,'Cash Account Transactions'!$B:$B,"&lt;="&amp;M$1,'Cash Account Transactions'!$B:$B,"&gt;="&amp;L$1+1,'Cash Account Transactions'!$E:$E,'Payments Summary'!$A18)-SUMIFS('Cash Account Transactions'!$G:$G,'Cash Account Transactions'!$B:$B,"&lt;="&amp;M$1,'Cash Account Transactions'!$B:$B,"&gt;="&amp;L$1+1,'Cash Account Transactions'!$E:$E,'Payments Summary'!$A18))</f>
        <v>0</v>
      </c>
      <c r="N18" s="11">
        <f>-(SUMIFS('Bank Account Transactions'!$F:$F,'Bank Account Transactions'!$B:$B,"&lt;="&amp;N$1,'Bank Account Transactions'!$B:$B,"&gt;="&amp;M$1+1,'Bank Account Transactions'!$E:$E,'Payments Summary'!$A18)-SUMIFS('Bank Account Transactions'!$G:$G,'Bank Account Transactions'!$B:$B,"&lt;="&amp;N$1,'Bank Account Transactions'!$B:$B,"&gt;="&amp;M$1+1,'Bank Account Transactions'!$E:$E,'Payments Summary'!$A18)+SUMIFS('Cash Account Transactions'!$F:$F,'Cash Account Transactions'!$B:$B,"&lt;="&amp;N$1,'Cash Account Transactions'!$B:$B,"&gt;="&amp;M$1+1,'Cash Account Transactions'!$E:$E,'Payments Summary'!$A18)-SUMIFS('Cash Account Transactions'!$G:$G,'Cash Account Transactions'!$B:$B,"&lt;="&amp;N$1,'Cash Account Transactions'!$B:$B,"&gt;="&amp;M$1+1,'Cash Account Transactions'!$E:$E,'Payments Summary'!$A18))</f>
        <v>0</v>
      </c>
    </row>
    <row r="19" spans="1:14" x14ac:dyDescent="0.25">
      <c r="A19" s="15" t="s">
        <v>41</v>
      </c>
      <c r="B19" s="11">
        <f>VLOOKUP($A19,'Chart of Accounts'!$A:$H,8,FALSE)</f>
        <v>0</v>
      </c>
      <c r="C19" s="11">
        <f>-(SUMIFS('Bank Account Transactions'!$F:$F,'Bank Account Transactions'!$B:$B,"&lt;="&amp;C$1,'Bank Account Transactions'!$B:$B,"&gt;="&amp;Period_start_date,'Bank Account Transactions'!$E:$E,'Payments Summary'!$A19)-SUMIFS('Bank Account Transactions'!$G:$G,'Bank Account Transactions'!$B:$B,"&lt;="&amp;C$1,'Bank Account Transactions'!$B:$B,"&gt;="&amp;Period_start_date,'Bank Account Transactions'!$E:$E,'Payments Summary'!$A19)+SUMIFS('Cash Account Transactions'!$F:$F,'Cash Account Transactions'!$B:$B,"&lt;="&amp;C$1,'Cash Account Transactions'!$B:$B,"&gt;="&amp;Period_start_date,'Cash Account Transactions'!$E:$E,'Payments Summary'!$A19)-SUMIFS('Cash Account Transactions'!$G:$G,'Cash Account Transactions'!$B:$B,"&lt;="&amp;C$1,'Cash Account Transactions'!$B:$B,"&gt;="&amp;Period_start_date,'Cash Account Transactions'!$E:$E,'Payments Summary'!$A19))</f>
        <v>0</v>
      </c>
      <c r="D19" s="11">
        <f>-(SUMIFS('Bank Account Transactions'!$F:$F,'Bank Account Transactions'!$B:$B,"&lt;="&amp;D$1,'Bank Account Transactions'!$B:$B,"&gt;="&amp;C$1+1,'Bank Account Transactions'!$E:$E,'Payments Summary'!$A19)-SUMIFS('Bank Account Transactions'!$G:$G,'Bank Account Transactions'!$B:$B,"&lt;="&amp;D$1,'Bank Account Transactions'!$B:$B,"&gt;="&amp;C$1+1,'Bank Account Transactions'!$E:$E,'Payments Summary'!$A19)+SUMIFS('Cash Account Transactions'!$F:$F,'Cash Account Transactions'!$B:$B,"&lt;="&amp;D$1,'Cash Account Transactions'!$B:$B,"&gt;="&amp;C$1+1,'Cash Account Transactions'!$E:$E,'Payments Summary'!$A19)-SUMIFS('Cash Account Transactions'!$G:$G,'Cash Account Transactions'!$B:$B,"&lt;="&amp;D$1,'Cash Account Transactions'!$B:$B,"&gt;="&amp;C$1+1,'Cash Account Transactions'!$E:$E,'Payments Summary'!$A19))</f>
        <v>0</v>
      </c>
      <c r="E19" s="11">
        <f>-(SUMIFS('Bank Account Transactions'!$F:$F,'Bank Account Transactions'!$B:$B,"&lt;="&amp;E$1,'Bank Account Transactions'!$B:$B,"&gt;="&amp;D$1+1,'Bank Account Transactions'!$E:$E,'Payments Summary'!$A19)-SUMIFS('Bank Account Transactions'!$G:$G,'Bank Account Transactions'!$B:$B,"&lt;="&amp;E$1,'Bank Account Transactions'!$B:$B,"&gt;="&amp;D$1+1,'Bank Account Transactions'!$E:$E,'Payments Summary'!$A19)+SUMIFS('Cash Account Transactions'!$F:$F,'Cash Account Transactions'!$B:$B,"&lt;="&amp;E$1,'Cash Account Transactions'!$B:$B,"&gt;="&amp;D$1+1,'Cash Account Transactions'!$E:$E,'Payments Summary'!$A19)-SUMIFS('Cash Account Transactions'!$G:$G,'Cash Account Transactions'!$B:$B,"&lt;="&amp;E$1,'Cash Account Transactions'!$B:$B,"&gt;="&amp;D$1+1,'Cash Account Transactions'!$E:$E,'Payments Summary'!$A19))</f>
        <v>0</v>
      </c>
      <c r="F19" s="11">
        <f>-(SUMIFS('Bank Account Transactions'!$F:$F,'Bank Account Transactions'!$B:$B,"&lt;="&amp;F$1,'Bank Account Transactions'!$B:$B,"&gt;="&amp;E$1+1,'Bank Account Transactions'!$E:$E,'Payments Summary'!$A19)-SUMIFS('Bank Account Transactions'!$G:$G,'Bank Account Transactions'!$B:$B,"&lt;="&amp;F$1,'Bank Account Transactions'!$B:$B,"&gt;="&amp;E$1+1,'Bank Account Transactions'!$E:$E,'Payments Summary'!$A19)+SUMIFS('Cash Account Transactions'!$F:$F,'Cash Account Transactions'!$B:$B,"&lt;="&amp;F$1,'Cash Account Transactions'!$B:$B,"&gt;="&amp;E$1+1,'Cash Account Transactions'!$E:$E,'Payments Summary'!$A19)-SUMIFS('Cash Account Transactions'!$G:$G,'Cash Account Transactions'!$B:$B,"&lt;="&amp;F$1,'Cash Account Transactions'!$B:$B,"&gt;="&amp;E$1+1,'Cash Account Transactions'!$E:$E,'Payments Summary'!$A19))</f>
        <v>0</v>
      </c>
      <c r="G19" s="11">
        <f>-(SUMIFS('Bank Account Transactions'!$F:$F,'Bank Account Transactions'!$B:$B,"&lt;="&amp;G$1,'Bank Account Transactions'!$B:$B,"&gt;="&amp;F$1+1,'Bank Account Transactions'!$E:$E,'Payments Summary'!$A19)-SUMIFS('Bank Account Transactions'!$G:$G,'Bank Account Transactions'!$B:$B,"&lt;="&amp;G$1,'Bank Account Transactions'!$B:$B,"&gt;="&amp;F$1+1,'Bank Account Transactions'!$E:$E,'Payments Summary'!$A19)+SUMIFS('Cash Account Transactions'!$F:$F,'Cash Account Transactions'!$B:$B,"&lt;="&amp;G$1,'Cash Account Transactions'!$B:$B,"&gt;="&amp;F$1+1,'Cash Account Transactions'!$E:$E,'Payments Summary'!$A19)-SUMIFS('Cash Account Transactions'!$G:$G,'Cash Account Transactions'!$B:$B,"&lt;="&amp;G$1,'Cash Account Transactions'!$B:$B,"&gt;="&amp;F$1+1,'Cash Account Transactions'!$E:$E,'Payments Summary'!$A19))</f>
        <v>0</v>
      </c>
      <c r="H19" s="11">
        <f>-(SUMIFS('Bank Account Transactions'!$F:$F,'Bank Account Transactions'!$B:$B,"&lt;="&amp;H$1,'Bank Account Transactions'!$B:$B,"&gt;="&amp;G$1+1,'Bank Account Transactions'!$E:$E,'Payments Summary'!$A19)-SUMIFS('Bank Account Transactions'!$G:$G,'Bank Account Transactions'!$B:$B,"&lt;="&amp;H$1,'Bank Account Transactions'!$B:$B,"&gt;="&amp;G$1+1,'Bank Account Transactions'!$E:$E,'Payments Summary'!$A19)+SUMIFS('Cash Account Transactions'!$F:$F,'Cash Account Transactions'!$B:$B,"&lt;="&amp;H$1,'Cash Account Transactions'!$B:$B,"&gt;="&amp;G$1+1,'Cash Account Transactions'!$E:$E,'Payments Summary'!$A19)-SUMIFS('Cash Account Transactions'!$G:$G,'Cash Account Transactions'!$B:$B,"&lt;="&amp;H$1,'Cash Account Transactions'!$B:$B,"&gt;="&amp;G$1+1,'Cash Account Transactions'!$E:$E,'Payments Summary'!$A19))</f>
        <v>0</v>
      </c>
      <c r="I19" s="11">
        <f>-(SUMIFS('Bank Account Transactions'!$F:$F,'Bank Account Transactions'!$B:$B,"&lt;="&amp;I$1,'Bank Account Transactions'!$B:$B,"&gt;="&amp;H$1+1,'Bank Account Transactions'!$E:$E,'Payments Summary'!$A19)-SUMIFS('Bank Account Transactions'!$G:$G,'Bank Account Transactions'!$B:$B,"&lt;="&amp;I$1,'Bank Account Transactions'!$B:$B,"&gt;="&amp;H$1+1,'Bank Account Transactions'!$E:$E,'Payments Summary'!$A19)+SUMIFS('Cash Account Transactions'!$F:$F,'Cash Account Transactions'!$B:$B,"&lt;="&amp;I$1,'Cash Account Transactions'!$B:$B,"&gt;="&amp;H$1+1,'Cash Account Transactions'!$E:$E,'Payments Summary'!$A19)-SUMIFS('Cash Account Transactions'!$G:$G,'Cash Account Transactions'!$B:$B,"&lt;="&amp;I$1,'Cash Account Transactions'!$B:$B,"&gt;="&amp;H$1+1,'Cash Account Transactions'!$E:$E,'Payments Summary'!$A19))</f>
        <v>0</v>
      </c>
      <c r="J19" s="11">
        <f>-(SUMIFS('Bank Account Transactions'!$F:$F,'Bank Account Transactions'!$B:$B,"&lt;="&amp;J$1,'Bank Account Transactions'!$B:$B,"&gt;="&amp;I$1+1,'Bank Account Transactions'!$E:$E,'Payments Summary'!$A19)-SUMIFS('Bank Account Transactions'!$G:$G,'Bank Account Transactions'!$B:$B,"&lt;="&amp;J$1,'Bank Account Transactions'!$B:$B,"&gt;="&amp;I$1+1,'Bank Account Transactions'!$E:$E,'Payments Summary'!$A19)+SUMIFS('Cash Account Transactions'!$F:$F,'Cash Account Transactions'!$B:$B,"&lt;="&amp;J$1,'Cash Account Transactions'!$B:$B,"&gt;="&amp;I$1+1,'Cash Account Transactions'!$E:$E,'Payments Summary'!$A19)-SUMIFS('Cash Account Transactions'!$G:$G,'Cash Account Transactions'!$B:$B,"&lt;="&amp;J$1,'Cash Account Transactions'!$B:$B,"&gt;="&amp;I$1+1,'Cash Account Transactions'!$E:$E,'Payments Summary'!$A19))</f>
        <v>0</v>
      </c>
      <c r="K19" s="11">
        <f>-(SUMIFS('Bank Account Transactions'!$F:$F,'Bank Account Transactions'!$B:$B,"&lt;="&amp;K$1,'Bank Account Transactions'!$B:$B,"&gt;="&amp;J$1+1,'Bank Account Transactions'!$E:$E,'Payments Summary'!$A19)-SUMIFS('Bank Account Transactions'!$G:$G,'Bank Account Transactions'!$B:$B,"&lt;="&amp;K$1,'Bank Account Transactions'!$B:$B,"&gt;="&amp;J$1+1,'Bank Account Transactions'!$E:$E,'Payments Summary'!$A19)+SUMIFS('Cash Account Transactions'!$F:$F,'Cash Account Transactions'!$B:$B,"&lt;="&amp;K$1,'Cash Account Transactions'!$B:$B,"&gt;="&amp;J$1+1,'Cash Account Transactions'!$E:$E,'Payments Summary'!$A19)-SUMIFS('Cash Account Transactions'!$G:$G,'Cash Account Transactions'!$B:$B,"&lt;="&amp;K$1,'Cash Account Transactions'!$B:$B,"&gt;="&amp;J$1+1,'Cash Account Transactions'!$E:$E,'Payments Summary'!$A19))</f>
        <v>0</v>
      </c>
      <c r="L19" s="11">
        <f>-(SUMIFS('Bank Account Transactions'!$F:$F,'Bank Account Transactions'!$B:$B,"&lt;="&amp;L$1,'Bank Account Transactions'!$B:$B,"&gt;="&amp;K$1+1,'Bank Account Transactions'!$E:$E,'Payments Summary'!$A19)-SUMIFS('Bank Account Transactions'!$G:$G,'Bank Account Transactions'!$B:$B,"&lt;="&amp;L$1,'Bank Account Transactions'!$B:$B,"&gt;="&amp;K$1+1,'Bank Account Transactions'!$E:$E,'Payments Summary'!$A19)+SUMIFS('Cash Account Transactions'!$F:$F,'Cash Account Transactions'!$B:$B,"&lt;="&amp;L$1,'Cash Account Transactions'!$B:$B,"&gt;="&amp;K$1+1,'Cash Account Transactions'!$E:$E,'Payments Summary'!$A19)-SUMIFS('Cash Account Transactions'!$G:$G,'Cash Account Transactions'!$B:$B,"&lt;="&amp;L$1,'Cash Account Transactions'!$B:$B,"&gt;="&amp;K$1+1,'Cash Account Transactions'!$E:$E,'Payments Summary'!$A19))</f>
        <v>0</v>
      </c>
      <c r="M19" s="11">
        <f>-(SUMIFS('Bank Account Transactions'!$F:$F,'Bank Account Transactions'!$B:$B,"&lt;="&amp;M$1,'Bank Account Transactions'!$B:$B,"&gt;="&amp;L$1+1,'Bank Account Transactions'!$E:$E,'Payments Summary'!$A19)-SUMIFS('Bank Account Transactions'!$G:$G,'Bank Account Transactions'!$B:$B,"&lt;="&amp;M$1,'Bank Account Transactions'!$B:$B,"&gt;="&amp;L$1+1,'Bank Account Transactions'!$E:$E,'Payments Summary'!$A19)+SUMIFS('Cash Account Transactions'!$F:$F,'Cash Account Transactions'!$B:$B,"&lt;="&amp;M$1,'Cash Account Transactions'!$B:$B,"&gt;="&amp;L$1+1,'Cash Account Transactions'!$E:$E,'Payments Summary'!$A19)-SUMIFS('Cash Account Transactions'!$G:$G,'Cash Account Transactions'!$B:$B,"&lt;="&amp;M$1,'Cash Account Transactions'!$B:$B,"&gt;="&amp;L$1+1,'Cash Account Transactions'!$E:$E,'Payments Summary'!$A19))</f>
        <v>0</v>
      </c>
      <c r="N19" s="11">
        <f>-(SUMIFS('Bank Account Transactions'!$F:$F,'Bank Account Transactions'!$B:$B,"&lt;="&amp;N$1,'Bank Account Transactions'!$B:$B,"&gt;="&amp;M$1+1,'Bank Account Transactions'!$E:$E,'Payments Summary'!$A19)-SUMIFS('Bank Account Transactions'!$G:$G,'Bank Account Transactions'!$B:$B,"&lt;="&amp;N$1,'Bank Account Transactions'!$B:$B,"&gt;="&amp;M$1+1,'Bank Account Transactions'!$E:$E,'Payments Summary'!$A19)+SUMIFS('Cash Account Transactions'!$F:$F,'Cash Account Transactions'!$B:$B,"&lt;="&amp;N$1,'Cash Account Transactions'!$B:$B,"&gt;="&amp;M$1+1,'Cash Account Transactions'!$E:$E,'Payments Summary'!$A19)-SUMIFS('Cash Account Transactions'!$G:$G,'Cash Account Transactions'!$B:$B,"&lt;="&amp;N$1,'Cash Account Transactions'!$B:$B,"&gt;="&amp;M$1+1,'Cash Account Transactions'!$E:$E,'Payments Summary'!$A19))</f>
        <v>0</v>
      </c>
    </row>
    <row r="20" spans="1:14" x14ac:dyDescent="0.25">
      <c r="A20" s="15" t="s">
        <v>42</v>
      </c>
      <c r="B20" s="11">
        <f>VLOOKUP($A20,'Chart of Accounts'!$A:$H,8,FALSE)</f>
        <v>0</v>
      </c>
      <c r="C20" s="11">
        <f>-(SUMIFS('Bank Account Transactions'!$F:$F,'Bank Account Transactions'!$B:$B,"&lt;="&amp;C$1,'Bank Account Transactions'!$B:$B,"&gt;="&amp;Period_start_date,'Bank Account Transactions'!$E:$E,'Payments Summary'!$A20)-SUMIFS('Bank Account Transactions'!$G:$G,'Bank Account Transactions'!$B:$B,"&lt;="&amp;C$1,'Bank Account Transactions'!$B:$B,"&gt;="&amp;Period_start_date,'Bank Account Transactions'!$E:$E,'Payments Summary'!$A20)+SUMIFS('Cash Account Transactions'!$F:$F,'Cash Account Transactions'!$B:$B,"&lt;="&amp;C$1,'Cash Account Transactions'!$B:$B,"&gt;="&amp;Period_start_date,'Cash Account Transactions'!$E:$E,'Payments Summary'!$A20)-SUMIFS('Cash Account Transactions'!$G:$G,'Cash Account Transactions'!$B:$B,"&lt;="&amp;C$1,'Cash Account Transactions'!$B:$B,"&gt;="&amp;Period_start_date,'Cash Account Transactions'!$E:$E,'Payments Summary'!$A20))</f>
        <v>0</v>
      </c>
      <c r="D20" s="11">
        <f>-(SUMIFS('Bank Account Transactions'!$F:$F,'Bank Account Transactions'!$B:$B,"&lt;="&amp;D$1,'Bank Account Transactions'!$B:$B,"&gt;="&amp;C$1+1,'Bank Account Transactions'!$E:$E,'Payments Summary'!$A20)-SUMIFS('Bank Account Transactions'!$G:$G,'Bank Account Transactions'!$B:$B,"&lt;="&amp;D$1,'Bank Account Transactions'!$B:$B,"&gt;="&amp;C$1+1,'Bank Account Transactions'!$E:$E,'Payments Summary'!$A20)+SUMIFS('Cash Account Transactions'!$F:$F,'Cash Account Transactions'!$B:$B,"&lt;="&amp;D$1,'Cash Account Transactions'!$B:$B,"&gt;="&amp;C$1+1,'Cash Account Transactions'!$E:$E,'Payments Summary'!$A20)-SUMIFS('Cash Account Transactions'!$G:$G,'Cash Account Transactions'!$B:$B,"&lt;="&amp;D$1,'Cash Account Transactions'!$B:$B,"&gt;="&amp;C$1+1,'Cash Account Transactions'!$E:$E,'Payments Summary'!$A20))</f>
        <v>0</v>
      </c>
      <c r="E20" s="11">
        <f>-(SUMIFS('Bank Account Transactions'!$F:$F,'Bank Account Transactions'!$B:$B,"&lt;="&amp;E$1,'Bank Account Transactions'!$B:$B,"&gt;="&amp;D$1+1,'Bank Account Transactions'!$E:$E,'Payments Summary'!$A20)-SUMIFS('Bank Account Transactions'!$G:$G,'Bank Account Transactions'!$B:$B,"&lt;="&amp;E$1,'Bank Account Transactions'!$B:$B,"&gt;="&amp;D$1+1,'Bank Account Transactions'!$E:$E,'Payments Summary'!$A20)+SUMIFS('Cash Account Transactions'!$F:$F,'Cash Account Transactions'!$B:$B,"&lt;="&amp;E$1,'Cash Account Transactions'!$B:$B,"&gt;="&amp;D$1+1,'Cash Account Transactions'!$E:$E,'Payments Summary'!$A20)-SUMIFS('Cash Account Transactions'!$G:$G,'Cash Account Transactions'!$B:$B,"&lt;="&amp;E$1,'Cash Account Transactions'!$B:$B,"&gt;="&amp;D$1+1,'Cash Account Transactions'!$E:$E,'Payments Summary'!$A20))</f>
        <v>0</v>
      </c>
      <c r="F20" s="11">
        <f>-(SUMIFS('Bank Account Transactions'!$F:$F,'Bank Account Transactions'!$B:$B,"&lt;="&amp;F$1,'Bank Account Transactions'!$B:$B,"&gt;="&amp;E$1+1,'Bank Account Transactions'!$E:$E,'Payments Summary'!$A20)-SUMIFS('Bank Account Transactions'!$G:$G,'Bank Account Transactions'!$B:$B,"&lt;="&amp;F$1,'Bank Account Transactions'!$B:$B,"&gt;="&amp;E$1+1,'Bank Account Transactions'!$E:$E,'Payments Summary'!$A20)+SUMIFS('Cash Account Transactions'!$F:$F,'Cash Account Transactions'!$B:$B,"&lt;="&amp;F$1,'Cash Account Transactions'!$B:$B,"&gt;="&amp;E$1+1,'Cash Account Transactions'!$E:$E,'Payments Summary'!$A20)-SUMIFS('Cash Account Transactions'!$G:$G,'Cash Account Transactions'!$B:$B,"&lt;="&amp;F$1,'Cash Account Transactions'!$B:$B,"&gt;="&amp;E$1+1,'Cash Account Transactions'!$E:$E,'Payments Summary'!$A20))</f>
        <v>0</v>
      </c>
      <c r="G20" s="11">
        <f>-(SUMIFS('Bank Account Transactions'!$F:$F,'Bank Account Transactions'!$B:$B,"&lt;="&amp;G$1,'Bank Account Transactions'!$B:$B,"&gt;="&amp;F$1+1,'Bank Account Transactions'!$E:$E,'Payments Summary'!$A20)-SUMIFS('Bank Account Transactions'!$G:$G,'Bank Account Transactions'!$B:$B,"&lt;="&amp;G$1,'Bank Account Transactions'!$B:$B,"&gt;="&amp;F$1+1,'Bank Account Transactions'!$E:$E,'Payments Summary'!$A20)+SUMIFS('Cash Account Transactions'!$F:$F,'Cash Account Transactions'!$B:$B,"&lt;="&amp;G$1,'Cash Account Transactions'!$B:$B,"&gt;="&amp;F$1+1,'Cash Account Transactions'!$E:$E,'Payments Summary'!$A20)-SUMIFS('Cash Account Transactions'!$G:$G,'Cash Account Transactions'!$B:$B,"&lt;="&amp;G$1,'Cash Account Transactions'!$B:$B,"&gt;="&amp;F$1+1,'Cash Account Transactions'!$E:$E,'Payments Summary'!$A20))</f>
        <v>0</v>
      </c>
      <c r="H20" s="11">
        <f>-(SUMIFS('Bank Account Transactions'!$F:$F,'Bank Account Transactions'!$B:$B,"&lt;="&amp;H$1,'Bank Account Transactions'!$B:$B,"&gt;="&amp;G$1+1,'Bank Account Transactions'!$E:$E,'Payments Summary'!$A20)-SUMIFS('Bank Account Transactions'!$G:$G,'Bank Account Transactions'!$B:$B,"&lt;="&amp;H$1,'Bank Account Transactions'!$B:$B,"&gt;="&amp;G$1+1,'Bank Account Transactions'!$E:$E,'Payments Summary'!$A20)+SUMIFS('Cash Account Transactions'!$F:$F,'Cash Account Transactions'!$B:$B,"&lt;="&amp;H$1,'Cash Account Transactions'!$B:$B,"&gt;="&amp;G$1+1,'Cash Account Transactions'!$E:$E,'Payments Summary'!$A20)-SUMIFS('Cash Account Transactions'!$G:$G,'Cash Account Transactions'!$B:$B,"&lt;="&amp;H$1,'Cash Account Transactions'!$B:$B,"&gt;="&amp;G$1+1,'Cash Account Transactions'!$E:$E,'Payments Summary'!$A20))</f>
        <v>0</v>
      </c>
      <c r="I20" s="11">
        <f>-(SUMIFS('Bank Account Transactions'!$F:$F,'Bank Account Transactions'!$B:$B,"&lt;="&amp;I$1,'Bank Account Transactions'!$B:$B,"&gt;="&amp;H$1+1,'Bank Account Transactions'!$E:$E,'Payments Summary'!$A20)-SUMIFS('Bank Account Transactions'!$G:$G,'Bank Account Transactions'!$B:$B,"&lt;="&amp;I$1,'Bank Account Transactions'!$B:$B,"&gt;="&amp;H$1+1,'Bank Account Transactions'!$E:$E,'Payments Summary'!$A20)+SUMIFS('Cash Account Transactions'!$F:$F,'Cash Account Transactions'!$B:$B,"&lt;="&amp;I$1,'Cash Account Transactions'!$B:$B,"&gt;="&amp;H$1+1,'Cash Account Transactions'!$E:$E,'Payments Summary'!$A20)-SUMIFS('Cash Account Transactions'!$G:$G,'Cash Account Transactions'!$B:$B,"&lt;="&amp;I$1,'Cash Account Transactions'!$B:$B,"&gt;="&amp;H$1+1,'Cash Account Transactions'!$E:$E,'Payments Summary'!$A20))</f>
        <v>0</v>
      </c>
      <c r="J20" s="11">
        <f>-(SUMIFS('Bank Account Transactions'!$F:$F,'Bank Account Transactions'!$B:$B,"&lt;="&amp;J$1,'Bank Account Transactions'!$B:$B,"&gt;="&amp;I$1+1,'Bank Account Transactions'!$E:$E,'Payments Summary'!$A20)-SUMIFS('Bank Account Transactions'!$G:$G,'Bank Account Transactions'!$B:$B,"&lt;="&amp;J$1,'Bank Account Transactions'!$B:$B,"&gt;="&amp;I$1+1,'Bank Account Transactions'!$E:$E,'Payments Summary'!$A20)+SUMIFS('Cash Account Transactions'!$F:$F,'Cash Account Transactions'!$B:$B,"&lt;="&amp;J$1,'Cash Account Transactions'!$B:$B,"&gt;="&amp;I$1+1,'Cash Account Transactions'!$E:$E,'Payments Summary'!$A20)-SUMIFS('Cash Account Transactions'!$G:$G,'Cash Account Transactions'!$B:$B,"&lt;="&amp;J$1,'Cash Account Transactions'!$B:$B,"&gt;="&amp;I$1+1,'Cash Account Transactions'!$E:$E,'Payments Summary'!$A20))</f>
        <v>0</v>
      </c>
      <c r="K20" s="11">
        <f>-(SUMIFS('Bank Account Transactions'!$F:$F,'Bank Account Transactions'!$B:$B,"&lt;="&amp;K$1,'Bank Account Transactions'!$B:$B,"&gt;="&amp;J$1+1,'Bank Account Transactions'!$E:$E,'Payments Summary'!$A20)-SUMIFS('Bank Account Transactions'!$G:$G,'Bank Account Transactions'!$B:$B,"&lt;="&amp;K$1,'Bank Account Transactions'!$B:$B,"&gt;="&amp;J$1+1,'Bank Account Transactions'!$E:$E,'Payments Summary'!$A20)+SUMIFS('Cash Account Transactions'!$F:$F,'Cash Account Transactions'!$B:$B,"&lt;="&amp;K$1,'Cash Account Transactions'!$B:$B,"&gt;="&amp;J$1+1,'Cash Account Transactions'!$E:$E,'Payments Summary'!$A20)-SUMIFS('Cash Account Transactions'!$G:$G,'Cash Account Transactions'!$B:$B,"&lt;="&amp;K$1,'Cash Account Transactions'!$B:$B,"&gt;="&amp;J$1+1,'Cash Account Transactions'!$E:$E,'Payments Summary'!$A20))</f>
        <v>0</v>
      </c>
      <c r="L20" s="11">
        <f>-(SUMIFS('Bank Account Transactions'!$F:$F,'Bank Account Transactions'!$B:$B,"&lt;="&amp;L$1,'Bank Account Transactions'!$B:$B,"&gt;="&amp;K$1+1,'Bank Account Transactions'!$E:$E,'Payments Summary'!$A20)-SUMIFS('Bank Account Transactions'!$G:$G,'Bank Account Transactions'!$B:$B,"&lt;="&amp;L$1,'Bank Account Transactions'!$B:$B,"&gt;="&amp;K$1+1,'Bank Account Transactions'!$E:$E,'Payments Summary'!$A20)+SUMIFS('Cash Account Transactions'!$F:$F,'Cash Account Transactions'!$B:$B,"&lt;="&amp;L$1,'Cash Account Transactions'!$B:$B,"&gt;="&amp;K$1+1,'Cash Account Transactions'!$E:$E,'Payments Summary'!$A20)-SUMIFS('Cash Account Transactions'!$G:$G,'Cash Account Transactions'!$B:$B,"&lt;="&amp;L$1,'Cash Account Transactions'!$B:$B,"&gt;="&amp;K$1+1,'Cash Account Transactions'!$E:$E,'Payments Summary'!$A20))</f>
        <v>0</v>
      </c>
      <c r="M20" s="11">
        <f>-(SUMIFS('Bank Account Transactions'!$F:$F,'Bank Account Transactions'!$B:$B,"&lt;="&amp;M$1,'Bank Account Transactions'!$B:$B,"&gt;="&amp;L$1+1,'Bank Account Transactions'!$E:$E,'Payments Summary'!$A20)-SUMIFS('Bank Account Transactions'!$G:$G,'Bank Account Transactions'!$B:$B,"&lt;="&amp;M$1,'Bank Account Transactions'!$B:$B,"&gt;="&amp;L$1+1,'Bank Account Transactions'!$E:$E,'Payments Summary'!$A20)+SUMIFS('Cash Account Transactions'!$F:$F,'Cash Account Transactions'!$B:$B,"&lt;="&amp;M$1,'Cash Account Transactions'!$B:$B,"&gt;="&amp;L$1+1,'Cash Account Transactions'!$E:$E,'Payments Summary'!$A20)-SUMIFS('Cash Account Transactions'!$G:$G,'Cash Account Transactions'!$B:$B,"&lt;="&amp;M$1,'Cash Account Transactions'!$B:$B,"&gt;="&amp;L$1+1,'Cash Account Transactions'!$E:$E,'Payments Summary'!$A20))</f>
        <v>0</v>
      </c>
      <c r="N20" s="11">
        <f>-(SUMIFS('Bank Account Transactions'!$F:$F,'Bank Account Transactions'!$B:$B,"&lt;="&amp;N$1,'Bank Account Transactions'!$B:$B,"&gt;="&amp;M$1+1,'Bank Account Transactions'!$E:$E,'Payments Summary'!$A20)-SUMIFS('Bank Account Transactions'!$G:$G,'Bank Account Transactions'!$B:$B,"&lt;="&amp;N$1,'Bank Account Transactions'!$B:$B,"&gt;="&amp;M$1+1,'Bank Account Transactions'!$E:$E,'Payments Summary'!$A20)+SUMIFS('Cash Account Transactions'!$F:$F,'Cash Account Transactions'!$B:$B,"&lt;="&amp;N$1,'Cash Account Transactions'!$B:$B,"&gt;="&amp;M$1+1,'Cash Account Transactions'!$E:$E,'Payments Summary'!$A20)-SUMIFS('Cash Account Transactions'!$G:$G,'Cash Account Transactions'!$B:$B,"&lt;="&amp;N$1,'Cash Account Transactions'!$B:$B,"&gt;="&amp;M$1+1,'Cash Account Transactions'!$E:$E,'Payments Summary'!$A20))</f>
        <v>0</v>
      </c>
    </row>
    <row r="21" spans="1:14" x14ac:dyDescent="0.25">
      <c r="B21" s="22"/>
      <c r="C21" s="11"/>
      <c r="D21" s="11"/>
      <c r="E21" s="11"/>
      <c r="F21" s="11"/>
      <c r="G21" s="11"/>
      <c r="H21" s="11"/>
      <c r="I21" s="11"/>
      <c r="J21" s="11"/>
      <c r="K21" s="11"/>
      <c r="L21" s="11"/>
      <c r="M21" s="11"/>
      <c r="N21" s="11"/>
    </row>
    <row r="22" spans="1:14" x14ac:dyDescent="0.25">
      <c r="A22" s="19" t="s">
        <v>103</v>
      </c>
      <c r="B22" s="22"/>
      <c r="C22" s="11"/>
      <c r="D22" s="11"/>
      <c r="E22" s="11"/>
      <c r="F22" s="11"/>
      <c r="G22" s="11"/>
      <c r="H22" s="11"/>
      <c r="I22" s="11"/>
      <c r="J22" s="11"/>
      <c r="K22" s="11"/>
      <c r="L22" s="11"/>
      <c r="M22" s="11"/>
      <c r="N22" s="11"/>
    </row>
    <row r="23" spans="1:14" x14ac:dyDescent="0.25">
      <c r="A23" s="15" t="s">
        <v>44</v>
      </c>
      <c r="B23" s="11">
        <f>VLOOKUP($A23,'Chart of Accounts'!$A:$H,8,FALSE)</f>
        <v>0</v>
      </c>
      <c r="C23" s="11">
        <f>-(SUMIFS('Bank Account Transactions'!$F:$F,'Bank Account Transactions'!$B:$B,"&lt;="&amp;C$1,'Bank Account Transactions'!$B:$B,"&gt;="&amp;Period_start_date,'Bank Account Transactions'!$E:$E,'Payments Summary'!$A23)-SUMIFS('Bank Account Transactions'!$G:$G,'Bank Account Transactions'!$B:$B,"&lt;="&amp;C$1,'Bank Account Transactions'!$B:$B,"&gt;="&amp;Period_start_date,'Bank Account Transactions'!$E:$E,'Payments Summary'!$A23)+SUMIFS('Cash Account Transactions'!$F:$F,'Cash Account Transactions'!$B:$B,"&lt;="&amp;C$1,'Cash Account Transactions'!$B:$B,"&gt;="&amp;Period_start_date,'Cash Account Transactions'!$E:$E,'Payments Summary'!$A23)-SUMIFS('Cash Account Transactions'!$G:$G,'Cash Account Transactions'!$B:$B,"&lt;="&amp;C$1,'Cash Account Transactions'!$B:$B,"&gt;="&amp;Period_start_date,'Cash Account Transactions'!$E:$E,'Payments Summary'!$A23))</f>
        <v>0</v>
      </c>
      <c r="D23" s="11">
        <f>-(SUMIFS('Bank Account Transactions'!$F:$F,'Bank Account Transactions'!$B:$B,"&lt;="&amp;D$1,'Bank Account Transactions'!$B:$B,"&gt;="&amp;C$1+1,'Bank Account Transactions'!$E:$E,'Payments Summary'!$A23)-SUMIFS('Bank Account Transactions'!$G:$G,'Bank Account Transactions'!$B:$B,"&lt;="&amp;D$1,'Bank Account Transactions'!$B:$B,"&gt;="&amp;C$1+1,'Bank Account Transactions'!$E:$E,'Payments Summary'!$A23)+SUMIFS('Cash Account Transactions'!$F:$F,'Cash Account Transactions'!$B:$B,"&lt;="&amp;D$1,'Cash Account Transactions'!$B:$B,"&gt;="&amp;C$1+1,'Cash Account Transactions'!$E:$E,'Payments Summary'!$A23)-SUMIFS('Cash Account Transactions'!$G:$G,'Cash Account Transactions'!$B:$B,"&lt;="&amp;D$1,'Cash Account Transactions'!$B:$B,"&gt;="&amp;C$1+1,'Cash Account Transactions'!$E:$E,'Payments Summary'!$A23))</f>
        <v>0</v>
      </c>
      <c r="E23" s="11">
        <f>-(SUMIFS('Bank Account Transactions'!$F:$F,'Bank Account Transactions'!$B:$B,"&lt;="&amp;E$1,'Bank Account Transactions'!$B:$B,"&gt;="&amp;D$1+1,'Bank Account Transactions'!$E:$E,'Payments Summary'!$A23)-SUMIFS('Bank Account Transactions'!$G:$G,'Bank Account Transactions'!$B:$B,"&lt;="&amp;E$1,'Bank Account Transactions'!$B:$B,"&gt;="&amp;D$1+1,'Bank Account Transactions'!$E:$E,'Payments Summary'!$A23)+SUMIFS('Cash Account Transactions'!$F:$F,'Cash Account Transactions'!$B:$B,"&lt;="&amp;E$1,'Cash Account Transactions'!$B:$B,"&gt;="&amp;D$1+1,'Cash Account Transactions'!$E:$E,'Payments Summary'!$A23)-SUMIFS('Cash Account Transactions'!$G:$G,'Cash Account Transactions'!$B:$B,"&lt;="&amp;E$1,'Cash Account Transactions'!$B:$B,"&gt;="&amp;D$1+1,'Cash Account Transactions'!$E:$E,'Payments Summary'!$A23))</f>
        <v>0</v>
      </c>
      <c r="F23" s="11">
        <f>-(SUMIFS('Bank Account Transactions'!$F:$F,'Bank Account Transactions'!$B:$B,"&lt;="&amp;F$1,'Bank Account Transactions'!$B:$B,"&gt;="&amp;E$1+1,'Bank Account Transactions'!$E:$E,'Payments Summary'!$A23)-SUMIFS('Bank Account Transactions'!$G:$G,'Bank Account Transactions'!$B:$B,"&lt;="&amp;F$1,'Bank Account Transactions'!$B:$B,"&gt;="&amp;E$1+1,'Bank Account Transactions'!$E:$E,'Payments Summary'!$A23)+SUMIFS('Cash Account Transactions'!$F:$F,'Cash Account Transactions'!$B:$B,"&lt;="&amp;F$1,'Cash Account Transactions'!$B:$B,"&gt;="&amp;E$1+1,'Cash Account Transactions'!$E:$E,'Payments Summary'!$A23)-SUMIFS('Cash Account Transactions'!$G:$G,'Cash Account Transactions'!$B:$B,"&lt;="&amp;F$1,'Cash Account Transactions'!$B:$B,"&gt;="&amp;E$1+1,'Cash Account Transactions'!$E:$E,'Payments Summary'!$A23))</f>
        <v>0</v>
      </c>
      <c r="G23" s="11">
        <f>-(SUMIFS('Bank Account Transactions'!$F:$F,'Bank Account Transactions'!$B:$B,"&lt;="&amp;G$1,'Bank Account Transactions'!$B:$B,"&gt;="&amp;F$1+1,'Bank Account Transactions'!$E:$E,'Payments Summary'!$A23)-SUMIFS('Bank Account Transactions'!$G:$G,'Bank Account Transactions'!$B:$B,"&lt;="&amp;G$1,'Bank Account Transactions'!$B:$B,"&gt;="&amp;F$1+1,'Bank Account Transactions'!$E:$E,'Payments Summary'!$A23)+SUMIFS('Cash Account Transactions'!$F:$F,'Cash Account Transactions'!$B:$B,"&lt;="&amp;G$1,'Cash Account Transactions'!$B:$B,"&gt;="&amp;F$1+1,'Cash Account Transactions'!$E:$E,'Payments Summary'!$A23)-SUMIFS('Cash Account Transactions'!$G:$G,'Cash Account Transactions'!$B:$B,"&lt;="&amp;G$1,'Cash Account Transactions'!$B:$B,"&gt;="&amp;F$1+1,'Cash Account Transactions'!$E:$E,'Payments Summary'!$A23))</f>
        <v>0</v>
      </c>
      <c r="H23" s="11">
        <f>-(SUMIFS('Bank Account Transactions'!$F:$F,'Bank Account Transactions'!$B:$B,"&lt;="&amp;H$1,'Bank Account Transactions'!$B:$B,"&gt;="&amp;G$1+1,'Bank Account Transactions'!$E:$E,'Payments Summary'!$A23)-SUMIFS('Bank Account Transactions'!$G:$G,'Bank Account Transactions'!$B:$B,"&lt;="&amp;H$1,'Bank Account Transactions'!$B:$B,"&gt;="&amp;G$1+1,'Bank Account Transactions'!$E:$E,'Payments Summary'!$A23)+SUMIFS('Cash Account Transactions'!$F:$F,'Cash Account Transactions'!$B:$B,"&lt;="&amp;H$1,'Cash Account Transactions'!$B:$B,"&gt;="&amp;G$1+1,'Cash Account Transactions'!$E:$E,'Payments Summary'!$A23)-SUMIFS('Cash Account Transactions'!$G:$G,'Cash Account Transactions'!$B:$B,"&lt;="&amp;H$1,'Cash Account Transactions'!$B:$B,"&gt;="&amp;G$1+1,'Cash Account Transactions'!$E:$E,'Payments Summary'!$A23))</f>
        <v>0</v>
      </c>
      <c r="I23" s="11">
        <f>-(SUMIFS('Bank Account Transactions'!$F:$F,'Bank Account Transactions'!$B:$B,"&lt;="&amp;I$1,'Bank Account Transactions'!$B:$B,"&gt;="&amp;H$1+1,'Bank Account Transactions'!$E:$E,'Payments Summary'!$A23)-SUMIFS('Bank Account Transactions'!$G:$G,'Bank Account Transactions'!$B:$B,"&lt;="&amp;I$1,'Bank Account Transactions'!$B:$B,"&gt;="&amp;H$1+1,'Bank Account Transactions'!$E:$E,'Payments Summary'!$A23)+SUMIFS('Cash Account Transactions'!$F:$F,'Cash Account Transactions'!$B:$B,"&lt;="&amp;I$1,'Cash Account Transactions'!$B:$B,"&gt;="&amp;H$1+1,'Cash Account Transactions'!$E:$E,'Payments Summary'!$A23)-SUMIFS('Cash Account Transactions'!$G:$G,'Cash Account Transactions'!$B:$B,"&lt;="&amp;I$1,'Cash Account Transactions'!$B:$B,"&gt;="&amp;H$1+1,'Cash Account Transactions'!$E:$E,'Payments Summary'!$A23))</f>
        <v>0</v>
      </c>
      <c r="J23" s="11">
        <f>-(SUMIFS('Bank Account Transactions'!$F:$F,'Bank Account Transactions'!$B:$B,"&lt;="&amp;J$1,'Bank Account Transactions'!$B:$B,"&gt;="&amp;I$1+1,'Bank Account Transactions'!$E:$E,'Payments Summary'!$A23)-SUMIFS('Bank Account Transactions'!$G:$G,'Bank Account Transactions'!$B:$B,"&lt;="&amp;J$1,'Bank Account Transactions'!$B:$B,"&gt;="&amp;I$1+1,'Bank Account Transactions'!$E:$E,'Payments Summary'!$A23)+SUMIFS('Cash Account Transactions'!$F:$F,'Cash Account Transactions'!$B:$B,"&lt;="&amp;J$1,'Cash Account Transactions'!$B:$B,"&gt;="&amp;I$1+1,'Cash Account Transactions'!$E:$E,'Payments Summary'!$A23)-SUMIFS('Cash Account Transactions'!$G:$G,'Cash Account Transactions'!$B:$B,"&lt;="&amp;J$1,'Cash Account Transactions'!$B:$B,"&gt;="&amp;I$1+1,'Cash Account Transactions'!$E:$E,'Payments Summary'!$A23))</f>
        <v>0</v>
      </c>
      <c r="K23" s="11">
        <f>-(SUMIFS('Bank Account Transactions'!$F:$F,'Bank Account Transactions'!$B:$B,"&lt;="&amp;K$1,'Bank Account Transactions'!$B:$B,"&gt;="&amp;J$1+1,'Bank Account Transactions'!$E:$E,'Payments Summary'!$A23)-SUMIFS('Bank Account Transactions'!$G:$G,'Bank Account Transactions'!$B:$B,"&lt;="&amp;K$1,'Bank Account Transactions'!$B:$B,"&gt;="&amp;J$1+1,'Bank Account Transactions'!$E:$E,'Payments Summary'!$A23)+SUMIFS('Cash Account Transactions'!$F:$F,'Cash Account Transactions'!$B:$B,"&lt;="&amp;K$1,'Cash Account Transactions'!$B:$B,"&gt;="&amp;J$1+1,'Cash Account Transactions'!$E:$E,'Payments Summary'!$A23)-SUMIFS('Cash Account Transactions'!$G:$G,'Cash Account Transactions'!$B:$B,"&lt;="&amp;K$1,'Cash Account Transactions'!$B:$B,"&gt;="&amp;J$1+1,'Cash Account Transactions'!$E:$E,'Payments Summary'!$A23))</f>
        <v>0</v>
      </c>
      <c r="L23" s="11">
        <f>-(SUMIFS('Bank Account Transactions'!$F:$F,'Bank Account Transactions'!$B:$B,"&lt;="&amp;L$1,'Bank Account Transactions'!$B:$B,"&gt;="&amp;K$1+1,'Bank Account Transactions'!$E:$E,'Payments Summary'!$A23)-SUMIFS('Bank Account Transactions'!$G:$G,'Bank Account Transactions'!$B:$B,"&lt;="&amp;L$1,'Bank Account Transactions'!$B:$B,"&gt;="&amp;K$1+1,'Bank Account Transactions'!$E:$E,'Payments Summary'!$A23)+SUMIFS('Cash Account Transactions'!$F:$F,'Cash Account Transactions'!$B:$B,"&lt;="&amp;L$1,'Cash Account Transactions'!$B:$B,"&gt;="&amp;K$1+1,'Cash Account Transactions'!$E:$E,'Payments Summary'!$A23)-SUMIFS('Cash Account Transactions'!$G:$G,'Cash Account Transactions'!$B:$B,"&lt;="&amp;L$1,'Cash Account Transactions'!$B:$B,"&gt;="&amp;K$1+1,'Cash Account Transactions'!$E:$E,'Payments Summary'!$A23))</f>
        <v>0</v>
      </c>
      <c r="M23" s="11">
        <f>-(SUMIFS('Bank Account Transactions'!$F:$F,'Bank Account Transactions'!$B:$B,"&lt;="&amp;M$1,'Bank Account Transactions'!$B:$B,"&gt;="&amp;L$1+1,'Bank Account Transactions'!$E:$E,'Payments Summary'!$A23)-SUMIFS('Bank Account Transactions'!$G:$G,'Bank Account Transactions'!$B:$B,"&lt;="&amp;M$1,'Bank Account Transactions'!$B:$B,"&gt;="&amp;L$1+1,'Bank Account Transactions'!$E:$E,'Payments Summary'!$A23)+SUMIFS('Cash Account Transactions'!$F:$F,'Cash Account Transactions'!$B:$B,"&lt;="&amp;M$1,'Cash Account Transactions'!$B:$B,"&gt;="&amp;L$1+1,'Cash Account Transactions'!$E:$E,'Payments Summary'!$A23)-SUMIFS('Cash Account Transactions'!$G:$G,'Cash Account Transactions'!$B:$B,"&lt;="&amp;M$1,'Cash Account Transactions'!$B:$B,"&gt;="&amp;L$1+1,'Cash Account Transactions'!$E:$E,'Payments Summary'!$A23))</f>
        <v>0</v>
      </c>
      <c r="N23" s="11">
        <f>-(SUMIFS('Bank Account Transactions'!$F:$F,'Bank Account Transactions'!$B:$B,"&lt;="&amp;N$1,'Bank Account Transactions'!$B:$B,"&gt;="&amp;M$1+1,'Bank Account Transactions'!$E:$E,'Payments Summary'!$A23)-SUMIFS('Bank Account Transactions'!$G:$G,'Bank Account Transactions'!$B:$B,"&lt;="&amp;N$1,'Bank Account Transactions'!$B:$B,"&gt;="&amp;M$1+1,'Bank Account Transactions'!$E:$E,'Payments Summary'!$A23)+SUMIFS('Cash Account Transactions'!$F:$F,'Cash Account Transactions'!$B:$B,"&lt;="&amp;N$1,'Cash Account Transactions'!$B:$B,"&gt;="&amp;M$1+1,'Cash Account Transactions'!$E:$E,'Payments Summary'!$A23)-SUMIFS('Cash Account Transactions'!$G:$G,'Cash Account Transactions'!$B:$B,"&lt;="&amp;N$1,'Cash Account Transactions'!$B:$B,"&gt;="&amp;M$1+1,'Cash Account Transactions'!$E:$E,'Payments Summary'!$A23))</f>
        <v>0</v>
      </c>
    </row>
    <row r="24" spans="1:14" x14ac:dyDescent="0.25">
      <c r="A24" s="15" t="s">
        <v>45</v>
      </c>
      <c r="B24" s="11">
        <f>VLOOKUP($A24,'Chart of Accounts'!$A:$H,8,FALSE)</f>
        <v>0</v>
      </c>
      <c r="C24" s="11">
        <f>-(SUMIFS('Bank Account Transactions'!$F:$F,'Bank Account Transactions'!$B:$B,"&lt;="&amp;C$1,'Bank Account Transactions'!$B:$B,"&gt;="&amp;Period_start_date,'Bank Account Transactions'!$E:$E,'Payments Summary'!$A24)-SUMIFS('Bank Account Transactions'!$G:$G,'Bank Account Transactions'!$B:$B,"&lt;="&amp;C$1,'Bank Account Transactions'!$B:$B,"&gt;="&amp;Period_start_date,'Bank Account Transactions'!$E:$E,'Payments Summary'!$A24)+SUMIFS('Cash Account Transactions'!$F:$F,'Cash Account Transactions'!$B:$B,"&lt;="&amp;C$1,'Cash Account Transactions'!$B:$B,"&gt;="&amp;Period_start_date,'Cash Account Transactions'!$E:$E,'Payments Summary'!$A24)-SUMIFS('Cash Account Transactions'!$G:$G,'Cash Account Transactions'!$B:$B,"&lt;="&amp;C$1,'Cash Account Transactions'!$B:$B,"&gt;="&amp;Period_start_date,'Cash Account Transactions'!$E:$E,'Payments Summary'!$A24))</f>
        <v>0</v>
      </c>
      <c r="D24" s="11">
        <f>-(SUMIFS('Bank Account Transactions'!$F:$F,'Bank Account Transactions'!$B:$B,"&lt;="&amp;D$1,'Bank Account Transactions'!$B:$B,"&gt;="&amp;C$1+1,'Bank Account Transactions'!$E:$E,'Payments Summary'!$A24)-SUMIFS('Bank Account Transactions'!$G:$G,'Bank Account Transactions'!$B:$B,"&lt;="&amp;D$1,'Bank Account Transactions'!$B:$B,"&gt;="&amp;C$1+1,'Bank Account Transactions'!$E:$E,'Payments Summary'!$A24)+SUMIFS('Cash Account Transactions'!$F:$F,'Cash Account Transactions'!$B:$B,"&lt;="&amp;D$1,'Cash Account Transactions'!$B:$B,"&gt;="&amp;C$1+1,'Cash Account Transactions'!$E:$E,'Payments Summary'!$A24)-SUMIFS('Cash Account Transactions'!$G:$G,'Cash Account Transactions'!$B:$B,"&lt;="&amp;D$1,'Cash Account Transactions'!$B:$B,"&gt;="&amp;C$1+1,'Cash Account Transactions'!$E:$E,'Payments Summary'!$A24))</f>
        <v>0</v>
      </c>
      <c r="E24" s="11">
        <f>-(SUMIFS('Bank Account Transactions'!$F:$F,'Bank Account Transactions'!$B:$B,"&lt;="&amp;E$1,'Bank Account Transactions'!$B:$B,"&gt;="&amp;D$1+1,'Bank Account Transactions'!$E:$E,'Payments Summary'!$A24)-SUMIFS('Bank Account Transactions'!$G:$G,'Bank Account Transactions'!$B:$B,"&lt;="&amp;E$1,'Bank Account Transactions'!$B:$B,"&gt;="&amp;D$1+1,'Bank Account Transactions'!$E:$E,'Payments Summary'!$A24)+SUMIFS('Cash Account Transactions'!$F:$F,'Cash Account Transactions'!$B:$B,"&lt;="&amp;E$1,'Cash Account Transactions'!$B:$B,"&gt;="&amp;D$1+1,'Cash Account Transactions'!$E:$E,'Payments Summary'!$A24)-SUMIFS('Cash Account Transactions'!$G:$G,'Cash Account Transactions'!$B:$B,"&lt;="&amp;E$1,'Cash Account Transactions'!$B:$B,"&gt;="&amp;D$1+1,'Cash Account Transactions'!$E:$E,'Payments Summary'!$A24))</f>
        <v>0</v>
      </c>
      <c r="F24" s="11">
        <f>-(SUMIFS('Bank Account Transactions'!$F:$F,'Bank Account Transactions'!$B:$B,"&lt;="&amp;F$1,'Bank Account Transactions'!$B:$B,"&gt;="&amp;E$1+1,'Bank Account Transactions'!$E:$E,'Payments Summary'!$A24)-SUMIFS('Bank Account Transactions'!$G:$G,'Bank Account Transactions'!$B:$B,"&lt;="&amp;F$1,'Bank Account Transactions'!$B:$B,"&gt;="&amp;E$1+1,'Bank Account Transactions'!$E:$E,'Payments Summary'!$A24)+SUMIFS('Cash Account Transactions'!$F:$F,'Cash Account Transactions'!$B:$B,"&lt;="&amp;F$1,'Cash Account Transactions'!$B:$B,"&gt;="&amp;E$1+1,'Cash Account Transactions'!$E:$E,'Payments Summary'!$A24)-SUMIFS('Cash Account Transactions'!$G:$G,'Cash Account Transactions'!$B:$B,"&lt;="&amp;F$1,'Cash Account Transactions'!$B:$B,"&gt;="&amp;E$1+1,'Cash Account Transactions'!$E:$E,'Payments Summary'!$A24))</f>
        <v>0</v>
      </c>
      <c r="G24" s="11">
        <f>-(SUMIFS('Bank Account Transactions'!$F:$F,'Bank Account Transactions'!$B:$B,"&lt;="&amp;G$1,'Bank Account Transactions'!$B:$B,"&gt;="&amp;F$1+1,'Bank Account Transactions'!$E:$E,'Payments Summary'!$A24)-SUMIFS('Bank Account Transactions'!$G:$G,'Bank Account Transactions'!$B:$B,"&lt;="&amp;G$1,'Bank Account Transactions'!$B:$B,"&gt;="&amp;F$1+1,'Bank Account Transactions'!$E:$E,'Payments Summary'!$A24)+SUMIFS('Cash Account Transactions'!$F:$F,'Cash Account Transactions'!$B:$B,"&lt;="&amp;G$1,'Cash Account Transactions'!$B:$B,"&gt;="&amp;F$1+1,'Cash Account Transactions'!$E:$E,'Payments Summary'!$A24)-SUMIFS('Cash Account Transactions'!$G:$G,'Cash Account Transactions'!$B:$B,"&lt;="&amp;G$1,'Cash Account Transactions'!$B:$B,"&gt;="&amp;F$1+1,'Cash Account Transactions'!$E:$E,'Payments Summary'!$A24))</f>
        <v>0</v>
      </c>
      <c r="H24" s="11">
        <f>-(SUMIFS('Bank Account Transactions'!$F:$F,'Bank Account Transactions'!$B:$B,"&lt;="&amp;H$1,'Bank Account Transactions'!$B:$B,"&gt;="&amp;G$1+1,'Bank Account Transactions'!$E:$E,'Payments Summary'!$A24)-SUMIFS('Bank Account Transactions'!$G:$G,'Bank Account Transactions'!$B:$B,"&lt;="&amp;H$1,'Bank Account Transactions'!$B:$B,"&gt;="&amp;G$1+1,'Bank Account Transactions'!$E:$E,'Payments Summary'!$A24)+SUMIFS('Cash Account Transactions'!$F:$F,'Cash Account Transactions'!$B:$B,"&lt;="&amp;H$1,'Cash Account Transactions'!$B:$B,"&gt;="&amp;G$1+1,'Cash Account Transactions'!$E:$E,'Payments Summary'!$A24)-SUMIFS('Cash Account Transactions'!$G:$G,'Cash Account Transactions'!$B:$B,"&lt;="&amp;H$1,'Cash Account Transactions'!$B:$B,"&gt;="&amp;G$1+1,'Cash Account Transactions'!$E:$E,'Payments Summary'!$A24))</f>
        <v>0</v>
      </c>
      <c r="I24" s="11">
        <f>-(SUMIFS('Bank Account Transactions'!$F:$F,'Bank Account Transactions'!$B:$B,"&lt;="&amp;I$1,'Bank Account Transactions'!$B:$B,"&gt;="&amp;H$1+1,'Bank Account Transactions'!$E:$E,'Payments Summary'!$A24)-SUMIFS('Bank Account Transactions'!$G:$G,'Bank Account Transactions'!$B:$B,"&lt;="&amp;I$1,'Bank Account Transactions'!$B:$B,"&gt;="&amp;H$1+1,'Bank Account Transactions'!$E:$E,'Payments Summary'!$A24)+SUMIFS('Cash Account Transactions'!$F:$F,'Cash Account Transactions'!$B:$B,"&lt;="&amp;I$1,'Cash Account Transactions'!$B:$B,"&gt;="&amp;H$1+1,'Cash Account Transactions'!$E:$E,'Payments Summary'!$A24)-SUMIFS('Cash Account Transactions'!$G:$G,'Cash Account Transactions'!$B:$B,"&lt;="&amp;I$1,'Cash Account Transactions'!$B:$B,"&gt;="&amp;H$1+1,'Cash Account Transactions'!$E:$E,'Payments Summary'!$A24))</f>
        <v>0</v>
      </c>
      <c r="J24" s="11">
        <f>-(SUMIFS('Bank Account Transactions'!$F:$F,'Bank Account Transactions'!$B:$B,"&lt;="&amp;J$1,'Bank Account Transactions'!$B:$B,"&gt;="&amp;I$1+1,'Bank Account Transactions'!$E:$E,'Payments Summary'!$A24)-SUMIFS('Bank Account Transactions'!$G:$G,'Bank Account Transactions'!$B:$B,"&lt;="&amp;J$1,'Bank Account Transactions'!$B:$B,"&gt;="&amp;I$1+1,'Bank Account Transactions'!$E:$E,'Payments Summary'!$A24)+SUMIFS('Cash Account Transactions'!$F:$F,'Cash Account Transactions'!$B:$B,"&lt;="&amp;J$1,'Cash Account Transactions'!$B:$B,"&gt;="&amp;I$1+1,'Cash Account Transactions'!$E:$E,'Payments Summary'!$A24)-SUMIFS('Cash Account Transactions'!$G:$G,'Cash Account Transactions'!$B:$B,"&lt;="&amp;J$1,'Cash Account Transactions'!$B:$B,"&gt;="&amp;I$1+1,'Cash Account Transactions'!$E:$E,'Payments Summary'!$A24))</f>
        <v>0</v>
      </c>
      <c r="K24" s="11">
        <f>-(SUMIFS('Bank Account Transactions'!$F:$F,'Bank Account Transactions'!$B:$B,"&lt;="&amp;K$1,'Bank Account Transactions'!$B:$B,"&gt;="&amp;J$1+1,'Bank Account Transactions'!$E:$E,'Payments Summary'!$A24)-SUMIFS('Bank Account Transactions'!$G:$G,'Bank Account Transactions'!$B:$B,"&lt;="&amp;K$1,'Bank Account Transactions'!$B:$B,"&gt;="&amp;J$1+1,'Bank Account Transactions'!$E:$E,'Payments Summary'!$A24)+SUMIFS('Cash Account Transactions'!$F:$F,'Cash Account Transactions'!$B:$B,"&lt;="&amp;K$1,'Cash Account Transactions'!$B:$B,"&gt;="&amp;J$1+1,'Cash Account Transactions'!$E:$E,'Payments Summary'!$A24)-SUMIFS('Cash Account Transactions'!$G:$G,'Cash Account Transactions'!$B:$B,"&lt;="&amp;K$1,'Cash Account Transactions'!$B:$B,"&gt;="&amp;J$1+1,'Cash Account Transactions'!$E:$E,'Payments Summary'!$A24))</f>
        <v>0</v>
      </c>
      <c r="L24" s="11">
        <f>-(SUMIFS('Bank Account Transactions'!$F:$F,'Bank Account Transactions'!$B:$B,"&lt;="&amp;L$1,'Bank Account Transactions'!$B:$B,"&gt;="&amp;K$1+1,'Bank Account Transactions'!$E:$E,'Payments Summary'!$A24)-SUMIFS('Bank Account Transactions'!$G:$G,'Bank Account Transactions'!$B:$B,"&lt;="&amp;L$1,'Bank Account Transactions'!$B:$B,"&gt;="&amp;K$1+1,'Bank Account Transactions'!$E:$E,'Payments Summary'!$A24)+SUMIFS('Cash Account Transactions'!$F:$F,'Cash Account Transactions'!$B:$B,"&lt;="&amp;L$1,'Cash Account Transactions'!$B:$B,"&gt;="&amp;K$1+1,'Cash Account Transactions'!$E:$E,'Payments Summary'!$A24)-SUMIFS('Cash Account Transactions'!$G:$G,'Cash Account Transactions'!$B:$B,"&lt;="&amp;L$1,'Cash Account Transactions'!$B:$B,"&gt;="&amp;K$1+1,'Cash Account Transactions'!$E:$E,'Payments Summary'!$A24))</f>
        <v>0</v>
      </c>
      <c r="M24" s="11">
        <f>-(SUMIFS('Bank Account Transactions'!$F:$F,'Bank Account Transactions'!$B:$B,"&lt;="&amp;M$1,'Bank Account Transactions'!$B:$B,"&gt;="&amp;L$1+1,'Bank Account Transactions'!$E:$E,'Payments Summary'!$A24)-SUMIFS('Bank Account Transactions'!$G:$G,'Bank Account Transactions'!$B:$B,"&lt;="&amp;M$1,'Bank Account Transactions'!$B:$B,"&gt;="&amp;L$1+1,'Bank Account Transactions'!$E:$E,'Payments Summary'!$A24)+SUMIFS('Cash Account Transactions'!$F:$F,'Cash Account Transactions'!$B:$B,"&lt;="&amp;M$1,'Cash Account Transactions'!$B:$B,"&gt;="&amp;L$1+1,'Cash Account Transactions'!$E:$E,'Payments Summary'!$A24)-SUMIFS('Cash Account Transactions'!$G:$G,'Cash Account Transactions'!$B:$B,"&lt;="&amp;M$1,'Cash Account Transactions'!$B:$B,"&gt;="&amp;L$1+1,'Cash Account Transactions'!$E:$E,'Payments Summary'!$A24))</f>
        <v>0</v>
      </c>
      <c r="N24" s="11">
        <f>-(SUMIFS('Bank Account Transactions'!$F:$F,'Bank Account Transactions'!$B:$B,"&lt;="&amp;N$1,'Bank Account Transactions'!$B:$B,"&gt;="&amp;M$1+1,'Bank Account Transactions'!$E:$E,'Payments Summary'!$A24)-SUMIFS('Bank Account Transactions'!$G:$G,'Bank Account Transactions'!$B:$B,"&lt;="&amp;N$1,'Bank Account Transactions'!$B:$B,"&gt;="&amp;M$1+1,'Bank Account Transactions'!$E:$E,'Payments Summary'!$A24)+SUMIFS('Cash Account Transactions'!$F:$F,'Cash Account Transactions'!$B:$B,"&lt;="&amp;N$1,'Cash Account Transactions'!$B:$B,"&gt;="&amp;M$1+1,'Cash Account Transactions'!$E:$E,'Payments Summary'!$A24)-SUMIFS('Cash Account Transactions'!$G:$G,'Cash Account Transactions'!$B:$B,"&lt;="&amp;N$1,'Cash Account Transactions'!$B:$B,"&gt;="&amp;M$1+1,'Cash Account Transactions'!$E:$E,'Payments Summary'!$A24))</f>
        <v>0</v>
      </c>
    </row>
    <row r="25" spans="1:14" x14ac:dyDescent="0.25">
      <c r="A25" s="15" t="s">
        <v>46</v>
      </c>
      <c r="B25" s="11">
        <f>VLOOKUP($A25,'Chart of Accounts'!$A:$H,8,FALSE)</f>
        <v>0</v>
      </c>
      <c r="C25" s="11">
        <f>-(SUMIFS('Bank Account Transactions'!$F:$F,'Bank Account Transactions'!$B:$B,"&lt;="&amp;C$1,'Bank Account Transactions'!$B:$B,"&gt;="&amp;Period_start_date,'Bank Account Transactions'!$E:$E,'Payments Summary'!$A25)-SUMIFS('Bank Account Transactions'!$G:$G,'Bank Account Transactions'!$B:$B,"&lt;="&amp;C$1,'Bank Account Transactions'!$B:$B,"&gt;="&amp;Period_start_date,'Bank Account Transactions'!$E:$E,'Payments Summary'!$A25)+SUMIFS('Cash Account Transactions'!$F:$F,'Cash Account Transactions'!$B:$B,"&lt;="&amp;C$1,'Cash Account Transactions'!$B:$B,"&gt;="&amp;Period_start_date,'Cash Account Transactions'!$E:$E,'Payments Summary'!$A25)-SUMIFS('Cash Account Transactions'!$G:$G,'Cash Account Transactions'!$B:$B,"&lt;="&amp;C$1,'Cash Account Transactions'!$B:$B,"&gt;="&amp;Period_start_date,'Cash Account Transactions'!$E:$E,'Payments Summary'!$A25))</f>
        <v>0</v>
      </c>
      <c r="D25" s="11">
        <f>-(SUMIFS('Bank Account Transactions'!$F:$F,'Bank Account Transactions'!$B:$B,"&lt;="&amp;D$1,'Bank Account Transactions'!$B:$B,"&gt;="&amp;C$1+1,'Bank Account Transactions'!$E:$E,'Payments Summary'!$A25)-SUMIFS('Bank Account Transactions'!$G:$G,'Bank Account Transactions'!$B:$B,"&lt;="&amp;D$1,'Bank Account Transactions'!$B:$B,"&gt;="&amp;C$1+1,'Bank Account Transactions'!$E:$E,'Payments Summary'!$A25)+SUMIFS('Cash Account Transactions'!$F:$F,'Cash Account Transactions'!$B:$B,"&lt;="&amp;D$1,'Cash Account Transactions'!$B:$B,"&gt;="&amp;C$1+1,'Cash Account Transactions'!$E:$E,'Payments Summary'!$A25)-SUMIFS('Cash Account Transactions'!$G:$G,'Cash Account Transactions'!$B:$B,"&lt;="&amp;D$1,'Cash Account Transactions'!$B:$B,"&gt;="&amp;C$1+1,'Cash Account Transactions'!$E:$E,'Payments Summary'!$A25))</f>
        <v>0</v>
      </c>
      <c r="E25" s="11">
        <f>-(SUMIFS('Bank Account Transactions'!$F:$F,'Bank Account Transactions'!$B:$B,"&lt;="&amp;E$1,'Bank Account Transactions'!$B:$B,"&gt;="&amp;D$1+1,'Bank Account Transactions'!$E:$E,'Payments Summary'!$A25)-SUMIFS('Bank Account Transactions'!$G:$G,'Bank Account Transactions'!$B:$B,"&lt;="&amp;E$1,'Bank Account Transactions'!$B:$B,"&gt;="&amp;D$1+1,'Bank Account Transactions'!$E:$E,'Payments Summary'!$A25)+SUMIFS('Cash Account Transactions'!$F:$F,'Cash Account Transactions'!$B:$B,"&lt;="&amp;E$1,'Cash Account Transactions'!$B:$B,"&gt;="&amp;D$1+1,'Cash Account Transactions'!$E:$E,'Payments Summary'!$A25)-SUMIFS('Cash Account Transactions'!$G:$G,'Cash Account Transactions'!$B:$B,"&lt;="&amp;E$1,'Cash Account Transactions'!$B:$B,"&gt;="&amp;D$1+1,'Cash Account Transactions'!$E:$E,'Payments Summary'!$A25))</f>
        <v>0</v>
      </c>
      <c r="F25" s="11">
        <f>-(SUMIFS('Bank Account Transactions'!$F:$F,'Bank Account Transactions'!$B:$B,"&lt;="&amp;F$1,'Bank Account Transactions'!$B:$B,"&gt;="&amp;E$1+1,'Bank Account Transactions'!$E:$E,'Payments Summary'!$A25)-SUMIFS('Bank Account Transactions'!$G:$G,'Bank Account Transactions'!$B:$B,"&lt;="&amp;F$1,'Bank Account Transactions'!$B:$B,"&gt;="&amp;E$1+1,'Bank Account Transactions'!$E:$E,'Payments Summary'!$A25)+SUMIFS('Cash Account Transactions'!$F:$F,'Cash Account Transactions'!$B:$B,"&lt;="&amp;F$1,'Cash Account Transactions'!$B:$B,"&gt;="&amp;E$1+1,'Cash Account Transactions'!$E:$E,'Payments Summary'!$A25)-SUMIFS('Cash Account Transactions'!$G:$G,'Cash Account Transactions'!$B:$B,"&lt;="&amp;F$1,'Cash Account Transactions'!$B:$B,"&gt;="&amp;E$1+1,'Cash Account Transactions'!$E:$E,'Payments Summary'!$A25))</f>
        <v>0</v>
      </c>
      <c r="G25" s="11">
        <f>-(SUMIFS('Bank Account Transactions'!$F:$F,'Bank Account Transactions'!$B:$B,"&lt;="&amp;G$1,'Bank Account Transactions'!$B:$B,"&gt;="&amp;F$1+1,'Bank Account Transactions'!$E:$E,'Payments Summary'!$A25)-SUMIFS('Bank Account Transactions'!$G:$G,'Bank Account Transactions'!$B:$B,"&lt;="&amp;G$1,'Bank Account Transactions'!$B:$B,"&gt;="&amp;F$1+1,'Bank Account Transactions'!$E:$E,'Payments Summary'!$A25)+SUMIFS('Cash Account Transactions'!$F:$F,'Cash Account Transactions'!$B:$B,"&lt;="&amp;G$1,'Cash Account Transactions'!$B:$B,"&gt;="&amp;F$1+1,'Cash Account Transactions'!$E:$E,'Payments Summary'!$A25)-SUMIFS('Cash Account Transactions'!$G:$G,'Cash Account Transactions'!$B:$B,"&lt;="&amp;G$1,'Cash Account Transactions'!$B:$B,"&gt;="&amp;F$1+1,'Cash Account Transactions'!$E:$E,'Payments Summary'!$A25))</f>
        <v>0</v>
      </c>
      <c r="H25" s="11">
        <f>-(SUMIFS('Bank Account Transactions'!$F:$F,'Bank Account Transactions'!$B:$B,"&lt;="&amp;H$1,'Bank Account Transactions'!$B:$B,"&gt;="&amp;G$1+1,'Bank Account Transactions'!$E:$E,'Payments Summary'!$A25)-SUMIFS('Bank Account Transactions'!$G:$G,'Bank Account Transactions'!$B:$B,"&lt;="&amp;H$1,'Bank Account Transactions'!$B:$B,"&gt;="&amp;G$1+1,'Bank Account Transactions'!$E:$E,'Payments Summary'!$A25)+SUMIFS('Cash Account Transactions'!$F:$F,'Cash Account Transactions'!$B:$B,"&lt;="&amp;H$1,'Cash Account Transactions'!$B:$B,"&gt;="&amp;G$1+1,'Cash Account Transactions'!$E:$E,'Payments Summary'!$A25)-SUMIFS('Cash Account Transactions'!$G:$G,'Cash Account Transactions'!$B:$B,"&lt;="&amp;H$1,'Cash Account Transactions'!$B:$B,"&gt;="&amp;G$1+1,'Cash Account Transactions'!$E:$E,'Payments Summary'!$A25))</f>
        <v>0</v>
      </c>
      <c r="I25" s="11">
        <f>-(SUMIFS('Bank Account Transactions'!$F:$F,'Bank Account Transactions'!$B:$B,"&lt;="&amp;I$1,'Bank Account Transactions'!$B:$B,"&gt;="&amp;H$1+1,'Bank Account Transactions'!$E:$E,'Payments Summary'!$A25)-SUMIFS('Bank Account Transactions'!$G:$G,'Bank Account Transactions'!$B:$B,"&lt;="&amp;I$1,'Bank Account Transactions'!$B:$B,"&gt;="&amp;H$1+1,'Bank Account Transactions'!$E:$E,'Payments Summary'!$A25)+SUMIFS('Cash Account Transactions'!$F:$F,'Cash Account Transactions'!$B:$B,"&lt;="&amp;I$1,'Cash Account Transactions'!$B:$B,"&gt;="&amp;H$1+1,'Cash Account Transactions'!$E:$E,'Payments Summary'!$A25)-SUMIFS('Cash Account Transactions'!$G:$G,'Cash Account Transactions'!$B:$B,"&lt;="&amp;I$1,'Cash Account Transactions'!$B:$B,"&gt;="&amp;H$1+1,'Cash Account Transactions'!$E:$E,'Payments Summary'!$A25))</f>
        <v>0</v>
      </c>
      <c r="J25" s="11">
        <f>-(SUMIFS('Bank Account Transactions'!$F:$F,'Bank Account Transactions'!$B:$B,"&lt;="&amp;J$1,'Bank Account Transactions'!$B:$B,"&gt;="&amp;I$1+1,'Bank Account Transactions'!$E:$E,'Payments Summary'!$A25)-SUMIFS('Bank Account Transactions'!$G:$G,'Bank Account Transactions'!$B:$B,"&lt;="&amp;J$1,'Bank Account Transactions'!$B:$B,"&gt;="&amp;I$1+1,'Bank Account Transactions'!$E:$E,'Payments Summary'!$A25)+SUMIFS('Cash Account Transactions'!$F:$F,'Cash Account Transactions'!$B:$B,"&lt;="&amp;J$1,'Cash Account Transactions'!$B:$B,"&gt;="&amp;I$1+1,'Cash Account Transactions'!$E:$E,'Payments Summary'!$A25)-SUMIFS('Cash Account Transactions'!$G:$G,'Cash Account Transactions'!$B:$B,"&lt;="&amp;J$1,'Cash Account Transactions'!$B:$B,"&gt;="&amp;I$1+1,'Cash Account Transactions'!$E:$E,'Payments Summary'!$A25))</f>
        <v>0</v>
      </c>
      <c r="K25" s="11">
        <f>-(SUMIFS('Bank Account Transactions'!$F:$F,'Bank Account Transactions'!$B:$B,"&lt;="&amp;K$1,'Bank Account Transactions'!$B:$B,"&gt;="&amp;J$1+1,'Bank Account Transactions'!$E:$E,'Payments Summary'!$A25)-SUMIFS('Bank Account Transactions'!$G:$G,'Bank Account Transactions'!$B:$B,"&lt;="&amp;K$1,'Bank Account Transactions'!$B:$B,"&gt;="&amp;J$1+1,'Bank Account Transactions'!$E:$E,'Payments Summary'!$A25)+SUMIFS('Cash Account Transactions'!$F:$F,'Cash Account Transactions'!$B:$B,"&lt;="&amp;K$1,'Cash Account Transactions'!$B:$B,"&gt;="&amp;J$1+1,'Cash Account Transactions'!$E:$E,'Payments Summary'!$A25)-SUMIFS('Cash Account Transactions'!$G:$G,'Cash Account Transactions'!$B:$B,"&lt;="&amp;K$1,'Cash Account Transactions'!$B:$B,"&gt;="&amp;J$1+1,'Cash Account Transactions'!$E:$E,'Payments Summary'!$A25))</f>
        <v>0</v>
      </c>
      <c r="L25" s="11">
        <f>-(SUMIFS('Bank Account Transactions'!$F:$F,'Bank Account Transactions'!$B:$B,"&lt;="&amp;L$1,'Bank Account Transactions'!$B:$B,"&gt;="&amp;K$1+1,'Bank Account Transactions'!$E:$E,'Payments Summary'!$A25)-SUMIFS('Bank Account Transactions'!$G:$G,'Bank Account Transactions'!$B:$B,"&lt;="&amp;L$1,'Bank Account Transactions'!$B:$B,"&gt;="&amp;K$1+1,'Bank Account Transactions'!$E:$E,'Payments Summary'!$A25)+SUMIFS('Cash Account Transactions'!$F:$F,'Cash Account Transactions'!$B:$B,"&lt;="&amp;L$1,'Cash Account Transactions'!$B:$B,"&gt;="&amp;K$1+1,'Cash Account Transactions'!$E:$E,'Payments Summary'!$A25)-SUMIFS('Cash Account Transactions'!$G:$G,'Cash Account Transactions'!$B:$B,"&lt;="&amp;L$1,'Cash Account Transactions'!$B:$B,"&gt;="&amp;K$1+1,'Cash Account Transactions'!$E:$E,'Payments Summary'!$A25))</f>
        <v>0</v>
      </c>
      <c r="M25" s="11">
        <f>-(SUMIFS('Bank Account Transactions'!$F:$F,'Bank Account Transactions'!$B:$B,"&lt;="&amp;M$1,'Bank Account Transactions'!$B:$B,"&gt;="&amp;L$1+1,'Bank Account Transactions'!$E:$E,'Payments Summary'!$A25)-SUMIFS('Bank Account Transactions'!$G:$G,'Bank Account Transactions'!$B:$B,"&lt;="&amp;M$1,'Bank Account Transactions'!$B:$B,"&gt;="&amp;L$1+1,'Bank Account Transactions'!$E:$E,'Payments Summary'!$A25)+SUMIFS('Cash Account Transactions'!$F:$F,'Cash Account Transactions'!$B:$B,"&lt;="&amp;M$1,'Cash Account Transactions'!$B:$B,"&gt;="&amp;L$1+1,'Cash Account Transactions'!$E:$E,'Payments Summary'!$A25)-SUMIFS('Cash Account Transactions'!$G:$G,'Cash Account Transactions'!$B:$B,"&lt;="&amp;M$1,'Cash Account Transactions'!$B:$B,"&gt;="&amp;L$1+1,'Cash Account Transactions'!$E:$E,'Payments Summary'!$A25))</f>
        <v>0</v>
      </c>
      <c r="N25" s="11">
        <f>-(SUMIFS('Bank Account Transactions'!$F:$F,'Bank Account Transactions'!$B:$B,"&lt;="&amp;N$1,'Bank Account Transactions'!$B:$B,"&gt;="&amp;M$1+1,'Bank Account Transactions'!$E:$E,'Payments Summary'!$A25)-SUMIFS('Bank Account Transactions'!$G:$G,'Bank Account Transactions'!$B:$B,"&lt;="&amp;N$1,'Bank Account Transactions'!$B:$B,"&gt;="&amp;M$1+1,'Bank Account Transactions'!$E:$E,'Payments Summary'!$A25)+SUMIFS('Cash Account Transactions'!$F:$F,'Cash Account Transactions'!$B:$B,"&lt;="&amp;N$1,'Cash Account Transactions'!$B:$B,"&gt;="&amp;M$1+1,'Cash Account Transactions'!$E:$E,'Payments Summary'!$A25)-SUMIFS('Cash Account Transactions'!$G:$G,'Cash Account Transactions'!$B:$B,"&lt;="&amp;N$1,'Cash Account Transactions'!$B:$B,"&gt;="&amp;M$1+1,'Cash Account Transactions'!$E:$E,'Payments Summary'!$A25))</f>
        <v>0</v>
      </c>
    </row>
    <row r="26" spans="1:14" x14ac:dyDescent="0.25">
      <c r="A26" s="15" t="s">
        <v>47</v>
      </c>
      <c r="B26" s="11">
        <f>VLOOKUP($A26,'Chart of Accounts'!$A:$H,8,FALSE)</f>
        <v>0</v>
      </c>
      <c r="C26" s="11">
        <f>-(SUMIFS('Bank Account Transactions'!$F:$F,'Bank Account Transactions'!$B:$B,"&lt;="&amp;C$1,'Bank Account Transactions'!$B:$B,"&gt;="&amp;Period_start_date,'Bank Account Transactions'!$E:$E,'Payments Summary'!$A26)-SUMIFS('Bank Account Transactions'!$G:$G,'Bank Account Transactions'!$B:$B,"&lt;="&amp;C$1,'Bank Account Transactions'!$B:$B,"&gt;="&amp;Period_start_date,'Bank Account Transactions'!$E:$E,'Payments Summary'!$A26)+SUMIFS('Cash Account Transactions'!$F:$F,'Cash Account Transactions'!$B:$B,"&lt;="&amp;C$1,'Cash Account Transactions'!$B:$B,"&gt;="&amp;Period_start_date,'Cash Account Transactions'!$E:$E,'Payments Summary'!$A26)-SUMIFS('Cash Account Transactions'!$G:$G,'Cash Account Transactions'!$B:$B,"&lt;="&amp;C$1,'Cash Account Transactions'!$B:$B,"&gt;="&amp;Period_start_date,'Cash Account Transactions'!$E:$E,'Payments Summary'!$A26))</f>
        <v>0</v>
      </c>
      <c r="D26" s="11">
        <f>-(SUMIFS('Bank Account Transactions'!$F:$F,'Bank Account Transactions'!$B:$B,"&lt;="&amp;D$1,'Bank Account Transactions'!$B:$B,"&gt;="&amp;C$1+1,'Bank Account Transactions'!$E:$E,'Payments Summary'!$A26)-SUMIFS('Bank Account Transactions'!$G:$G,'Bank Account Transactions'!$B:$B,"&lt;="&amp;D$1,'Bank Account Transactions'!$B:$B,"&gt;="&amp;C$1+1,'Bank Account Transactions'!$E:$E,'Payments Summary'!$A26)+SUMIFS('Cash Account Transactions'!$F:$F,'Cash Account Transactions'!$B:$B,"&lt;="&amp;D$1,'Cash Account Transactions'!$B:$B,"&gt;="&amp;C$1+1,'Cash Account Transactions'!$E:$E,'Payments Summary'!$A26)-SUMIFS('Cash Account Transactions'!$G:$G,'Cash Account Transactions'!$B:$B,"&lt;="&amp;D$1,'Cash Account Transactions'!$B:$B,"&gt;="&amp;C$1+1,'Cash Account Transactions'!$E:$E,'Payments Summary'!$A26))</f>
        <v>0</v>
      </c>
      <c r="E26" s="11">
        <f>-(SUMIFS('Bank Account Transactions'!$F:$F,'Bank Account Transactions'!$B:$B,"&lt;="&amp;E$1,'Bank Account Transactions'!$B:$B,"&gt;="&amp;D$1+1,'Bank Account Transactions'!$E:$E,'Payments Summary'!$A26)-SUMIFS('Bank Account Transactions'!$G:$G,'Bank Account Transactions'!$B:$B,"&lt;="&amp;E$1,'Bank Account Transactions'!$B:$B,"&gt;="&amp;D$1+1,'Bank Account Transactions'!$E:$E,'Payments Summary'!$A26)+SUMIFS('Cash Account Transactions'!$F:$F,'Cash Account Transactions'!$B:$B,"&lt;="&amp;E$1,'Cash Account Transactions'!$B:$B,"&gt;="&amp;D$1+1,'Cash Account Transactions'!$E:$E,'Payments Summary'!$A26)-SUMIFS('Cash Account Transactions'!$G:$G,'Cash Account Transactions'!$B:$B,"&lt;="&amp;E$1,'Cash Account Transactions'!$B:$B,"&gt;="&amp;D$1+1,'Cash Account Transactions'!$E:$E,'Payments Summary'!$A26))</f>
        <v>0</v>
      </c>
      <c r="F26" s="11">
        <f>-(SUMIFS('Bank Account Transactions'!$F:$F,'Bank Account Transactions'!$B:$B,"&lt;="&amp;F$1,'Bank Account Transactions'!$B:$B,"&gt;="&amp;E$1+1,'Bank Account Transactions'!$E:$E,'Payments Summary'!$A26)-SUMIFS('Bank Account Transactions'!$G:$G,'Bank Account Transactions'!$B:$B,"&lt;="&amp;F$1,'Bank Account Transactions'!$B:$B,"&gt;="&amp;E$1+1,'Bank Account Transactions'!$E:$E,'Payments Summary'!$A26)+SUMIFS('Cash Account Transactions'!$F:$F,'Cash Account Transactions'!$B:$B,"&lt;="&amp;F$1,'Cash Account Transactions'!$B:$B,"&gt;="&amp;E$1+1,'Cash Account Transactions'!$E:$E,'Payments Summary'!$A26)-SUMIFS('Cash Account Transactions'!$G:$G,'Cash Account Transactions'!$B:$B,"&lt;="&amp;F$1,'Cash Account Transactions'!$B:$B,"&gt;="&amp;E$1+1,'Cash Account Transactions'!$E:$E,'Payments Summary'!$A26))</f>
        <v>0</v>
      </c>
      <c r="G26" s="11">
        <f>-(SUMIFS('Bank Account Transactions'!$F:$F,'Bank Account Transactions'!$B:$B,"&lt;="&amp;G$1,'Bank Account Transactions'!$B:$B,"&gt;="&amp;F$1+1,'Bank Account Transactions'!$E:$E,'Payments Summary'!$A26)-SUMIFS('Bank Account Transactions'!$G:$G,'Bank Account Transactions'!$B:$B,"&lt;="&amp;G$1,'Bank Account Transactions'!$B:$B,"&gt;="&amp;F$1+1,'Bank Account Transactions'!$E:$E,'Payments Summary'!$A26)+SUMIFS('Cash Account Transactions'!$F:$F,'Cash Account Transactions'!$B:$B,"&lt;="&amp;G$1,'Cash Account Transactions'!$B:$B,"&gt;="&amp;F$1+1,'Cash Account Transactions'!$E:$E,'Payments Summary'!$A26)-SUMIFS('Cash Account Transactions'!$G:$G,'Cash Account Transactions'!$B:$B,"&lt;="&amp;G$1,'Cash Account Transactions'!$B:$B,"&gt;="&amp;F$1+1,'Cash Account Transactions'!$E:$E,'Payments Summary'!$A26))</f>
        <v>0</v>
      </c>
      <c r="H26" s="11">
        <f>-(SUMIFS('Bank Account Transactions'!$F:$F,'Bank Account Transactions'!$B:$B,"&lt;="&amp;H$1,'Bank Account Transactions'!$B:$B,"&gt;="&amp;G$1+1,'Bank Account Transactions'!$E:$E,'Payments Summary'!$A26)-SUMIFS('Bank Account Transactions'!$G:$G,'Bank Account Transactions'!$B:$B,"&lt;="&amp;H$1,'Bank Account Transactions'!$B:$B,"&gt;="&amp;G$1+1,'Bank Account Transactions'!$E:$E,'Payments Summary'!$A26)+SUMIFS('Cash Account Transactions'!$F:$F,'Cash Account Transactions'!$B:$B,"&lt;="&amp;H$1,'Cash Account Transactions'!$B:$B,"&gt;="&amp;G$1+1,'Cash Account Transactions'!$E:$E,'Payments Summary'!$A26)-SUMIFS('Cash Account Transactions'!$G:$G,'Cash Account Transactions'!$B:$B,"&lt;="&amp;H$1,'Cash Account Transactions'!$B:$B,"&gt;="&amp;G$1+1,'Cash Account Transactions'!$E:$E,'Payments Summary'!$A26))</f>
        <v>0</v>
      </c>
      <c r="I26" s="11">
        <f>-(SUMIFS('Bank Account Transactions'!$F:$F,'Bank Account Transactions'!$B:$B,"&lt;="&amp;I$1,'Bank Account Transactions'!$B:$B,"&gt;="&amp;H$1+1,'Bank Account Transactions'!$E:$E,'Payments Summary'!$A26)-SUMIFS('Bank Account Transactions'!$G:$G,'Bank Account Transactions'!$B:$B,"&lt;="&amp;I$1,'Bank Account Transactions'!$B:$B,"&gt;="&amp;H$1+1,'Bank Account Transactions'!$E:$E,'Payments Summary'!$A26)+SUMIFS('Cash Account Transactions'!$F:$F,'Cash Account Transactions'!$B:$B,"&lt;="&amp;I$1,'Cash Account Transactions'!$B:$B,"&gt;="&amp;H$1+1,'Cash Account Transactions'!$E:$E,'Payments Summary'!$A26)-SUMIFS('Cash Account Transactions'!$G:$G,'Cash Account Transactions'!$B:$B,"&lt;="&amp;I$1,'Cash Account Transactions'!$B:$B,"&gt;="&amp;H$1+1,'Cash Account Transactions'!$E:$E,'Payments Summary'!$A26))</f>
        <v>0</v>
      </c>
      <c r="J26" s="11">
        <f>-(SUMIFS('Bank Account Transactions'!$F:$F,'Bank Account Transactions'!$B:$B,"&lt;="&amp;J$1,'Bank Account Transactions'!$B:$B,"&gt;="&amp;I$1+1,'Bank Account Transactions'!$E:$E,'Payments Summary'!$A26)-SUMIFS('Bank Account Transactions'!$G:$G,'Bank Account Transactions'!$B:$B,"&lt;="&amp;J$1,'Bank Account Transactions'!$B:$B,"&gt;="&amp;I$1+1,'Bank Account Transactions'!$E:$E,'Payments Summary'!$A26)+SUMIFS('Cash Account Transactions'!$F:$F,'Cash Account Transactions'!$B:$B,"&lt;="&amp;J$1,'Cash Account Transactions'!$B:$B,"&gt;="&amp;I$1+1,'Cash Account Transactions'!$E:$E,'Payments Summary'!$A26)-SUMIFS('Cash Account Transactions'!$G:$G,'Cash Account Transactions'!$B:$B,"&lt;="&amp;J$1,'Cash Account Transactions'!$B:$B,"&gt;="&amp;I$1+1,'Cash Account Transactions'!$E:$E,'Payments Summary'!$A26))</f>
        <v>0</v>
      </c>
      <c r="K26" s="11">
        <f>-(SUMIFS('Bank Account Transactions'!$F:$F,'Bank Account Transactions'!$B:$B,"&lt;="&amp;K$1,'Bank Account Transactions'!$B:$B,"&gt;="&amp;J$1+1,'Bank Account Transactions'!$E:$E,'Payments Summary'!$A26)-SUMIFS('Bank Account Transactions'!$G:$G,'Bank Account Transactions'!$B:$B,"&lt;="&amp;K$1,'Bank Account Transactions'!$B:$B,"&gt;="&amp;J$1+1,'Bank Account Transactions'!$E:$E,'Payments Summary'!$A26)+SUMIFS('Cash Account Transactions'!$F:$F,'Cash Account Transactions'!$B:$B,"&lt;="&amp;K$1,'Cash Account Transactions'!$B:$B,"&gt;="&amp;J$1+1,'Cash Account Transactions'!$E:$E,'Payments Summary'!$A26)-SUMIFS('Cash Account Transactions'!$G:$G,'Cash Account Transactions'!$B:$B,"&lt;="&amp;K$1,'Cash Account Transactions'!$B:$B,"&gt;="&amp;J$1+1,'Cash Account Transactions'!$E:$E,'Payments Summary'!$A26))</f>
        <v>0</v>
      </c>
      <c r="L26" s="11">
        <f>-(SUMIFS('Bank Account Transactions'!$F:$F,'Bank Account Transactions'!$B:$B,"&lt;="&amp;L$1,'Bank Account Transactions'!$B:$B,"&gt;="&amp;K$1+1,'Bank Account Transactions'!$E:$E,'Payments Summary'!$A26)-SUMIFS('Bank Account Transactions'!$G:$G,'Bank Account Transactions'!$B:$B,"&lt;="&amp;L$1,'Bank Account Transactions'!$B:$B,"&gt;="&amp;K$1+1,'Bank Account Transactions'!$E:$E,'Payments Summary'!$A26)+SUMIFS('Cash Account Transactions'!$F:$F,'Cash Account Transactions'!$B:$B,"&lt;="&amp;L$1,'Cash Account Transactions'!$B:$B,"&gt;="&amp;K$1+1,'Cash Account Transactions'!$E:$E,'Payments Summary'!$A26)-SUMIFS('Cash Account Transactions'!$G:$G,'Cash Account Transactions'!$B:$B,"&lt;="&amp;L$1,'Cash Account Transactions'!$B:$B,"&gt;="&amp;K$1+1,'Cash Account Transactions'!$E:$E,'Payments Summary'!$A26))</f>
        <v>0</v>
      </c>
      <c r="M26" s="11">
        <f>-(SUMIFS('Bank Account Transactions'!$F:$F,'Bank Account Transactions'!$B:$B,"&lt;="&amp;M$1,'Bank Account Transactions'!$B:$B,"&gt;="&amp;L$1+1,'Bank Account Transactions'!$E:$E,'Payments Summary'!$A26)-SUMIFS('Bank Account Transactions'!$G:$G,'Bank Account Transactions'!$B:$B,"&lt;="&amp;M$1,'Bank Account Transactions'!$B:$B,"&gt;="&amp;L$1+1,'Bank Account Transactions'!$E:$E,'Payments Summary'!$A26)+SUMIFS('Cash Account Transactions'!$F:$F,'Cash Account Transactions'!$B:$B,"&lt;="&amp;M$1,'Cash Account Transactions'!$B:$B,"&gt;="&amp;L$1+1,'Cash Account Transactions'!$E:$E,'Payments Summary'!$A26)-SUMIFS('Cash Account Transactions'!$G:$G,'Cash Account Transactions'!$B:$B,"&lt;="&amp;M$1,'Cash Account Transactions'!$B:$B,"&gt;="&amp;L$1+1,'Cash Account Transactions'!$E:$E,'Payments Summary'!$A26))</f>
        <v>0</v>
      </c>
      <c r="N26" s="11">
        <f>-(SUMIFS('Bank Account Transactions'!$F:$F,'Bank Account Transactions'!$B:$B,"&lt;="&amp;N$1,'Bank Account Transactions'!$B:$B,"&gt;="&amp;M$1+1,'Bank Account Transactions'!$E:$E,'Payments Summary'!$A26)-SUMIFS('Bank Account Transactions'!$G:$G,'Bank Account Transactions'!$B:$B,"&lt;="&amp;N$1,'Bank Account Transactions'!$B:$B,"&gt;="&amp;M$1+1,'Bank Account Transactions'!$E:$E,'Payments Summary'!$A26)+SUMIFS('Cash Account Transactions'!$F:$F,'Cash Account Transactions'!$B:$B,"&lt;="&amp;N$1,'Cash Account Transactions'!$B:$B,"&gt;="&amp;M$1+1,'Cash Account Transactions'!$E:$E,'Payments Summary'!$A26)-SUMIFS('Cash Account Transactions'!$G:$G,'Cash Account Transactions'!$B:$B,"&lt;="&amp;N$1,'Cash Account Transactions'!$B:$B,"&gt;="&amp;M$1+1,'Cash Account Transactions'!$E:$E,'Payments Summary'!$A26))</f>
        <v>0</v>
      </c>
    </row>
    <row r="27" spans="1:14" x14ac:dyDescent="0.25">
      <c r="A27" s="15" t="s">
        <v>104</v>
      </c>
      <c r="B27" s="11">
        <f>VLOOKUP($A27,'Chart of Accounts'!$A:$H,8,FALSE)</f>
        <v>0</v>
      </c>
      <c r="C27" s="11">
        <f>-(SUMIFS('Bank Account Transactions'!$F:$F,'Bank Account Transactions'!$B:$B,"&lt;="&amp;C$1,'Bank Account Transactions'!$B:$B,"&gt;="&amp;Period_start_date,'Bank Account Transactions'!$E:$E,'Payments Summary'!$A27)-SUMIFS('Bank Account Transactions'!$G:$G,'Bank Account Transactions'!$B:$B,"&lt;="&amp;C$1,'Bank Account Transactions'!$B:$B,"&gt;="&amp;Period_start_date,'Bank Account Transactions'!$E:$E,'Payments Summary'!$A27)+SUMIFS('Cash Account Transactions'!$F:$F,'Cash Account Transactions'!$B:$B,"&lt;="&amp;C$1,'Cash Account Transactions'!$B:$B,"&gt;="&amp;Period_start_date,'Cash Account Transactions'!$E:$E,'Payments Summary'!$A27)-SUMIFS('Cash Account Transactions'!$G:$G,'Cash Account Transactions'!$B:$B,"&lt;="&amp;C$1,'Cash Account Transactions'!$B:$B,"&gt;="&amp;Period_start_date,'Cash Account Transactions'!$E:$E,'Payments Summary'!$A27))</f>
        <v>0</v>
      </c>
      <c r="D27" s="11">
        <f>-(SUMIFS('Bank Account Transactions'!$F:$F,'Bank Account Transactions'!$B:$B,"&lt;="&amp;D$1,'Bank Account Transactions'!$B:$B,"&gt;="&amp;C$1+1,'Bank Account Transactions'!$E:$E,'Payments Summary'!$A27)-SUMIFS('Bank Account Transactions'!$G:$G,'Bank Account Transactions'!$B:$B,"&lt;="&amp;D$1,'Bank Account Transactions'!$B:$B,"&gt;="&amp;C$1+1,'Bank Account Transactions'!$E:$E,'Payments Summary'!$A27)+SUMIFS('Cash Account Transactions'!$F:$F,'Cash Account Transactions'!$B:$B,"&lt;="&amp;D$1,'Cash Account Transactions'!$B:$B,"&gt;="&amp;C$1+1,'Cash Account Transactions'!$E:$E,'Payments Summary'!$A27)-SUMIFS('Cash Account Transactions'!$G:$G,'Cash Account Transactions'!$B:$B,"&lt;="&amp;D$1,'Cash Account Transactions'!$B:$B,"&gt;="&amp;C$1+1,'Cash Account Transactions'!$E:$E,'Payments Summary'!$A27))</f>
        <v>0</v>
      </c>
      <c r="E27" s="11">
        <f>-(SUMIFS('Bank Account Transactions'!$F:$F,'Bank Account Transactions'!$B:$B,"&lt;="&amp;E$1,'Bank Account Transactions'!$B:$B,"&gt;="&amp;D$1+1,'Bank Account Transactions'!$E:$E,'Payments Summary'!$A27)-SUMIFS('Bank Account Transactions'!$G:$G,'Bank Account Transactions'!$B:$B,"&lt;="&amp;E$1,'Bank Account Transactions'!$B:$B,"&gt;="&amp;D$1+1,'Bank Account Transactions'!$E:$E,'Payments Summary'!$A27)+SUMIFS('Cash Account Transactions'!$F:$F,'Cash Account Transactions'!$B:$B,"&lt;="&amp;E$1,'Cash Account Transactions'!$B:$B,"&gt;="&amp;D$1+1,'Cash Account Transactions'!$E:$E,'Payments Summary'!$A27)-SUMIFS('Cash Account Transactions'!$G:$G,'Cash Account Transactions'!$B:$B,"&lt;="&amp;E$1,'Cash Account Transactions'!$B:$B,"&gt;="&amp;D$1+1,'Cash Account Transactions'!$E:$E,'Payments Summary'!$A27))</f>
        <v>0</v>
      </c>
      <c r="F27" s="11">
        <f>-(SUMIFS('Bank Account Transactions'!$F:$F,'Bank Account Transactions'!$B:$B,"&lt;="&amp;F$1,'Bank Account Transactions'!$B:$B,"&gt;="&amp;E$1+1,'Bank Account Transactions'!$E:$E,'Payments Summary'!$A27)-SUMIFS('Bank Account Transactions'!$G:$G,'Bank Account Transactions'!$B:$B,"&lt;="&amp;F$1,'Bank Account Transactions'!$B:$B,"&gt;="&amp;E$1+1,'Bank Account Transactions'!$E:$E,'Payments Summary'!$A27)+SUMIFS('Cash Account Transactions'!$F:$F,'Cash Account Transactions'!$B:$B,"&lt;="&amp;F$1,'Cash Account Transactions'!$B:$B,"&gt;="&amp;E$1+1,'Cash Account Transactions'!$E:$E,'Payments Summary'!$A27)-SUMIFS('Cash Account Transactions'!$G:$G,'Cash Account Transactions'!$B:$B,"&lt;="&amp;F$1,'Cash Account Transactions'!$B:$B,"&gt;="&amp;E$1+1,'Cash Account Transactions'!$E:$E,'Payments Summary'!$A27))</f>
        <v>0</v>
      </c>
      <c r="G27" s="11">
        <f>-(SUMIFS('Bank Account Transactions'!$F:$F,'Bank Account Transactions'!$B:$B,"&lt;="&amp;G$1,'Bank Account Transactions'!$B:$B,"&gt;="&amp;F$1+1,'Bank Account Transactions'!$E:$E,'Payments Summary'!$A27)-SUMIFS('Bank Account Transactions'!$G:$G,'Bank Account Transactions'!$B:$B,"&lt;="&amp;G$1,'Bank Account Transactions'!$B:$B,"&gt;="&amp;F$1+1,'Bank Account Transactions'!$E:$E,'Payments Summary'!$A27)+SUMIFS('Cash Account Transactions'!$F:$F,'Cash Account Transactions'!$B:$B,"&lt;="&amp;G$1,'Cash Account Transactions'!$B:$B,"&gt;="&amp;F$1+1,'Cash Account Transactions'!$E:$E,'Payments Summary'!$A27)-SUMIFS('Cash Account Transactions'!$G:$G,'Cash Account Transactions'!$B:$B,"&lt;="&amp;G$1,'Cash Account Transactions'!$B:$B,"&gt;="&amp;F$1+1,'Cash Account Transactions'!$E:$E,'Payments Summary'!$A27))</f>
        <v>0</v>
      </c>
      <c r="H27" s="11">
        <f>-(SUMIFS('Bank Account Transactions'!$F:$F,'Bank Account Transactions'!$B:$B,"&lt;="&amp;H$1,'Bank Account Transactions'!$B:$B,"&gt;="&amp;G$1+1,'Bank Account Transactions'!$E:$E,'Payments Summary'!$A27)-SUMIFS('Bank Account Transactions'!$G:$G,'Bank Account Transactions'!$B:$B,"&lt;="&amp;H$1,'Bank Account Transactions'!$B:$B,"&gt;="&amp;G$1+1,'Bank Account Transactions'!$E:$E,'Payments Summary'!$A27)+SUMIFS('Cash Account Transactions'!$F:$F,'Cash Account Transactions'!$B:$B,"&lt;="&amp;H$1,'Cash Account Transactions'!$B:$B,"&gt;="&amp;G$1+1,'Cash Account Transactions'!$E:$E,'Payments Summary'!$A27)-SUMIFS('Cash Account Transactions'!$G:$G,'Cash Account Transactions'!$B:$B,"&lt;="&amp;H$1,'Cash Account Transactions'!$B:$B,"&gt;="&amp;G$1+1,'Cash Account Transactions'!$E:$E,'Payments Summary'!$A27))</f>
        <v>0</v>
      </c>
      <c r="I27" s="11">
        <f>-(SUMIFS('Bank Account Transactions'!$F:$F,'Bank Account Transactions'!$B:$B,"&lt;="&amp;I$1,'Bank Account Transactions'!$B:$B,"&gt;="&amp;H$1+1,'Bank Account Transactions'!$E:$E,'Payments Summary'!$A27)-SUMIFS('Bank Account Transactions'!$G:$G,'Bank Account Transactions'!$B:$B,"&lt;="&amp;I$1,'Bank Account Transactions'!$B:$B,"&gt;="&amp;H$1+1,'Bank Account Transactions'!$E:$E,'Payments Summary'!$A27)+SUMIFS('Cash Account Transactions'!$F:$F,'Cash Account Transactions'!$B:$B,"&lt;="&amp;I$1,'Cash Account Transactions'!$B:$B,"&gt;="&amp;H$1+1,'Cash Account Transactions'!$E:$E,'Payments Summary'!$A27)-SUMIFS('Cash Account Transactions'!$G:$G,'Cash Account Transactions'!$B:$B,"&lt;="&amp;I$1,'Cash Account Transactions'!$B:$B,"&gt;="&amp;H$1+1,'Cash Account Transactions'!$E:$E,'Payments Summary'!$A27))</f>
        <v>0</v>
      </c>
      <c r="J27" s="11">
        <f>-(SUMIFS('Bank Account Transactions'!$F:$F,'Bank Account Transactions'!$B:$B,"&lt;="&amp;J$1,'Bank Account Transactions'!$B:$B,"&gt;="&amp;I$1+1,'Bank Account Transactions'!$E:$E,'Payments Summary'!$A27)-SUMIFS('Bank Account Transactions'!$G:$G,'Bank Account Transactions'!$B:$B,"&lt;="&amp;J$1,'Bank Account Transactions'!$B:$B,"&gt;="&amp;I$1+1,'Bank Account Transactions'!$E:$E,'Payments Summary'!$A27)+SUMIFS('Cash Account Transactions'!$F:$F,'Cash Account Transactions'!$B:$B,"&lt;="&amp;J$1,'Cash Account Transactions'!$B:$B,"&gt;="&amp;I$1+1,'Cash Account Transactions'!$E:$E,'Payments Summary'!$A27)-SUMIFS('Cash Account Transactions'!$G:$G,'Cash Account Transactions'!$B:$B,"&lt;="&amp;J$1,'Cash Account Transactions'!$B:$B,"&gt;="&amp;I$1+1,'Cash Account Transactions'!$E:$E,'Payments Summary'!$A27))</f>
        <v>0</v>
      </c>
      <c r="K27" s="11">
        <f>-(SUMIFS('Bank Account Transactions'!$F:$F,'Bank Account Transactions'!$B:$B,"&lt;="&amp;K$1,'Bank Account Transactions'!$B:$B,"&gt;="&amp;J$1+1,'Bank Account Transactions'!$E:$E,'Payments Summary'!$A27)-SUMIFS('Bank Account Transactions'!$G:$G,'Bank Account Transactions'!$B:$B,"&lt;="&amp;K$1,'Bank Account Transactions'!$B:$B,"&gt;="&amp;J$1+1,'Bank Account Transactions'!$E:$E,'Payments Summary'!$A27)+SUMIFS('Cash Account Transactions'!$F:$F,'Cash Account Transactions'!$B:$B,"&lt;="&amp;K$1,'Cash Account Transactions'!$B:$B,"&gt;="&amp;J$1+1,'Cash Account Transactions'!$E:$E,'Payments Summary'!$A27)-SUMIFS('Cash Account Transactions'!$G:$G,'Cash Account Transactions'!$B:$B,"&lt;="&amp;K$1,'Cash Account Transactions'!$B:$B,"&gt;="&amp;J$1+1,'Cash Account Transactions'!$E:$E,'Payments Summary'!$A27))</f>
        <v>0</v>
      </c>
      <c r="L27" s="11">
        <f>-(SUMIFS('Bank Account Transactions'!$F:$F,'Bank Account Transactions'!$B:$B,"&lt;="&amp;L$1,'Bank Account Transactions'!$B:$B,"&gt;="&amp;K$1+1,'Bank Account Transactions'!$E:$E,'Payments Summary'!$A27)-SUMIFS('Bank Account Transactions'!$G:$G,'Bank Account Transactions'!$B:$B,"&lt;="&amp;L$1,'Bank Account Transactions'!$B:$B,"&gt;="&amp;K$1+1,'Bank Account Transactions'!$E:$E,'Payments Summary'!$A27)+SUMIFS('Cash Account Transactions'!$F:$F,'Cash Account Transactions'!$B:$B,"&lt;="&amp;L$1,'Cash Account Transactions'!$B:$B,"&gt;="&amp;K$1+1,'Cash Account Transactions'!$E:$E,'Payments Summary'!$A27)-SUMIFS('Cash Account Transactions'!$G:$G,'Cash Account Transactions'!$B:$B,"&lt;="&amp;L$1,'Cash Account Transactions'!$B:$B,"&gt;="&amp;K$1+1,'Cash Account Transactions'!$E:$E,'Payments Summary'!$A27))</f>
        <v>0</v>
      </c>
      <c r="M27" s="11">
        <f>-(SUMIFS('Bank Account Transactions'!$F:$F,'Bank Account Transactions'!$B:$B,"&lt;="&amp;M$1,'Bank Account Transactions'!$B:$B,"&gt;="&amp;L$1+1,'Bank Account Transactions'!$E:$E,'Payments Summary'!$A27)-SUMIFS('Bank Account Transactions'!$G:$G,'Bank Account Transactions'!$B:$B,"&lt;="&amp;M$1,'Bank Account Transactions'!$B:$B,"&gt;="&amp;L$1+1,'Bank Account Transactions'!$E:$E,'Payments Summary'!$A27)+SUMIFS('Cash Account Transactions'!$F:$F,'Cash Account Transactions'!$B:$B,"&lt;="&amp;M$1,'Cash Account Transactions'!$B:$B,"&gt;="&amp;L$1+1,'Cash Account Transactions'!$E:$E,'Payments Summary'!$A27)-SUMIFS('Cash Account Transactions'!$G:$G,'Cash Account Transactions'!$B:$B,"&lt;="&amp;M$1,'Cash Account Transactions'!$B:$B,"&gt;="&amp;L$1+1,'Cash Account Transactions'!$E:$E,'Payments Summary'!$A27))</f>
        <v>0</v>
      </c>
      <c r="N27" s="11">
        <f>-(SUMIFS('Bank Account Transactions'!$F:$F,'Bank Account Transactions'!$B:$B,"&lt;="&amp;N$1,'Bank Account Transactions'!$B:$B,"&gt;="&amp;M$1+1,'Bank Account Transactions'!$E:$E,'Payments Summary'!$A27)-SUMIFS('Bank Account Transactions'!$G:$G,'Bank Account Transactions'!$B:$B,"&lt;="&amp;N$1,'Bank Account Transactions'!$B:$B,"&gt;="&amp;M$1+1,'Bank Account Transactions'!$E:$E,'Payments Summary'!$A27)+SUMIFS('Cash Account Transactions'!$F:$F,'Cash Account Transactions'!$B:$B,"&lt;="&amp;N$1,'Cash Account Transactions'!$B:$B,"&gt;="&amp;M$1+1,'Cash Account Transactions'!$E:$E,'Payments Summary'!$A27)-SUMIFS('Cash Account Transactions'!$G:$G,'Cash Account Transactions'!$B:$B,"&lt;="&amp;N$1,'Cash Account Transactions'!$B:$B,"&gt;="&amp;M$1+1,'Cash Account Transactions'!$E:$E,'Payments Summary'!$A27))</f>
        <v>0</v>
      </c>
    </row>
    <row r="28" spans="1:14" x14ac:dyDescent="0.25">
      <c r="B28" s="22"/>
      <c r="C28" s="11"/>
      <c r="D28" s="11"/>
      <c r="E28" s="11"/>
      <c r="F28" s="11"/>
      <c r="G28" s="11"/>
      <c r="H28" s="11"/>
      <c r="I28" s="11"/>
      <c r="J28" s="11"/>
      <c r="K28" s="11"/>
      <c r="L28" s="11"/>
      <c r="M28" s="11"/>
      <c r="N28" s="11"/>
    </row>
    <row r="29" spans="1:14" x14ac:dyDescent="0.25">
      <c r="A29" s="19" t="s">
        <v>43</v>
      </c>
      <c r="B29" s="22"/>
      <c r="C29" s="11"/>
      <c r="D29" s="11"/>
      <c r="E29" s="11"/>
      <c r="F29" s="11"/>
      <c r="G29" s="11"/>
      <c r="H29" s="11"/>
      <c r="I29" s="11"/>
      <c r="J29" s="11"/>
      <c r="K29" s="11"/>
      <c r="L29" s="11"/>
      <c r="M29" s="11"/>
      <c r="N29" s="11"/>
    </row>
    <row r="30" spans="1:14" x14ac:dyDescent="0.25">
      <c r="A30" s="15" t="s">
        <v>48</v>
      </c>
      <c r="B30" s="11">
        <f>VLOOKUP($A30,'Chart of Accounts'!$A:$H,8,FALSE)</f>
        <v>0</v>
      </c>
      <c r="C30" s="11">
        <f>-(SUMIFS('Bank Account Transactions'!$F:$F,'Bank Account Transactions'!$B:$B,"&lt;="&amp;C$1,'Bank Account Transactions'!$B:$B,"&gt;="&amp;Period_start_date,'Bank Account Transactions'!$E:$E,'Payments Summary'!$A30)-SUMIFS('Bank Account Transactions'!$G:$G,'Bank Account Transactions'!$B:$B,"&lt;="&amp;C$1,'Bank Account Transactions'!$B:$B,"&gt;="&amp;Period_start_date,'Bank Account Transactions'!$E:$E,'Payments Summary'!$A30)+SUMIFS('Cash Account Transactions'!$F:$F,'Cash Account Transactions'!$B:$B,"&lt;="&amp;C$1,'Cash Account Transactions'!$B:$B,"&gt;="&amp;Period_start_date,'Cash Account Transactions'!$E:$E,'Payments Summary'!$A30)-SUMIFS('Cash Account Transactions'!$G:$G,'Cash Account Transactions'!$B:$B,"&lt;="&amp;C$1,'Cash Account Transactions'!$B:$B,"&gt;="&amp;Period_start_date,'Cash Account Transactions'!$E:$E,'Payments Summary'!$A30))</f>
        <v>0</v>
      </c>
      <c r="D30" s="11">
        <f>-(SUMIFS('Bank Account Transactions'!$F:$F,'Bank Account Transactions'!$B:$B,"&lt;="&amp;D$1,'Bank Account Transactions'!$B:$B,"&gt;="&amp;C$1+1,'Bank Account Transactions'!$E:$E,'Payments Summary'!$A30)-SUMIFS('Bank Account Transactions'!$G:$G,'Bank Account Transactions'!$B:$B,"&lt;="&amp;D$1,'Bank Account Transactions'!$B:$B,"&gt;="&amp;C$1+1,'Bank Account Transactions'!$E:$E,'Payments Summary'!$A30)+SUMIFS('Cash Account Transactions'!$F:$F,'Cash Account Transactions'!$B:$B,"&lt;="&amp;D$1,'Cash Account Transactions'!$B:$B,"&gt;="&amp;C$1+1,'Cash Account Transactions'!$E:$E,'Payments Summary'!$A30)-SUMIFS('Cash Account Transactions'!$G:$G,'Cash Account Transactions'!$B:$B,"&lt;="&amp;D$1,'Cash Account Transactions'!$B:$B,"&gt;="&amp;C$1+1,'Cash Account Transactions'!$E:$E,'Payments Summary'!$A30))</f>
        <v>0</v>
      </c>
      <c r="E30" s="11">
        <f>-(SUMIFS('Bank Account Transactions'!$F:$F,'Bank Account Transactions'!$B:$B,"&lt;="&amp;E$1,'Bank Account Transactions'!$B:$B,"&gt;="&amp;D$1+1,'Bank Account Transactions'!$E:$E,'Payments Summary'!$A30)-SUMIFS('Bank Account Transactions'!$G:$G,'Bank Account Transactions'!$B:$B,"&lt;="&amp;E$1,'Bank Account Transactions'!$B:$B,"&gt;="&amp;D$1+1,'Bank Account Transactions'!$E:$E,'Payments Summary'!$A30)+SUMIFS('Cash Account Transactions'!$F:$F,'Cash Account Transactions'!$B:$B,"&lt;="&amp;E$1,'Cash Account Transactions'!$B:$B,"&gt;="&amp;D$1+1,'Cash Account Transactions'!$E:$E,'Payments Summary'!$A30)-SUMIFS('Cash Account Transactions'!$G:$G,'Cash Account Transactions'!$B:$B,"&lt;="&amp;E$1,'Cash Account Transactions'!$B:$B,"&gt;="&amp;D$1+1,'Cash Account Transactions'!$E:$E,'Payments Summary'!$A30))</f>
        <v>0</v>
      </c>
      <c r="F30" s="11">
        <f>-(SUMIFS('Bank Account Transactions'!$F:$F,'Bank Account Transactions'!$B:$B,"&lt;="&amp;F$1,'Bank Account Transactions'!$B:$B,"&gt;="&amp;E$1+1,'Bank Account Transactions'!$E:$E,'Payments Summary'!$A30)-SUMIFS('Bank Account Transactions'!$G:$G,'Bank Account Transactions'!$B:$B,"&lt;="&amp;F$1,'Bank Account Transactions'!$B:$B,"&gt;="&amp;E$1+1,'Bank Account Transactions'!$E:$E,'Payments Summary'!$A30)+SUMIFS('Cash Account Transactions'!$F:$F,'Cash Account Transactions'!$B:$B,"&lt;="&amp;F$1,'Cash Account Transactions'!$B:$B,"&gt;="&amp;E$1+1,'Cash Account Transactions'!$E:$E,'Payments Summary'!$A30)-SUMIFS('Cash Account Transactions'!$G:$G,'Cash Account Transactions'!$B:$B,"&lt;="&amp;F$1,'Cash Account Transactions'!$B:$B,"&gt;="&amp;E$1+1,'Cash Account Transactions'!$E:$E,'Payments Summary'!$A30))</f>
        <v>0</v>
      </c>
      <c r="G30" s="11">
        <f>-(SUMIFS('Bank Account Transactions'!$F:$F,'Bank Account Transactions'!$B:$B,"&lt;="&amp;G$1,'Bank Account Transactions'!$B:$B,"&gt;="&amp;F$1+1,'Bank Account Transactions'!$E:$E,'Payments Summary'!$A30)-SUMIFS('Bank Account Transactions'!$G:$G,'Bank Account Transactions'!$B:$B,"&lt;="&amp;G$1,'Bank Account Transactions'!$B:$B,"&gt;="&amp;F$1+1,'Bank Account Transactions'!$E:$E,'Payments Summary'!$A30)+SUMIFS('Cash Account Transactions'!$F:$F,'Cash Account Transactions'!$B:$B,"&lt;="&amp;G$1,'Cash Account Transactions'!$B:$B,"&gt;="&amp;F$1+1,'Cash Account Transactions'!$E:$E,'Payments Summary'!$A30)-SUMIFS('Cash Account Transactions'!$G:$G,'Cash Account Transactions'!$B:$B,"&lt;="&amp;G$1,'Cash Account Transactions'!$B:$B,"&gt;="&amp;F$1+1,'Cash Account Transactions'!$E:$E,'Payments Summary'!$A30))</f>
        <v>0</v>
      </c>
      <c r="H30" s="11">
        <f>-(SUMIFS('Bank Account Transactions'!$F:$F,'Bank Account Transactions'!$B:$B,"&lt;="&amp;H$1,'Bank Account Transactions'!$B:$B,"&gt;="&amp;G$1+1,'Bank Account Transactions'!$E:$E,'Payments Summary'!$A30)-SUMIFS('Bank Account Transactions'!$G:$G,'Bank Account Transactions'!$B:$B,"&lt;="&amp;H$1,'Bank Account Transactions'!$B:$B,"&gt;="&amp;G$1+1,'Bank Account Transactions'!$E:$E,'Payments Summary'!$A30)+SUMIFS('Cash Account Transactions'!$F:$F,'Cash Account Transactions'!$B:$B,"&lt;="&amp;H$1,'Cash Account Transactions'!$B:$B,"&gt;="&amp;G$1+1,'Cash Account Transactions'!$E:$E,'Payments Summary'!$A30)-SUMIFS('Cash Account Transactions'!$G:$G,'Cash Account Transactions'!$B:$B,"&lt;="&amp;H$1,'Cash Account Transactions'!$B:$B,"&gt;="&amp;G$1+1,'Cash Account Transactions'!$E:$E,'Payments Summary'!$A30))</f>
        <v>0</v>
      </c>
      <c r="I30" s="11">
        <f>-(SUMIFS('Bank Account Transactions'!$F:$F,'Bank Account Transactions'!$B:$B,"&lt;="&amp;I$1,'Bank Account Transactions'!$B:$B,"&gt;="&amp;H$1+1,'Bank Account Transactions'!$E:$E,'Payments Summary'!$A30)-SUMIFS('Bank Account Transactions'!$G:$G,'Bank Account Transactions'!$B:$B,"&lt;="&amp;I$1,'Bank Account Transactions'!$B:$B,"&gt;="&amp;H$1+1,'Bank Account Transactions'!$E:$E,'Payments Summary'!$A30)+SUMIFS('Cash Account Transactions'!$F:$F,'Cash Account Transactions'!$B:$B,"&lt;="&amp;I$1,'Cash Account Transactions'!$B:$B,"&gt;="&amp;H$1+1,'Cash Account Transactions'!$E:$E,'Payments Summary'!$A30)-SUMIFS('Cash Account Transactions'!$G:$G,'Cash Account Transactions'!$B:$B,"&lt;="&amp;I$1,'Cash Account Transactions'!$B:$B,"&gt;="&amp;H$1+1,'Cash Account Transactions'!$E:$E,'Payments Summary'!$A30))</f>
        <v>0</v>
      </c>
      <c r="J30" s="11">
        <f>-(SUMIFS('Bank Account Transactions'!$F:$F,'Bank Account Transactions'!$B:$B,"&lt;="&amp;J$1,'Bank Account Transactions'!$B:$B,"&gt;="&amp;I$1+1,'Bank Account Transactions'!$E:$E,'Payments Summary'!$A30)-SUMIFS('Bank Account Transactions'!$G:$G,'Bank Account Transactions'!$B:$B,"&lt;="&amp;J$1,'Bank Account Transactions'!$B:$B,"&gt;="&amp;I$1+1,'Bank Account Transactions'!$E:$E,'Payments Summary'!$A30)+SUMIFS('Cash Account Transactions'!$F:$F,'Cash Account Transactions'!$B:$B,"&lt;="&amp;J$1,'Cash Account Transactions'!$B:$B,"&gt;="&amp;I$1+1,'Cash Account Transactions'!$E:$E,'Payments Summary'!$A30)-SUMIFS('Cash Account Transactions'!$G:$G,'Cash Account Transactions'!$B:$B,"&lt;="&amp;J$1,'Cash Account Transactions'!$B:$B,"&gt;="&amp;I$1+1,'Cash Account Transactions'!$E:$E,'Payments Summary'!$A30))</f>
        <v>0</v>
      </c>
      <c r="K30" s="11">
        <f>-(SUMIFS('Bank Account Transactions'!$F:$F,'Bank Account Transactions'!$B:$B,"&lt;="&amp;K$1,'Bank Account Transactions'!$B:$B,"&gt;="&amp;J$1+1,'Bank Account Transactions'!$E:$E,'Payments Summary'!$A30)-SUMIFS('Bank Account Transactions'!$G:$G,'Bank Account Transactions'!$B:$B,"&lt;="&amp;K$1,'Bank Account Transactions'!$B:$B,"&gt;="&amp;J$1+1,'Bank Account Transactions'!$E:$E,'Payments Summary'!$A30)+SUMIFS('Cash Account Transactions'!$F:$F,'Cash Account Transactions'!$B:$B,"&lt;="&amp;K$1,'Cash Account Transactions'!$B:$B,"&gt;="&amp;J$1+1,'Cash Account Transactions'!$E:$E,'Payments Summary'!$A30)-SUMIFS('Cash Account Transactions'!$G:$G,'Cash Account Transactions'!$B:$B,"&lt;="&amp;K$1,'Cash Account Transactions'!$B:$B,"&gt;="&amp;J$1+1,'Cash Account Transactions'!$E:$E,'Payments Summary'!$A30))</f>
        <v>0</v>
      </c>
      <c r="L30" s="11">
        <f>-(SUMIFS('Bank Account Transactions'!$F:$F,'Bank Account Transactions'!$B:$B,"&lt;="&amp;L$1,'Bank Account Transactions'!$B:$B,"&gt;="&amp;K$1+1,'Bank Account Transactions'!$E:$E,'Payments Summary'!$A30)-SUMIFS('Bank Account Transactions'!$G:$G,'Bank Account Transactions'!$B:$B,"&lt;="&amp;L$1,'Bank Account Transactions'!$B:$B,"&gt;="&amp;K$1+1,'Bank Account Transactions'!$E:$E,'Payments Summary'!$A30)+SUMIFS('Cash Account Transactions'!$F:$F,'Cash Account Transactions'!$B:$B,"&lt;="&amp;L$1,'Cash Account Transactions'!$B:$B,"&gt;="&amp;K$1+1,'Cash Account Transactions'!$E:$E,'Payments Summary'!$A30)-SUMIFS('Cash Account Transactions'!$G:$G,'Cash Account Transactions'!$B:$B,"&lt;="&amp;L$1,'Cash Account Transactions'!$B:$B,"&gt;="&amp;K$1+1,'Cash Account Transactions'!$E:$E,'Payments Summary'!$A30))</f>
        <v>0</v>
      </c>
      <c r="M30" s="11">
        <f>-(SUMIFS('Bank Account Transactions'!$F:$F,'Bank Account Transactions'!$B:$B,"&lt;="&amp;M$1,'Bank Account Transactions'!$B:$B,"&gt;="&amp;L$1+1,'Bank Account Transactions'!$E:$E,'Payments Summary'!$A30)-SUMIFS('Bank Account Transactions'!$G:$G,'Bank Account Transactions'!$B:$B,"&lt;="&amp;M$1,'Bank Account Transactions'!$B:$B,"&gt;="&amp;L$1+1,'Bank Account Transactions'!$E:$E,'Payments Summary'!$A30)+SUMIFS('Cash Account Transactions'!$F:$F,'Cash Account Transactions'!$B:$B,"&lt;="&amp;M$1,'Cash Account Transactions'!$B:$B,"&gt;="&amp;L$1+1,'Cash Account Transactions'!$E:$E,'Payments Summary'!$A30)-SUMIFS('Cash Account Transactions'!$G:$G,'Cash Account Transactions'!$B:$B,"&lt;="&amp;M$1,'Cash Account Transactions'!$B:$B,"&gt;="&amp;L$1+1,'Cash Account Transactions'!$E:$E,'Payments Summary'!$A30))</f>
        <v>0</v>
      </c>
      <c r="N30" s="11">
        <f>-(SUMIFS('Bank Account Transactions'!$F:$F,'Bank Account Transactions'!$B:$B,"&lt;="&amp;N$1,'Bank Account Transactions'!$B:$B,"&gt;="&amp;M$1+1,'Bank Account Transactions'!$E:$E,'Payments Summary'!$A30)-SUMIFS('Bank Account Transactions'!$G:$G,'Bank Account Transactions'!$B:$B,"&lt;="&amp;N$1,'Bank Account Transactions'!$B:$B,"&gt;="&amp;M$1+1,'Bank Account Transactions'!$E:$E,'Payments Summary'!$A30)+SUMIFS('Cash Account Transactions'!$F:$F,'Cash Account Transactions'!$B:$B,"&lt;="&amp;N$1,'Cash Account Transactions'!$B:$B,"&gt;="&amp;M$1+1,'Cash Account Transactions'!$E:$E,'Payments Summary'!$A30)-SUMIFS('Cash Account Transactions'!$G:$G,'Cash Account Transactions'!$B:$B,"&lt;="&amp;N$1,'Cash Account Transactions'!$B:$B,"&gt;="&amp;M$1+1,'Cash Account Transactions'!$E:$E,'Payments Summary'!$A30))</f>
        <v>0</v>
      </c>
    </row>
    <row r="31" spans="1:14" x14ac:dyDescent="0.25">
      <c r="A31" s="15" t="s">
        <v>49</v>
      </c>
      <c r="B31" s="11">
        <f>VLOOKUP($A31,'Chart of Accounts'!$A:$H,8,FALSE)</f>
        <v>0</v>
      </c>
      <c r="C31" s="11">
        <f>-(SUMIFS('Bank Account Transactions'!$F:$F,'Bank Account Transactions'!$B:$B,"&lt;="&amp;C$1,'Bank Account Transactions'!$B:$B,"&gt;="&amp;Period_start_date,'Bank Account Transactions'!$E:$E,'Payments Summary'!$A31)-SUMIFS('Bank Account Transactions'!$G:$G,'Bank Account Transactions'!$B:$B,"&lt;="&amp;C$1,'Bank Account Transactions'!$B:$B,"&gt;="&amp;Period_start_date,'Bank Account Transactions'!$E:$E,'Payments Summary'!$A31)+SUMIFS('Cash Account Transactions'!$F:$F,'Cash Account Transactions'!$B:$B,"&lt;="&amp;C$1,'Cash Account Transactions'!$B:$B,"&gt;="&amp;Period_start_date,'Cash Account Transactions'!$E:$E,'Payments Summary'!$A31)-SUMIFS('Cash Account Transactions'!$G:$G,'Cash Account Transactions'!$B:$B,"&lt;="&amp;C$1,'Cash Account Transactions'!$B:$B,"&gt;="&amp;Period_start_date,'Cash Account Transactions'!$E:$E,'Payments Summary'!$A31))</f>
        <v>0</v>
      </c>
      <c r="D31" s="11">
        <f>-(SUMIFS('Bank Account Transactions'!$F:$F,'Bank Account Transactions'!$B:$B,"&lt;="&amp;D$1,'Bank Account Transactions'!$B:$B,"&gt;="&amp;C$1+1,'Bank Account Transactions'!$E:$E,'Payments Summary'!$A31)-SUMIFS('Bank Account Transactions'!$G:$G,'Bank Account Transactions'!$B:$B,"&lt;="&amp;D$1,'Bank Account Transactions'!$B:$B,"&gt;="&amp;C$1+1,'Bank Account Transactions'!$E:$E,'Payments Summary'!$A31)+SUMIFS('Cash Account Transactions'!$F:$F,'Cash Account Transactions'!$B:$B,"&lt;="&amp;D$1,'Cash Account Transactions'!$B:$B,"&gt;="&amp;C$1+1,'Cash Account Transactions'!$E:$E,'Payments Summary'!$A31)-SUMIFS('Cash Account Transactions'!$G:$G,'Cash Account Transactions'!$B:$B,"&lt;="&amp;D$1,'Cash Account Transactions'!$B:$B,"&gt;="&amp;C$1+1,'Cash Account Transactions'!$E:$E,'Payments Summary'!$A31))</f>
        <v>0</v>
      </c>
      <c r="E31" s="11">
        <f>-(SUMIFS('Bank Account Transactions'!$F:$F,'Bank Account Transactions'!$B:$B,"&lt;="&amp;E$1,'Bank Account Transactions'!$B:$B,"&gt;="&amp;D$1+1,'Bank Account Transactions'!$E:$E,'Payments Summary'!$A31)-SUMIFS('Bank Account Transactions'!$G:$G,'Bank Account Transactions'!$B:$B,"&lt;="&amp;E$1,'Bank Account Transactions'!$B:$B,"&gt;="&amp;D$1+1,'Bank Account Transactions'!$E:$E,'Payments Summary'!$A31)+SUMIFS('Cash Account Transactions'!$F:$F,'Cash Account Transactions'!$B:$B,"&lt;="&amp;E$1,'Cash Account Transactions'!$B:$B,"&gt;="&amp;D$1+1,'Cash Account Transactions'!$E:$E,'Payments Summary'!$A31)-SUMIFS('Cash Account Transactions'!$G:$G,'Cash Account Transactions'!$B:$B,"&lt;="&amp;E$1,'Cash Account Transactions'!$B:$B,"&gt;="&amp;D$1+1,'Cash Account Transactions'!$E:$E,'Payments Summary'!$A31))</f>
        <v>0</v>
      </c>
      <c r="F31" s="11">
        <f>-(SUMIFS('Bank Account Transactions'!$F:$F,'Bank Account Transactions'!$B:$B,"&lt;="&amp;F$1,'Bank Account Transactions'!$B:$B,"&gt;="&amp;E$1+1,'Bank Account Transactions'!$E:$E,'Payments Summary'!$A31)-SUMIFS('Bank Account Transactions'!$G:$G,'Bank Account Transactions'!$B:$B,"&lt;="&amp;F$1,'Bank Account Transactions'!$B:$B,"&gt;="&amp;E$1+1,'Bank Account Transactions'!$E:$E,'Payments Summary'!$A31)+SUMIFS('Cash Account Transactions'!$F:$F,'Cash Account Transactions'!$B:$B,"&lt;="&amp;F$1,'Cash Account Transactions'!$B:$B,"&gt;="&amp;E$1+1,'Cash Account Transactions'!$E:$E,'Payments Summary'!$A31)-SUMIFS('Cash Account Transactions'!$G:$G,'Cash Account Transactions'!$B:$B,"&lt;="&amp;F$1,'Cash Account Transactions'!$B:$B,"&gt;="&amp;E$1+1,'Cash Account Transactions'!$E:$E,'Payments Summary'!$A31))</f>
        <v>0</v>
      </c>
      <c r="G31" s="11">
        <f>-(SUMIFS('Bank Account Transactions'!$F:$F,'Bank Account Transactions'!$B:$B,"&lt;="&amp;G$1,'Bank Account Transactions'!$B:$B,"&gt;="&amp;F$1+1,'Bank Account Transactions'!$E:$E,'Payments Summary'!$A31)-SUMIFS('Bank Account Transactions'!$G:$G,'Bank Account Transactions'!$B:$B,"&lt;="&amp;G$1,'Bank Account Transactions'!$B:$B,"&gt;="&amp;F$1+1,'Bank Account Transactions'!$E:$E,'Payments Summary'!$A31)+SUMIFS('Cash Account Transactions'!$F:$F,'Cash Account Transactions'!$B:$B,"&lt;="&amp;G$1,'Cash Account Transactions'!$B:$B,"&gt;="&amp;F$1+1,'Cash Account Transactions'!$E:$E,'Payments Summary'!$A31)-SUMIFS('Cash Account Transactions'!$G:$G,'Cash Account Transactions'!$B:$B,"&lt;="&amp;G$1,'Cash Account Transactions'!$B:$B,"&gt;="&amp;F$1+1,'Cash Account Transactions'!$E:$E,'Payments Summary'!$A31))</f>
        <v>0</v>
      </c>
      <c r="H31" s="11">
        <f>-(SUMIFS('Bank Account Transactions'!$F:$F,'Bank Account Transactions'!$B:$B,"&lt;="&amp;H$1,'Bank Account Transactions'!$B:$B,"&gt;="&amp;G$1+1,'Bank Account Transactions'!$E:$E,'Payments Summary'!$A31)-SUMIFS('Bank Account Transactions'!$G:$G,'Bank Account Transactions'!$B:$B,"&lt;="&amp;H$1,'Bank Account Transactions'!$B:$B,"&gt;="&amp;G$1+1,'Bank Account Transactions'!$E:$E,'Payments Summary'!$A31)+SUMIFS('Cash Account Transactions'!$F:$F,'Cash Account Transactions'!$B:$B,"&lt;="&amp;H$1,'Cash Account Transactions'!$B:$B,"&gt;="&amp;G$1+1,'Cash Account Transactions'!$E:$E,'Payments Summary'!$A31)-SUMIFS('Cash Account Transactions'!$G:$G,'Cash Account Transactions'!$B:$B,"&lt;="&amp;H$1,'Cash Account Transactions'!$B:$B,"&gt;="&amp;G$1+1,'Cash Account Transactions'!$E:$E,'Payments Summary'!$A31))</f>
        <v>0</v>
      </c>
      <c r="I31" s="11">
        <f>-(SUMIFS('Bank Account Transactions'!$F:$F,'Bank Account Transactions'!$B:$B,"&lt;="&amp;I$1,'Bank Account Transactions'!$B:$B,"&gt;="&amp;H$1+1,'Bank Account Transactions'!$E:$E,'Payments Summary'!$A31)-SUMIFS('Bank Account Transactions'!$G:$G,'Bank Account Transactions'!$B:$B,"&lt;="&amp;I$1,'Bank Account Transactions'!$B:$B,"&gt;="&amp;H$1+1,'Bank Account Transactions'!$E:$E,'Payments Summary'!$A31)+SUMIFS('Cash Account Transactions'!$F:$F,'Cash Account Transactions'!$B:$B,"&lt;="&amp;I$1,'Cash Account Transactions'!$B:$B,"&gt;="&amp;H$1+1,'Cash Account Transactions'!$E:$E,'Payments Summary'!$A31)-SUMIFS('Cash Account Transactions'!$G:$G,'Cash Account Transactions'!$B:$B,"&lt;="&amp;I$1,'Cash Account Transactions'!$B:$B,"&gt;="&amp;H$1+1,'Cash Account Transactions'!$E:$E,'Payments Summary'!$A31))</f>
        <v>0</v>
      </c>
      <c r="J31" s="11">
        <f>-(SUMIFS('Bank Account Transactions'!$F:$F,'Bank Account Transactions'!$B:$B,"&lt;="&amp;J$1,'Bank Account Transactions'!$B:$B,"&gt;="&amp;I$1+1,'Bank Account Transactions'!$E:$E,'Payments Summary'!$A31)-SUMIFS('Bank Account Transactions'!$G:$G,'Bank Account Transactions'!$B:$B,"&lt;="&amp;J$1,'Bank Account Transactions'!$B:$B,"&gt;="&amp;I$1+1,'Bank Account Transactions'!$E:$E,'Payments Summary'!$A31)+SUMIFS('Cash Account Transactions'!$F:$F,'Cash Account Transactions'!$B:$B,"&lt;="&amp;J$1,'Cash Account Transactions'!$B:$B,"&gt;="&amp;I$1+1,'Cash Account Transactions'!$E:$E,'Payments Summary'!$A31)-SUMIFS('Cash Account Transactions'!$G:$G,'Cash Account Transactions'!$B:$B,"&lt;="&amp;J$1,'Cash Account Transactions'!$B:$B,"&gt;="&amp;I$1+1,'Cash Account Transactions'!$E:$E,'Payments Summary'!$A31))</f>
        <v>0</v>
      </c>
      <c r="K31" s="11">
        <f>-(SUMIFS('Bank Account Transactions'!$F:$F,'Bank Account Transactions'!$B:$B,"&lt;="&amp;K$1,'Bank Account Transactions'!$B:$B,"&gt;="&amp;J$1+1,'Bank Account Transactions'!$E:$E,'Payments Summary'!$A31)-SUMIFS('Bank Account Transactions'!$G:$G,'Bank Account Transactions'!$B:$B,"&lt;="&amp;K$1,'Bank Account Transactions'!$B:$B,"&gt;="&amp;J$1+1,'Bank Account Transactions'!$E:$E,'Payments Summary'!$A31)+SUMIFS('Cash Account Transactions'!$F:$F,'Cash Account Transactions'!$B:$B,"&lt;="&amp;K$1,'Cash Account Transactions'!$B:$B,"&gt;="&amp;J$1+1,'Cash Account Transactions'!$E:$E,'Payments Summary'!$A31)-SUMIFS('Cash Account Transactions'!$G:$G,'Cash Account Transactions'!$B:$B,"&lt;="&amp;K$1,'Cash Account Transactions'!$B:$B,"&gt;="&amp;J$1+1,'Cash Account Transactions'!$E:$E,'Payments Summary'!$A31))</f>
        <v>0</v>
      </c>
      <c r="L31" s="11">
        <f>-(SUMIFS('Bank Account Transactions'!$F:$F,'Bank Account Transactions'!$B:$B,"&lt;="&amp;L$1,'Bank Account Transactions'!$B:$B,"&gt;="&amp;K$1+1,'Bank Account Transactions'!$E:$E,'Payments Summary'!$A31)-SUMIFS('Bank Account Transactions'!$G:$G,'Bank Account Transactions'!$B:$B,"&lt;="&amp;L$1,'Bank Account Transactions'!$B:$B,"&gt;="&amp;K$1+1,'Bank Account Transactions'!$E:$E,'Payments Summary'!$A31)+SUMIFS('Cash Account Transactions'!$F:$F,'Cash Account Transactions'!$B:$B,"&lt;="&amp;L$1,'Cash Account Transactions'!$B:$B,"&gt;="&amp;K$1+1,'Cash Account Transactions'!$E:$E,'Payments Summary'!$A31)-SUMIFS('Cash Account Transactions'!$G:$G,'Cash Account Transactions'!$B:$B,"&lt;="&amp;L$1,'Cash Account Transactions'!$B:$B,"&gt;="&amp;K$1+1,'Cash Account Transactions'!$E:$E,'Payments Summary'!$A31))</f>
        <v>0</v>
      </c>
      <c r="M31" s="11">
        <f>-(SUMIFS('Bank Account Transactions'!$F:$F,'Bank Account Transactions'!$B:$B,"&lt;="&amp;M$1,'Bank Account Transactions'!$B:$B,"&gt;="&amp;L$1+1,'Bank Account Transactions'!$E:$E,'Payments Summary'!$A31)-SUMIFS('Bank Account Transactions'!$G:$G,'Bank Account Transactions'!$B:$B,"&lt;="&amp;M$1,'Bank Account Transactions'!$B:$B,"&gt;="&amp;L$1+1,'Bank Account Transactions'!$E:$E,'Payments Summary'!$A31)+SUMIFS('Cash Account Transactions'!$F:$F,'Cash Account Transactions'!$B:$B,"&lt;="&amp;M$1,'Cash Account Transactions'!$B:$B,"&gt;="&amp;L$1+1,'Cash Account Transactions'!$E:$E,'Payments Summary'!$A31)-SUMIFS('Cash Account Transactions'!$G:$G,'Cash Account Transactions'!$B:$B,"&lt;="&amp;M$1,'Cash Account Transactions'!$B:$B,"&gt;="&amp;L$1+1,'Cash Account Transactions'!$E:$E,'Payments Summary'!$A31))</f>
        <v>0</v>
      </c>
      <c r="N31" s="11">
        <f>-(SUMIFS('Bank Account Transactions'!$F:$F,'Bank Account Transactions'!$B:$B,"&lt;="&amp;N$1,'Bank Account Transactions'!$B:$B,"&gt;="&amp;M$1+1,'Bank Account Transactions'!$E:$E,'Payments Summary'!$A31)-SUMIFS('Bank Account Transactions'!$G:$G,'Bank Account Transactions'!$B:$B,"&lt;="&amp;N$1,'Bank Account Transactions'!$B:$B,"&gt;="&amp;M$1+1,'Bank Account Transactions'!$E:$E,'Payments Summary'!$A31)+SUMIFS('Cash Account Transactions'!$F:$F,'Cash Account Transactions'!$B:$B,"&lt;="&amp;N$1,'Cash Account Transactions'!$B:$B,"&gt;="&amp;M$1+1,'Cash Account Transactions'!$E:$E,'Payments Summary'!$A31)-SUMIFS('Cash Account Transactions'!$G:$G,'Cash Account Transactions'!$B:$B,"&lt;="&amp;N$1,'Cash Account Transactions'!$B:$B,"&gt;="&amp;M$1+1,'Cash Account Transactions'!$E:$E,'Payments Summary'!$A31))</f>
        <v>0</v>
      </c>
    </row>
    <row r="32" spans="1:14" x14ac:dyDescent="0.25">
      <c r="A32" s="15" t="s">
        <v>50</v>
      </c>
      <c r="B32" s="11">
        <f>VLOOKUP($A32,'Chart of Accounts'!$A:$H,8,FALSE)</f>
        <v>0</v>
      </c>
      <c r="C32" s="11">
        <f>-(SUMIFS('Bank Account Transactions'!$F:$F,'Bank Account Transactions'!$B:$B,"&lt;="&amp;C$1,'Bank Account Transactions'!$B:$B,"&gt;="&amp;Period_start_date,'Bank Account Transactions'!$E:$E,'Payments Summary'!$A32)-SUMIFS('Bank Account Transactions'!$G:$G,'Bank Account Transactions'!$B:$B,"&lt;="&amp;C$1,'Bank Account Transactions'!$B:$B,"&gt;="&amp;Period_start_date,'Bank Account Transactions'!$E:$E,'Payments Summary'!$A32)+SUMIFS('Cash Account Transactions'!$F:$F,'Cash Account Transactions'!$B:$B,"&lt;="&amp;C$1,'Cash Account Transactions'!$B:$B,"&gt;="&amp;Period_start_date,'Cash Account Transactions'!$E:$E,'Payments Summary'!$A32)-SUMIFS('Cash Account Transactions'!$G:$G,'Cash Account Transactions'!$B:$B,"&lt;="&amp;C$1,'Cash Account Transactions'!$B:$B,"&gt;="&amp;Period_start_date,'Cash Account Transactions'!$E:$E,'Payments Summary'!$A32))</f>
        <v>0</v>
      </c>
      <c r="D32" s="11">
        <f>-(SUMIFS('Bank Account Transactions'!$F:$F,'Bank Account Transactions'!$B:$B,"&lt;="&amp;D$1,'Bank Account Transactions'!$B:$B,"&gt;="&amp;C$1+1,'Bank Account Transactions'!$E:$E,'Payments Summary'!$A32)-SUMIFS('Bank Account Transactions'!$G:$G,'Bank Account Transactions'!$B:$B,"&lt;="&amp;D$1,'Bank Account Transactions'!$B:$B,"&gt;="&amp;C$1+1,'Bank Account Transactions'!$E:$E,'Payments Summary'!$A32)+SUMIFS('Cash Account Transactions'!$F:$F,'Cash Account Transactions'!$B:$B,"&lt;="&amp;D$1,'Cash Account Transactions'!$B:$B,"&gt;="&amp;C$1+1,'Cash Account Transactions'!$E:$E,'Payments Summary'!$A32)-SUMIFS('Cash Account Transactions'!$G:$G,'Cash Account Transactions'!$B:$B,"&lt;="&amp;D$1,'Cash Account Transactions'!$B:$B,"&gt;="&amp;C$1+1,'Cash Account Transactions'!$E:$E,'Payments Summary'!$A32))</f>
        <v>0</v>
      </c>
      <c r="E32" s="11">
        <f>-(SUMIFS('Bank Account Transactions'!$F:$F,'Bank Account Transactions'!$B:$B,"&lt;="&amp;E$1,'Bank Account Transactions'!$B:$B,"&gt;="&amp;D$1+1,'Bank Account Transactions'!$E:$E,'Payments Summary'!$A32)-SUMIFS('Bank Account Transactions'!$G:$G,'Bank Account Transactions'!$B:$B,"&lt;="&amp;E$1,'Bank Account Transactions'!$B:$B,"&gt;="&amp;D$1+1,'Bank Account Transactions'!$E:$E,'Payments Summary'!$A32)+SUMIFS('Cash Account Transactions'!$F:$F,'Cash Account Transactions'!$B:$B,"&lt;="&amp;E$1,'Cash Account Transactions'!$B:$B,"&gt;="&amp;D$1+1,'Cash Account Transactions'!$E:$E,'Payments Summary'!$A32)-SUMIFS('Cash Account Transactions'!$G:$G,'Cash Account Transactions'!$B:$B,"&lt;="&amp;E$1,'Cash Account Transactions'!$B:$B,"&gt;="&amp;D$1+1,'Cash Account Transactions'!$E:$E,'Payments Summary'!$A32))</f>
        <v>0</v>
      </c>
      <c r="F32" s="11">
        <f>-(SUMIFS('Bank Account Transactions'!$F:$F,'Bank Account Transactions'!$B:$B,"&lt;="&amp;F$1,'Bank Account Transactions'!$B:$B,"&gt;="&amp;E$1+1,'Bank Account Transactions'!$E:$E,'Payments Summary'!$A32)-SUMIFS('Bank Account Transactions'!$G:$G,'Bank Account Transactions'!$B:$B,"&lt;="&amp;F$1,'Bank Account Transactions'!$B:$B,"&gt;="&amp;E$1+1,'Bank Account Transactions'!$E:$E,'Payments Summary'!$A32)+SUMIFS('Cash Account Transactions'!$F:$F,'Cash Account Transactions'!$B:$B,"&lt;="&amp;F$1,'Cash Account Transactions'!$B:$B,"&gt;="&amp;E$1+1,'Cash Account Transactions'!$E:$E,'Payments Summary'!$A32)-SUMIFS('Cash Account Transactions'!$G:$G,'Cash Account Transactions'!$B:$B,"&lt;="&amp;F$1,'Cash Account Transactions'!$B:$B,"&gt;="&amp;E$1+1,'Cash Account Transactions'!$E:$E,'Payments Summary'!$A32))</f>
        <v>0</v>
      </c>
      <c r="G32" s="11">
        <f>-(SUMIFS('Bank Account Transactions'!$F:$F,'Bank Account Transactions'!$B:$B,"&lt;="&amp;G$1,'Bank Account Transactions'!$B:$B,"&gt;="&amp;F$1+1,'Bank Account Transactions'!$E:$E,'Payments Summary'!$A32)-SUMIFS('Bank Account Transactions'!$G:$G,'Bank Account Transactions'!$B:$B,"&lt;="&amp;G$1,'Bank Account Transactions'!$B:$B,"&gt;="&amp;F$1+1,'Bank Account Transactions'!$E:$E,'Payments Summary'!$A32)+SUMIFS('Cash Account Transactions'!$F:$F,'Cash Account Transactions'!$B:$B,"&lt;="&amp;G$1,'Cash Account Transactions'!$B:$B,"&gt;="&amp;F$1+1,'Cash Account Transactions'!$E:$E,'Payments Summary'!$A32)-SUMIFS('Cash Account Transactions'!$G:$G,'Cash Account Transactions'!$B:$B,"&lt;="&amp;G$1,'Cash Account Transactions'!$B:$B,"&gt;="&amp;F$1+1,'Cash Account Transactions'!$E:$E,'Payments Summary'!$A32))</f>
        <v>0</v>
      </c>
      <c r="H32" s="11">
        <f>-(SUMIFS('Bank Account Transactions'!$F:$F,'Bank Account Transactions'!$B:$B,"&lt;="&amp;H$1,'Bank Account Transactions'!$B:$B,"&gt;="&amp;G$1+1,'Bank Account Transactions'!$E:$E,'Payments Summary'!$A32)-SUMIFS('Bank Account Transactions'!$G:$G,'Bank Account Transactions'!$B:$B,"&lt;="&amp;H$1,'Bank Account Transactions'!$B:$B,"&gt;="&amp;G$1+1,'Bank Account Transactions'!$E:$E,'Payments Summary'!$A32)+SUMIFS('Cash Account Transactions'!$F:$F,'Cash Account Transactions'!$B:$B,"&lt;="&amp;H$1,'Cash Account Transactions'!$B:$B,"&gt;="&amp;G$1+1,'Cash Account Transactions'!$E:$E,'Payments Summary'!$A32)-SUMIFS('Cash Account Transactions'!$G:$G,'Cash Account Transactions'!$B:$B,"&lt;="&amp;H$1,'Cash Account Transactions'!$B:$B,"&gt;="&amp;G$1+1,'Cash Account Transactions'!$E:$E,'Payments Summary'!$A32))</f>
        <v>0</v>
      </c>
      <c r="I32" s="11">
        <f>-(SUMIFS('Bank Account Transactions'!$F:$F,'Bank Account Transactions'!$B:$B,"&lt;="&amp;I$1,'Bank Account Transactions'!$B:$B,"&gt;="&amp;H$1+1,'Bank Account Transactions'!$E:$E,'Payments Summary'!$A32)-SUMIFS('Bank Account Transactions'!$G:$G,'Bank Account Transactions'!$B:$B,"&lt;="&amp;I$1,'Bank Account Transactions'!$B:$B,"&gt;="&amp;H$1+1,'Bank Account Transactions'!$E:$E,'Payments Summary'!$A32)+SUMIFS('Cash Account Transactions'!$F:$F,'Cash Account Transactions'!$B:$B,"&lt;="&amp;I$1,'Cash Account Transactions'!$B:$B,"&gt;="&amp;H$1+1,'Cash Account Transactions'!$E:$E,'Payments Summary'!$A32)-SUMIFS('Cash Account Transactions'!$G:$G,'Cash Account Transactions'!$B:$B,"&lt;="&amp;I$1,'Cash Account Transactions'!$B:$B,"&gt;="&amp;H$1+1,'Cash Account Transactions'!$E:$E,'Payments Summary'!$A32))</f>
        <v>0</v>
      </c>
      <c r="J32" s="11">
        <f>-(SUMIFS('Bank Account Transactions'!$F:$F,'Bank Account Transactions'!$B:$B,"&lt;="&amp;J$1,'Bank Account Transactions'!$B:$B,"&gt;="&amp;I$1+1,'Bank Account Transactions'!$E:$E,'Payments Summary'!$A32)-SUMIFS('Bank Account Transactions'!$G:$G,'Bank Account Transactions'!$B:$B,"&lt;="&amp;J$1,'Bank Account Transactions'!$B:$B,"&gt;="&amp;I$1+1,'Bank Account Transactions'!$E:$E,'Payments Summary'!$A32)+SUMIFS('Cash Account Transactions'!$F:$F,'Cash Account Transactions'!$B:$B,"&lt;="&amp;J$1,'Cash Account Transactions'!$B:$B,"&gt;="&amp;I$1+1,'Cash Account Transactions'!$E:$E,'Payments Summary'!$A32)-SUMIFS('Cash Account Transactions'!$G:$G,'Cash Account Transactions'!$B:$B,"&lt;="&amp;J$1,'Cash Account Transactions'!$B:$B,"&gt;="&amp;I$1+1,'Cash Account Transactions'!$E:$E,'Payments Summary'!$A32))</f>
        <v>0</v>
      </c>
      <c r="K32" s="11">
        <f>-(SUMIFS('Bank Account Transactions'!$F:$F,'Bank Account Transactions'!$B:$B,"&lt;="&amp;K$1,'Bank Account Transactions'!$B:$B,"&gt;="&amp;J$1+1,'Bank Account Transactions'!$E:$E,'Payments Summary'!$A32)-SUMIFS('Bank Account Transactions'!$G:$G,'Bank Account Transactions'!$B:$B,"&lt;="&amp;K$1,'Bank Account Transactions'!$B:$B,"&gt;="&amp;J$1+1,'Bank Account Transactions'!$E:$E,'Payments Summary'!$A32)+SUMIFS('Cash Account Transactions'!$F:$F,'Cash Account Transactions'!$B:$B,"&lt;="&amp;K$1,'Cash Account Transactions'!$B:$B,"&gt;="&amp;J$1+1,'Cash Account Transactions'!$E:$E,'Payments Summary'!$A32)-SUMIFS('Cash Account Transactions'!$G:$G,'Cash Account Transactions'!$B:$B,"&lt;="&amp;K$1,'Cash Account Transactions'!$B:$B,"&gt;="&amp;J$1+1,'Cash Account Transactions'!$E:$E,'Payments Summary'!$A32))</f>
        <v>0</v>
      </c>
      <c r="L32" s="11">
        <f>-(SUMIFS('Bank Account Transactions'!$F:$F,'Bank Account Transactions'!$B:$B,"&lt;="&amp;L$1,'Bank Account Transactions'!$B:$B,"&gt;="&amp;K$1+1,'Bank Account Transactions'!$E:$E,'Payments Summary'!$A32)-SUMIFS('Bank Account Transactions'!$G:$G,'Bank Account Transactions'!$B:$B,"&lt;="&amp;L$1,'Bank Account Transactions'!$B:$B,"&gt;="&amp;K$1+1,'Bank Account Transactions'!$E:$E,'Payments Summary'!$A32)+SUMIFS('Cash Account Transactions'!$F:$F,'Cash Account Transactions'!$B:$B,"&lt;="&amp;L$1,'Cash Account Transactions'!$B:$B,"&gt;="&amp;K$1+1,'Cash Account Transactions'!$E:$E,'Payments Summary'!$A32)-SUMIFS('Cash Account Transactions'!$G:$G,'Cash Account Transactions'!$B:$B,"&lt;="&amp;L$1,'Cash Account Transactions'!$B:$B,"&gt;="&amp;K$1+1,'Cash Account Transactions'!$E:$E,'Payments Summary'!$A32))</f>
        <v>0</v>
      </c>
      <c r="M32" s="11">
        <f>-(SUMIFS('Bank Account Transactions'!$F:$F,'Bank Account Transactions'!$B:$B,"&lt;="&amp;M$1,'Bank Account Transactions'!$B:$B,"&gt;="&amp;L$1+1,'Bank Account Transactions'!$E:$E,'Payments Summary'!$A32)-SUMIFS('Bank Account Transactions'!$G:$G,'Bank Account Transactions'!$B:$B,"&lt;="&amp;M$1,'Bank Account Transactions'!$B:$B,"&gt;="&amp;L$1+1,'Bank Account Transactions'!$E:$E,'Payments Summary'!$A32)+SUMIFS('Cash Account Transactions'!$F:$F,'Cash Account Transactions'!$B:$B,"&lt;="&amp;M$1,'Cash Account Transactions'!$B:$B,"&gt;="&amp;L$1+1,'Cash Account Transactions'!$E:$E,'Payments Summary'!$A32)-SUMIFS('Cash Account Transactions'!$G:$G,'Cash Account Transactions'!$B:$B,"&lt;="&amp;M$1,'Cash Account Transactions'!$B:$B,"&gt;="&amp;L$1+1,'Cash Account Transactions'!$E:$E,'Payments Summary'!$A32))</f>
        <v>0</v>
      </c>
      <c r="N32" s="11">
        <f>-(SUMIFS('Bank Account Transactions'!$F:$F,'Bank Account Transactions'!$B:$B,"&lt;="&amp;N$1,'Bank Account Transactions'!$B:$B,"&gt;="&amp;M$1+1,'Bank Account Transactions'!$E:$E,'Payments Summary'!$A32)-SUMIFS('Bank Account Transactions'!$G:$G,'Bank Account Transactions'!$B:$B,"&lt;="&amp;N$1,'Bank Account Transactions'!$B:$B,"&gt;="&amp;M$1+1,'Bank Account Transactions'!$E:$E,'Payments Summary'!$A32)+SUMIFS('Cash Account Transactions'!$F:$F,'Cash Account Transactions'!$B:$B,"&lt;="&amp;N$1,'Cash Account Transactions'!$B:$B,"&gt;="&amp;M$1+1,'Cash Account Transactions'!$E:$E,'Payments Summary'!$A32)-SUMIFS('Cash Account Transactions'!$G:$G,'Cash Account Transactions'!$B:$B,"&lt;="&amp;N$1,'Cash Account Transactions'!$B:$B,"&gt;="&amp;M$1+1,'Cash Account Transactions'!$E:$E,'Payments Summary'!$A32))</f>
        <v>0</v>
      </c>
    </row>
    <row r="33" spans="1:14" x14ac:dyDescent="0.25">
      <c r="A33" s="15" t="s">
        <v>51</v>
      </c>
      <c r="B33" s="11">
        <f>VLOOKUP($A33,'Chart of Accounts'!$A:$H,8,FALSE)</f>
        <v>0</v>
      </c>
      <c r="C33" s="11">
        <f>-(SUMIFS('Bank Account Transactions'!$F:$F,'Bank Account Transactions'!$B:$B,"&lt;="&amp;C$1,'Bank Account Transactions'!$B:$B,"&gt;="&amp;Period_start_date,'Bank Account Transactions'!$E:$E,'Payments Summary'!$A33)-SUMIFS('Bank Account Transactions'!$G:$G,'Bank Account Transactions'!$B:$B,"&lt;="&amp;C$1,'Bank Account Transactions'!$B:$B,"&gt;="&amp;Period_start_date,'Bank Account Transactions'!$E:$E,'Payments Summary'!$A33)+SUMIFS('Cash Account Transactions'!$F:$F,'Cash Account Transactions'!$B:$B,"&lt;="&amp;C$1,'Cash Account Transactions'!$B:$B,"&gt;="&amp;Period_start_date,'Cash Account Transactions'!$E:$E,'Payments Summary'!$A33)-SUMIFS('Cash Account Transactions'!$G:$G,'Cash Account Transactions'!$B:$B,"&lt;="&amp;C$1,'Cash Account Transactions'!$B:$B,"&gt;="&amp;Period_start_date,'Cash Account Transactions'!$E:$E,'Payments Summary'!$A33))</f>
        <v>0</v>
      </c>
      <c r="D33" s="11">
        <f>-(SUMIFS('Bank Account Transactions'!$F:$F,'Bank Account Transactions'!$B:$B,"&lt;="&amp;D$1,'Bank Account Transactions'!$B:$B,"&gt;="&amp;C$1+1,'Bank Account Transactions'!$E:$E,'Payments Summary'!$A33)-SUMIFS('Bank Account Transactions'!$G:$G,'Bank Account Transactions'!$B:$B,"&lt;="&amp;D$1,'Bank Account Transactions'!$B:$B,"&gt;="&amp;C$1+1,'Bank Account Transactions'!$E:$E,'Payments Summary'!$A33)+SUMIFS('Cash Account Transactions'!$F:$F,'Cash Account Transactions'!$B:$B,"&lt;="&amp;D$1,'Cash Account Transactions'!$B:$B,"&gt;="&amp;C$1+1,'Cash Account Transactions'!$E:$E,'Payments Summary'!$A33)-SUMIFS('Cash Account Transactions'!$G:$G,'Cash Account Transactions'!$B:$B,"&lt;="&amp;D$1,'Cash Account Transactions'!$B:$B,"&gt;="&amp;C$1+1,'Cash Account Transactions'!$E:$E,'Payments Summary'!$A33))</f>
        <v>0</v>
      </c>
      <c r="E33" s="11">
        <f>-(SUMIFS('Bank Account Transactions'!$F:$F,'Bank Account Transactions'!$B:$B,"&lt;="&amp;E$1,'Bank Account Transactions'!$B:$B,"&gt;="&amp;D$1+1,'Bank Account Transactions'!$E:$E,'Payments Summary'!$A33)-SUMIFS('Bank Account Transactions'!$G:$G,'Bank Account Transactions'!$B:$B,"&lt;="&amp;E$1,'Bank Account Transactions'!$B:$B,"&gt;="&amp;D$1+1,'Bank Account Transactions'!$E:$E,'Payments Summary'!$A33)+SUMIFS('Cash Account Transactions'!$F:$F,'Cash Account Transactions'!$B:$B,"&lt;="&amp;E$1,'Cash Account Transactions'!$B:$B,"&gt;="&amp;D$1+1,'Cash Account Transactions'!$E:$E,'Payments Summary'!$A33)-SUMIFS('Cash Account Transactions'!$G:$G,'Cash Account Transactions'!$B:$B,"&lt;="&amp;E$1,'Cash Account Transactions'!$B:$B,"&gt;="&amp;D$1+1,'Cash Account Transactions'!$E:$E,'Payments Summary'!$A33))</f>
        <v>0</v>
      </c>
      <c r="F33" s="11">
        <f>-(SUMIFS('Bank Account Transactions'!$F:$F,'Bank Account Transactions'!$B:$B,"&lt;="&amp;F$1,'Bank Account Transactions'!$B:$B,"&gt;="&amp;E$1+1,'Bank Account Transactions'!$E:$E,'Payments Summary'!$A33)-SUMIFS('Bank Account Transactions'!$G:$G,'Bank Account Transactions'!$B:$B,"&lt;="&amp;F$1,'Bank Account Transactions'!$B:$B,"&gt;="&amp;E$1+1,'Bank Account Transactions'!$E:$E,'Payments Summary'!$A33)+SUMIFS('Cash Account Transactions'!$F:$F,'Cash Account Transactions'!$B:$B,"&lt;="&amp;F$1,'Cash Account Transactions'!$B:$B,"&gt;="&amp;E$1+1,'Cash Account Transactions'!$E:$E,'Payments Summary'!$A33)-SUMIFS('Cash Account Transactions'!$G:$G,'Cash Account Transactions'!$B:$B,"&lt;="&amp;F$1,'Cash Account Transactions'!$B:$B,"&gt;="&amp;E$1+1,'Cash Account Transactions'!$E:$E,'Payments Summary'!$A33))</f>
        <v>0</v>
      </c>
      <c r="G33" s="11">
        <f>-(SUMIFS('Bank Account Transactions'!$F:$F,'Bank Account Transactions'!$B:$B,"&lt;="&amp;G$1,'Bank Account Transactions'!$B:$B,"&gt;="&amp;F$1+1,'Bank Account Transactions'!$E:$E,'Payments Summary'!$A33)-SUMIFS('Bank Account Transactions'!$G:$G,'Bank Account Transactions'!$B:$B,"&lt;="&amp;G$1,'Bank Account Transactions'!$B:$B,"&gt;="&amp;F$1+1,'Bank Account Transactions'!$E:$E,'Payments Summary'!$A33)+SUMIFS('Cash Account Transactions'!$F:$F,'Cash Account Transactions'!$B:$B,"&lt;="&amp;G$1,'Cash Account Transactions'!$B:$B,"&gt;="&amp;F$1+1,'Cash Account Transactions'!$E:$E,'Payments Summary'!$A33)-SUMIFS('Cash Account Transactions'!$G:$G,'Cash Account Transactions'!$B:$B,"&lt;="&amp;G$1,'Cash Account Transactions'!$B:$B,"&gt;="&amp;F$1+1,'Cash Account Transactions'!$E:$E,'Payments Summary'!$A33))</f>
        <v>0</v>
      </c>
      <c r="H33" s="11">
        <f>-(SUMIFS('Bank Account Transactions'!$F:$F,'Bank Account Transactions'!$B:$B,"&lt;="&amp;H$1,'Bank Account Transactions'!$B:$B,"&gt;="&amp;G$1+1,'Bank Account Transactions'!$E:$E,'Payments Summary'!$A33)-SUMIFS('Bank Account Transactions'!$G:$G,'Bank Account Transactions'!$B:$B,"&lt;="&amp;H$1,'Bank Account Transactions'!$B:$B,"&gt;="&amp;G$1+1,'Bank Account Transactions'!$E:$E,'Payments Summary'!$A33)+SUMIFS('Cash Account Transactions'!$F:$F,'Cash Account Transactions'!$B:$B,"&lt;="&amp;H$1,'Cash Account Transactions'!$B:$B,"&gt;="&amp;G$1+1,'Cash Account Transactions'!$E:$E,'Payments Summary'!$A33)-SUMIFS('Cash Account Transactions'!$G:$G,'Cash Account Transactions'!$B:$B,"&lt;="&amp;H$1,'Cash Account Transactions'!$B:$B,"&gt;="&amp;G$1+1,'Cash Account Transactions'!$E:$E,'Payments Summary'!$A33))</f>
        <v>0</v>
      </c>
      <c r="I33" s="11">
        <f>-(SUMIFS('Bank Account Transactions'!$F:$F,'Bank Account Transactions'!$B:$B,"&lt;="&amp;I$1,'Bank Account Transactions'!$B:$B,"&gt;="&amp;H$1+1,'Bank Account Transactions'!$E:$E,'Payments Summary'!$A33)-SUMIFS('Bank Account Transactions'!$G:$G,'Bank Account Transactions'!$B:$B,"&lt;="&amp;I$1,'Bank Account Transactions'!$B:$B,"&gt;="&amp;H$1+1,'Bank Account Transactions'!$E:$E,'Payments Summary'!$A33)+SUMIFS('Cash Account Transactions'!$F:$F,'Cash Account Transactions'!$B:$B,"&lt;="&amp;I$1,'Cash Account Transactions'!$B:$B,"&gt;="&amp;H$1+1,'Cash Account Transactions'!$E:$E,'Payments Summary'!$A33)-SUMIFS('Cash Account Transactions'!$G:$G,'Cash Account Transactions'!$B:$B,"&lt;="&amp;I$1,'Cash Account Transactions'!$B:$B,"&gt;="&amp;H$1+1,'Cash Account Transactions'!$E:$E,'Payments Summary'!$A33))</f>
        <v>0</v>
      </c>
      <c r="J33" s="11">
        <f>-(SUMIFS('Bank Account Transactions'!$F:$F,'Bank Account Transactions'!$B:$B,"&lt;="&amp;J$1,'Bank Account Transactions'!$B:$B,"&gt;="&amp;I$1+1,'Bank Account Transactions'!$E:$E,'Payments Summary'!$A33)-SUMIFS('Bank Account Transactions'!$G:$G,'Bank Account Transactions'!$B:$B,"&lt;="&amp;J$1,'Bank Account Transactions'!$B:$B,"&gt;="&amp;I$1+1,'Bank Account Transactions'!$E:$E,'Payments Summary'!$A33)+SUMIFS('Cash Account Transactions'!$F:$F,'Cash Account Transactions'!$B:$B,"&lt;="&amp;J$1,'Cash Account Transactions'!$B:$B,"&gt;="&amp;I$1+1,'Cash Account Transactions'!$E:$E,'Payments Summary'!$A33)-SUMIFS('Cash Account Transactions'!$G:$G,'Cash Account Transactions'!$B:$B,"&lt;="&amp;J$1,'Cash Account Transactions'!$B:$B,"&gt;="&amp;I$1+1,'Cash Account Transactions'!$E:$E,'Payments Summary'!$A33))</f>
        <v>0</v>
      </c>
      <c r="K33" s="11">
        <f>-(SUMIFS('Bank Account Transactions'!$F:$F,'Bank Account Transactions'!$B:$B,"&lt;="&amp;K$1,'Bank Account Transactions'!$B:$B,"&gt;="&amp;J$1+1,'Bank Account Transactions'!$E:$E,'Payments Summary'!$A33)-SUMIFS('Bank Account Transactions'!$G:$G,'Bank Account Transactions'!$B:$B,"&lt;="&amp;K$1,'Bank Account Transactions'!$B:$B,"&gt;="&amp;J$1+1,'Bank Account Transactions'!$E:$E,'Payments Summary'!$A33)+SUMIFS('Cash Account Transactions'!$F:$F,'Cash Account Transactions'!$B:$B,"&lt;="&amp;K$1,'Cash Account Transactions'!$B:$B,"&gt;="&amp;J$1+1,'Cash Account Transactions'!$E:$E,'Payments Summary'!$A33)-SUMIFS('Cash Account Transactions'!$G:$G,'Cash Account Transactions'!$B:$B,"&lt;="&amp;K$1,'Cash Account Transactions'!$B:$B,"&gt;="&amp;J$1+1,'Cash Account Transactions'!$E:$E,'Payments Summary'!$A33))</f>
        <v>0</v>
      </c>
      <c r="L33" s="11">
        <f>-(SUMIFS('Bank Account Transactions'!$F:$F,'Bank Account Transactions'!$B:$B,"&lt;="&amp;L$1,'Bank Account Transactions'!$B:$B,"&gt;="&amp;K$1+1,'Bank Account Transactions'!$E:$E,'Payments Summary'!$A33)-SUMIFS('Bank Account Transactions'!$G:$G,'Bank Account Transactions'!$B:$B,"&lt;="&amp;L$1,'Bank Account Transactions'!$B:$B,"&gt;="&amp;K$1+1,'Bank Account Transactions'!$E:$E,'Payments Summary'!$A33)+SUMIFS('Cash Account Transactions'!$F:$F,'Cash Account Transactions'!$B:$B,"&lt;="&amp;L$1,'Cash Account Transactions'!$B:$B,"&gt;="&amp;K$1+1,'Cash Account Transactions'!$E:$E,'Payments Summary'!$A33)-SUMIFS('Cash Account Transactions'!$G:$G,'Cash Account Transactions'!$B:$B,"&lt;="&amp;L$1,'Cash Account Transactions'!$B:$B,"&gt;="&amp;K$1+1,'Cash Account Transactions'!$E:$E,'Payments Summary'!$A33))</f>
        <v>0</v>
      </c>
      <c r="M33" s="11">
        <f>-(SUMIFS('Bank Account Transactions'!$F:$F,'Bank Account Transactions'!$B:$B,"&lt;="&amp;M$1,'Bank Account Transactions'!$B:$B,"&gt;="&amp;L$1+1,'Bank Account Transactions'!$E:$E,'Payments Summary'!$A33)-SUMIFS('Bank Account Transactions'!$G:$G,'Bank Account Transactions'!$B:$B,"&lt;="&amp;M$1,'Bank Account Transactions'!$B:$B,"&gt;="&amp;L$1+1,'Bank Account Transactions'!$E:$E,'Payments Summary'!$A33)+SUMIFS('Cash Account Transactions'!$F:$F,'Cash Account Transactions'!$B:$B,"&lt;="&amp;M$1,'Cash Account Transactions'!$B:$B,"&gt;="&amp;L$1+1,'Cash Account Transactions'!$E:$E,'Payments Summary'!$A33)-SUMIFS('Cash Account Transactions'!$G:$G,'Cash Account Transactions'!$B:$B,"&lt;="&amp;M$1,'Cash Account Transactions'!$B:$B,"&gt;="&amp;L$1+1,'Cash Account Transactions'!$E:$E,'Payments Summary'!$A33))</f>
        <v>0</v>
      </c>
      <c r="N33" s="11">
        <f>-(SUMIFS('Bank Account Transactions'!$F:$F,'Bank Account Transactions'!$B:$B,"&lt;="&amp;N$1,'Bank Account Transactions'!$B:$B,"&gt;="&amp;M$1+1,'Bank Account Transactions'!$E:$E,'Payments Summary'!$A33)-SUMIFS('Bank Account Transactions'!$G:$G,'Bank Account Transactions'!$B:$B,"&lt;="&amp;N$1,'Bank Account Transactions'!$B:$B,"&gt;="&amp;M$1+1,'Bank Account Transactions'!$E:$E,'Payments Summary'!$A33)+SUMIFS('Cash Account Transactions'!$F:$F,'Cash Account Transactions'!$B:$B,"&lt;="&amp;N$1,'Cash Account Transactions'!$B:$B,"&gt;="&amp;M$1+1,'Cash Account Transactions'!$E:$E,'Payments Summary'!$A33)-SUMIFS('Cash Account Transactions'!$G:$G,'Cash Account Transactions'!$B:$B,"&lt;="&amp;N$1,'Cash Account Transactions'!$B:$B,"&gt;="&amp;M$1+1,'Cash Account Transactions'!$E:$E,'Payments Summary'!$A33))</f>
        <v>0</v>
      </c>
    </row>
    <row r="34" spans="1:14" x14ac:dyDescent="0.25">
      <c r="A34" s="15" t="s">
        <v>52</v>
      </c>
      <c r="B34" s="11">
        <f>VLOOKUP($A34,'Chart of Accounts'!$A:$H,8,FALSE)</f>
        <v>0</v>
      </c>
      <c r="C34" s="11">
        <f>-(SUMIFS('Bank Account Transactions'!$F:$F,'Bank Account Transactions'!$B:$B,"&lt;="&amp;C$1,'Bank Account Transactions'!$B:$B,"&gt;="&amp;Period_start_date,'Bank Account Transactions'!$E:$E,'Payments Summary'!$A34)-SUMIFS('Bank Account Transactions'!$G:$G,'Bank Account Transactions'!$B:$B,"&lt;="&amp;C$1,'Bank Account Transactions'!$B:$B,"&gt;="&amp;Period_start_date,'Bank Account Transactions'!$E:$E,'Payments Summary'!$A34)+SUMIFS('Cash Account Transactions'!$F:$F,'Cash Account Transactions'!$B:$B,"&lt;="&amp;C$1,'Cash Account Transactions'!$B:$B,"&gt;="&amp;Period_start_date,'Cash Account Transactions'!$E:$E,'Payments Summary'!$A34)-SUMIFS('Cash Account Transactions'!$G:$G,'Cash Account Transactions'!$B:$B,"&lt;="&amp;C$1,'Cash Account Transactions'!$B:$B,"&gt;="&amp;Period_start_date,'Cash Account Transactions'!$E:$E,'Payments Summary'!$A34))</f>
        <v>0</v>
      </c>
      <c r="D34" s="11">
        <f>-(SUMIFS('Bank Account Transactions'!$F:$F,'Bank Account Transactions'!$B:$B,"&lt;="&amp;D$1,'Bank Account Transactions'!$B:$B,"&gt;="&amp;C$1+1,'Bank Account Transactions'!$E:$E,'Payments Summary'!$A34)-SUMIFS('Bank Account Transactions'!$G:$G,'Bank Account Transactions'!$B:$B,"&lt;="&amp;D$1,'Bank Account Transactions'!$B:$B,"&gt;="&amp;C$1+1,'Bank Account Transactions'!$E:$E,'Payments Summary'!$A34)+SUMIFS('Cash Account Transactions'!$F:$F,'Cash Account Transactions'!$B:$B,"&lt;="&amp;D$1,'Cash Account Transactions'!$B:$B,"&gt;="&amp;C$1+1,'Cash Account Transactions'!$E:$E,'Payments Summary'!$A34)-SUMIFS('Cash Account Transactions'!$G:$G,'Cash Account Transactions'!$B:$B,"&lt;="&amp;D$1,'Cash Account Transactions'!$B:$B,"&gt;="&amp;C$1+1,'Cash Account Transactions'!$E:$E,'Payments Summary'!$A34))</f>
        <v>0</v>
      </c>
      <c r="E34" s="11">
        <f>-(SUMIFS('Bank Account Transactions'!$F:$F,'Bank Account Transactions'!$B:$B,"&lt;="&amp;E$1,'Bank Account Transactions'!$B:$B,"&gt;="&amp;D$1+1,'Bank Account Transactions'!$E:$E,'Payments Summary'!$A34)-SUMIFS('Bank Account Transactions'!$G:$G,'Bank Account Transactions'!$B:$B,"&lt;="&amp;E$1,'Bank Account Transactions'!$B:$B,"&gt;="&amp;D$1+1,'Bank Account Transactions'!$E:$E,'Payments Summary'!$A34)+SUMIFS('Cash Account Transactions'!$F:$F,'Cash Account Transactions'!$B:$B,"&lt;="&amp;E$1,'Cash Account Transactions'!$B:$B,"&gt;="&amp;D$1+1,'Cash Account Transactions'!$E:$E,'Payments Summary'!$A34)-SUMIFS('Cash Account Transactions'!$G:$G,'Cash Account Transactions'!$B:$B,"&lt;="&amp;E$1,'Cash Account Transactions'!$B:$B,"&gt;="&amp;D$1+1,'Cash Account Transactions'!$E:$E,'Payments Summary'!$A34))</f>
        <v>0</v>
      </c>
      <c r="F34" s="11">
        <f>-(SUMIFS('Bank Account Transactions'!$F:$F,'Bank Account Transactions'!$B:$B,"&lt;="&amp;F$1,'Bank Account Transactions'!$B:$B,"&gt;="&amp;E$1+1,'Bank Account Transactions'!$E:$E,'Payments Summary'!$A34)-SUMIFS('Bank Account Transactions'!$G:$G,'Bank Account Transactions'!$B:$B,"&lt;="&amp;F$1,'Bank Account Transactions'!$B:$B,"&gt;="&amp;E$1+1,'Bank Account Transactions'!$E:$E,'Payments Summary'!$A34)+SUMIFS('Cash Account Transactions'!$F:$F,'Cash Account Transactions'!$B:$B,"&lt;="&amp;F$1,'Cash Account Transactions'!$B:$B,"&gt;="&amp;E$1+1,'Cash Account Transactions'!$E:$E,'Payments Summary'!$A34)-SUMIFS('Cash Account Transactions'!$G:$G,'Cash Account Transactions'!$B:$B,"&lt;="&amp;F$1,'Cash Account Transactions'!$B:$B,"&gt;="&amp;E$1+1,'Cash Account Transactions'!$E:$E,'Payments Summary'!$A34))</f>
        <v>0</v>
      </c>
      <c r="G34" s="11">
        <f>-(SUMIFS('Bank Account Transactions'!$F:$F,'Bank Account Transactions'!$B:$B,"&lt;="&amp;G$1,'Bank Account Transactions'!$B:$B,"&gt;="&amp;F$1+1,'Bank Account Transactions'!$E:$E,'Payments Summary'!$A34)-SUMIFS('Bank Account Transactions'!$G:$G,'Bank Account Transactions'!$B:$B,"&lt;="&amp;G$1,'Bank Account Transactions'!$B:$B,"&gt;="&amp;F$1+1,'Bank Account Transactions'!$E:$E,'Payments Summary'!$A34)+SUMIFS('Cash Account Transactions'!$F:$F,'Cash Account Transactions'!$B:$B,"&lt;="&amp;G$1,'Cash Account Transactions'!$B:$B,"&gt;="&amp;F$1+1,'Cash Account Transactions'!$E:$E,'Payments Summary'!$A34)-SUMIFS('Cash Account Transactions'!$G:$G,'Cash Account Transactions'!$B:$B,"&lt;="&amp;G$1,'Cash Account Transactions'!$B:$B,"&gt;="&amp;F$1+1,'Cash Account Transactions'!$E:$E,'Payments Summary'!$A34))</f>
        <v>0</v>
      </c>
      <c r="H34" s="11">
        <f>-(SUMIFS('Bank Account Transactions'!$F:$F,'Bank Account Transactions'!$B:$B,"&lt;="&amp;H$1,'Bank Account Transactions'!$B:$B,"&gt;="&amp;G$1+1,'Bank Account Transactions'!$E:$E,'Payments Summary'!$A34)-SUMIFS('Bank Account Transactions'!$G:$G,'Bank Account Transactions'!$B:$B,"&lt;="&amp;H$1,'Bank Account Transactions'!$B:$B,"&gt;="&amp;G$1+1,'Bank Account Transactions'!$E:$E,'Payments Summary'!$A34)+SUMIFS('Cash Account Transactions'!$F:$F,'Cash Account Transactions'!$B:$B,"&lt;="&amp;H$1,'Cash Account Transactions'!$B:$B,"&gt;="&amp;G$1+1,'Cash Account Transactions'!$E:$E,'Payments Summary'!$A34)-SUMIFS('Cash Account Transactions'!$G:$G,'Cash Account Transactions'!$B:$B,"&lt;="&amp;H$1,'Cash Account Transactions'!$B:$B,"&gt;="&amp;G$1+1,'Cash Account Transactions'!$E:$E,'Payments Summary'!$A34))</f>
        <v>0</v>
      </c>
      <c r="I34" s="11">
        <f>-(SUMIFS('Bank Account Transactions'!$F:$F,'Bank Account Transactions'!$B:$B,"&lt;="&amp;I$1,'Bank Account Transactions'!$B:$B,"&gt;="&amp;H$1+1,'Bank Account Transactions'!$E:$E,'Payments Summary'!$A34)-SUMIFS('Bank Account Transactions'!$G:$G,'Bank Account Transactions'!$B:$B,"&lt;="&amp;I$1,'Bank Account Transactions'!$B:$B,"&gt;="&amp;H$1+1,'Bank Account Transactions'!$E:$E,'Payments Summary'!$A34)+SUMIFS('Cash Account Transactions'!$F:$F,'Cash Account Transactions'!$B:$B,"&lt;="&amp;I$1,'Cash Account Transactions'!$B:$B,"&gt;="&amp;H$1+1,'Cash Account Transactions'!$E:$E,'Payments Summary'!$A34)-SUMIFS('Cash Account Transactions'!$G:$G,'Cash Account Transactions'!$B:$B,"&lt;="&amp;I$1,'Cash Account Transactions'!$B:$B,"&gt;="&amp;H$1+1,'Cash Account Transactions'!$E:$E,'Payments Summary'!$A34))</f>
        <v>0</v>
      </c>
      <c r="J34" s="11">
        <f>-(SUMIFS('Bank Account Transactions'!$F:$F,'Bank Account Transactions'!$B:$B,"&lt;="&amp;J$1,'Bank Account Transactions'!$B:$B,"&gt;="&amp;I$1+1,'Bank Account Transactions'!$E:$E,'Payments Summary'!$A34)-SUMIFS('Bank Account Transactions'!$G:$G,'Bank Account Transactions'!$B:$B,"&lt;="&amp;J$1,'Bank Account Transactions'!$B:$B,"&gt;="&amp;I$1+1,'Bank Account Transactions'!$E:$E,'Payments Summary'!$A34)+SUMIFS('Cash Account Transactions'!$F:$F,'Cash Account Transactions'!$B:$B,"&lt;="&amp;J$1,'Cash Account Transactions'!$B:$B,"&gt;="&amp;I$1+1,'Cash Account Transactions'!$E:$E,'Payments Summary'!$A34)-SUMIFS('Cash Account Transactions'!$G:$G,'Cash Account Transactions'!$B:$B,"&lt;="&amp;J$1,'Cash Account Transactions'!$B:$B,"&gt;="&amp;I$1+1,'Cash Account Transactions'!$E:$E,'Payments Summary'!$A34))</f>
        <v>0</v>
      </c>
      <c r="K34" s="11">
        <f>-(SUMIFS('Bank Account Transactions'!$F:$F,'Bank Account Transactions'!$B:$B,"&lt;="&amp;K$1,'Bank Account Transactions'!$B:$B,"&gt;="&amp;J$1+1,'Bank Account Transactions'!$E:$E,'Payments Summary'!$A34)-SUMIFS('Bank Account Transactions'!$G:$G,'Bank Account Transactions'!$B:$B,"&lt;="&amp;K$1,'Bank Account Transactions'!$B:$B,"&gt;="&amp;J$1+1,'Bank Account Transactions'!$E:$E,'Payments Summary'!$A34)+SUMIFS('Cash Account Transactions'!$F:$F,'Cash Account Transactions'!$B:$B,"&lt;="&amp;K$1,'Cash Account Transactions'!$B:$B,"&gt;="&amp;J$1+1,'Cash Account Transactions'!$E:$E,'Payments Summary'!$A34)-SUMIFS('Cash Account Transactions'!$G:$G,'Cash Account Transactions'!$B:$B,"&lt;="&amp;K$1,'Cash Account Transactions'!$B:$B,"&gt;="&amp;J$1+1,'Cash Account Transactions'!$E:$E,'Payments Summary'!$A34))</f>
        <v>0</v>
      </c>
      <c r="L34" s="11">
        <f>-(SUMIFS('Bank Account Transactions'!$F:$F,'Bank Account Transactions'!$B:$B,"&lt;="&amp;L$1,'Bank Account Transactions'!$B:$B,"&gt;="&amp;K$1+1,'Bank Account Transactions'!$E:$E,'Payments Summary'!$A34)-SUMIFS('Bank Account Transactions'!$G:$G,'Bank Account Transactions'!$B:$B,"&lt;="&amp;L$1,'Bank Account Transactions'!$B:$B,"&gt;="&amp;K$1+1,'Bank Account Transactions'!$E:$E,'Payments Summary'!$A34)+SUMIFS('Cash Account Transactions'!$F:$F,'Cash Account Transactions'!$B:$B,"&lt;="&amp;L$1,'Cash Account Transactions'!$B:$B,"&gt;="&amp;K$1+1,'Cash Account Transactions'!$E:$E,'Payments Summary'!$A34)-SUMIFS('Cash Account Transactions'!$G:$G,'Cash Account Transactions'!$B:$B,"&lt;="&amp;L$1,'Cash Account Transactions'!$B:$B,"&gt;="&amp;K$1+1,'Cash Account Transactions'!$E:$E,'Payments Summary'!$A34))</f>
        <v>0</v>
      </c>
      <c r="M34" s="11">
        <f>-(SUMIFS('Bank Account Transactions'!$F:$F,'Bank Account Transactions'!$B:$B,"&lt;="&amp;M$1,'Bank Account Transactions'!$B:$B,"&gt;="&amp;L$1+1,'Bank Account Transactions'!$E:$E,'Payments Summary'!$A34)-SUMIFS('Bank Account Transactions'!$G:$G,'Bank Account Transactions'!$B:$B,"&lt;="&amp;M$1,'Bank Account Transactions'!$B:$B,"&gt;="&amp;L$1+1,'Bank Account Transactions'!$E:$E,'Payments Summary'!$A34)+SUMIFS('Cash Account Transactions'!$F:$F,'Cash Account Transactions'!$B:$B,"&lt;="&amp;M$1,'Cash Account Transactions'!$B:$B,"&gt;="&amp;L$1+1,'Cash Account Transactions'!$E:$E,'Payments Summary'!$A34)-SUMIFS('Cash Account Transactions'!$G:$G,'Cash Account Transactions'!$B:$B,"&lt;="&amp;M$1,'Cash Account Transactions'!$B:$B,"&gt;="&amp;L$1+1,'Cash Account Transactions'!$E:$E,'Payments Summary'!$A34))</f>
        <v>0</v>
      </c>
      <c r="N34" s="11">
        <f>-(SUMIFS('Bank Account Transactions'!$F:$F,'Bank Account Transactions'!$B:$B,"&lt;="&amp;N$1,'Bank Account Transactions'!$B:$B,"&gt;="&amp;M$1+1,'Bank Account Transactions'!$E:$E,'Payments Summary'!$A34)-SUMIFS('Bank Account Transactions'!$G:$G,'Bank Account Transactions'!$B:$B,"&lt;="&amp;N$1,'Bank Account Transactions'!$B:$B,"&gt;="&amp;M$1+1,'Bank Account Transactions'!$E:$E,'Payments Summary'!$A34)+SUMIFS('Cash Account Transactions'!$F:$F,'Cash Account Transactions'!$B:$B,"&lt;="&amp;N$1,'Cash Account Transactions'!$B:$B,"&gt;="&amp;M$1+1,'Cash Account Transactions'!$E:$E,'Payments Summary'!$A34)-SUMIFS('Cash Account Transactions'!$G:$G,'Cash Account Transactions'!$B:$B,"&lt;="&amp;N$1,'Cash Account Transactions'!$B:$B,"&gt;="&amp;M$1+1,'Cash Account Transactions'!$E:$E,'Payments Summary'!$A34))</f>
        <v>0</v>
      </c>
    </row>
    <row r="35" spans="1:14" x14ac:dyDescent="0.25">
      <c r="A35" s="15" t="s">
        <v>53</v>
      </c>
      <c r="B35" s="11">
        <f>VLOOKUP($A35,'Chart of Accounts'!$A:$H,8,FALSE)</f>
        <v>0</v>
      </c>
      <c r="C35" s="11">
        <f>-(SUMIFS('Bank Account Transactions'!$F:$F,'Bank Account Transactions'!$B:$B,"&lt;="&amp;C$1,'Bank Account Transactions'!$B:$B,"&gt;="&amp;Period_start_date,'Bank Account Transactions'!$E:$E,'Payments Summary'!$A35)-SUMIFS('Bank Account Transactions'!$G:$G,'Bank Account Transactions'!$B:$B,"&lt;="&amp;C$1,'Bank Account Transactions'!$B:$B,"&gt;="&amp;Period_start_date,'Bank Account Transactions'!$E:$E,'Payments Summary'!$A35)+SUMIFS('Cash Account Transactions'!$F:$F,'Cash Account Transactions'!$B:$B,"&lt;="&amp;C$1,'Cash Account Transactions'!$B:$B,"&gt;="&amp;Period_start_date,'Cash Account Transactions'!$E:$E,'Payments Summary'!$A35)-SUMIFS('Cash Account Transactions'!$G:$G,'Cash Account Transactions'!$B:$B,"&lt;="&amp;C$1,'Cash Account Transactions'!$B:$B,"&gt;="&amp;Period_start_date,'Cash Account Transactions'!$E:$E,'Payments Summary'!$A35))</f>
        <v>0</v>
      </c>
      <c r="D35" s="11">
        <f>-(SUMIFS('Bank Account Transactions'!$F:$F,'Bank Account Transactions'!$B:$B,"&lt;="&amp;D$1,'Bank Account Transactions'!$B:$B,"&gt;="&amp;C$1+1,'Bank Account Transactions'!$E:$E,'Payments Summary'!$A35)-SUMIFS('Bank Account Transactions'!$G:$G,'Bank Account Transactions'!$B:$B,"&lt;="&amp;D$1,'Bank Account Transactions'!$B:$B,"&gt;="&amp;C$1+1,'Bank Account Transactions'!$E:$E,'Payments Summary'!$A35)+SUMIFS('Cash Account Transactions'!$F:$F,'Cash Account Transactions'!$B:$B,"&lt;="&amp;D$1,'Cash Account Transactions'!$B:$B,"&gt;="&amp;C$1+1,'Cash Account Transactions'!$E:$E,'Payments Summary'!$A35)-SUMIFS('Cash Account Transactions'!$G:$G,'Cash Account Transactions'!$B:$B,"&lt;="&amp;D$1,'Cash Account Transactions'!$B:$B,"&gt;="&amp;C$1+1,'Cash Account Transactions'!$E:$E,'Payments Summary'!$A35))</f>
        <v>0</v>
      </c>
      <c r="E35" s="11">
        <f>-(SUMIFS('Bank Account Transactions'!$F:$F,'Bank Account Transactions'!$B:$B,"&lt;="&amp;E$1,'Bank Account Transactions'!$B:$B,"&gt;="&amp;D$1+1,'Bank Account Transactions'!$E:$E,'Payments Summary'!$A35)-SUMIFS('Bank Account Transactions'!$G:$G,'Bank Account Transactions'!$B:$B,"&lt;="&amp;E$1,'Bank Account Transactions'!$B:$B,"&gt;="&amp;D$1+1,'Bank Account Transactions'!$E:$E,'Payments Summary'!$A35)+SUMIFS('Cash Account Transactions'!$F:$F,'Cash Account Transactions'!$B:$B,"&lt;="&amp;E$1,'Cash Account Transactions'!$B:$B,"&gt;="&amp;D$1+1,'Cash Account Transactions'!$E:$E,'Payments Summary'!$A35)-SUMIFS('Cash Account Transactions'!$G:$G,'Cash Account Transactions'!$B:$B,"&lt;="&amp;E$1,'Cash Account Transactions'!$B:$B,"&gt;="&amp;D$1+1,'Cash Account Transactions'!$E:$E,'Payments Summary'!$A35))</f>
        <v>0</v>
      </c>
      <c r="F35" s="11">
        <f>-(SUMIFS('Bank Account Transactions'!$F:$F,'Bank Account Transactions'!$B:$B,"&lt;="&amp;F$1,'Bank Account Transactions'!$B:$B,"&gt;="&amp;E$1+1,'Bank Account Transactions'!$E:$E,'Payments Summary'!$A35)-SUMIFS('Bank Account Transactions'!$G:$G,'Bank Account Transactions'!$B:$B,"&lt;="&amp;F$1,'Bank Account Transactions'!$B:$B,"&gt;="&amp;E$1+1,'Bank Account Transactions'!$E:$E,'Payments Summary'!$A35)+SUMIFS('Cash Account Transactions'!$F:$F,'Cash Account Transactions'!$B:$B,"&lt;="&amp;F$1,'Cash Account Transactions'!$B:$B,"&gt;="&amp;E$1+1,'Cash Account Transactions'!$E:$E,'Payments Summary'!$A35)-SUMIFS('Cash Account Transactions'!$G:$G,'Cash Account Transactions'!$B:$B,"&lt;="&amp;F$1,'Cash Account Transactions'!$B:$B,"&gt;="&amp;E$1+1,'Cash Account Transactions'!$E:$E,'Payments Summary'!$A35))</f>
        <v>0</v>
      </c>
      <c r="G35" s="11">
        <f>-(SUMIFS('Bank Account Transactions'!$F:$F,'Bank Account Transactions'!$B:$B,"&lt;="&amp;G$1,'Bank Account Transactions'!$B:$B,"&gt;="&amp;F$1+1,'Bank Account Transactions'!$E:$E,'Payments Summary'!$A35)-SUMIFS('Bank Account Transactions'!$G:$G,'Bank Account Transactions'!$B:$B,"&lt;="&amp;G$1,'Bank Account Transactions'!$B:$B,"&gt;="&amp;F$1+1,'Bank Account Transactions'!$E:$E,'Payments Summary'!$A35)+SUMIFS('Cash Account Transactions'!$F:$F,'Cash Account Transactions'!$B:$B,"&lt;="&amp;G$1,'Cash Account Transactions'!$B:$B,"&gt;="&amp;F$1+1,'Cash Account Transactions'!$E:$E,'Payments Summary'!$A35)-SUMIFS('Cash Account Transactions'!$G:$G,'Cash Account Transactions'!$B:$B,"&lt;="&amp;G$1,'Cash Account Transactions'!$B:$B,"&gt;="&amp;F$1+1,'Cash Account Transactions'!$E:$E,'Payments Summary'!$A35))</f>
        <v>0</v>
      </c>
      <c r="H35" s="11">
        <f>-(SUMIFS('Bank Account Transactions'!$F:$F,'Bank Account Transactions'!$B:$B,"&lt;="&amp;H$1,'Bank Account Transactions'!$B:$B,"&gt;="&amp;G$1+1,'Bank Account Transactions'!$E:$E,'Payments Summary'!$A35)-SUMIFS('Bank Account Transactions'!$G:$G,'Bank Account Transactions'!$B:$B,"&lt;="&amp;H$1,'Bank Account Transactions'!$B:$B,"&gt;="&amp;G$1+1,'Bank Account Transactions'!$E:$E,'Payments Summary'!$A35)+SUMIFS('Cash Account Transactions'!$F:$F,'Cash Account Transactions'!$B:$B,"&lt;="&amp;H$1,'Cash Account Transactions'!$B:$B,"&gt;="&amp;G$1+1,'Cash Account Transactions'!$E:$E,'Payments Summary'!$A35)-SUMIFS('Cash Account Transactions'!$G:$G,'Cash Account Transactions'!$B:$B,"&lt;="&amp;H$1,'Cash Account Transactions'!$B:$B,"&gt;="&amp;G$1+1,'Cash Account Transactions'!$E:$E,'Payments Summary'!$A35))</f>
        <v>0</v>
      </c>
      <c r="I35" s="11">
        <f>-(SUMIFS('Bank Account Transactions'!$F:$F,'Bank Account Transactions'!$B:$B,"&lt;="&amp;I$1,'Bank Account Transactions'!$B:$B,"&gt;="&amp;H$1+1,'Bank Account Transactions'!$E:$E,'Payments Summary'!$A35)-SUMIFS('Bank Account Transactions'!$G:$G,'Bank Account Transactions'!$B:$B,"&lt;="&amp;I$1,'Bank Account Transactions'!$B:$B,"&gt;="&amp;H$1+1,'Bank Account Transactions'!$E:$E,'Payments Summary'!$A35)+SUMIFS('Cash Account Transactions'!$F:$F,'Cash Account Transactions'!$B:$B,"&lt;="&amp;I$1,'Cash Account Transactions'!$B:$B,"&gt;="&amp;H$1+1,'Cash Account Transactions'!$E:$E,'Payments Summary'!$A35)-SUMIFS('Cash Account Transactions'!$G:$G,'Cash Account Transactions'!$B:$B,"&lt;="&amp;I$1,'Cash Account Transactions'!$B:$B,"&gt;="&amp;H$1+1,'Cash Account Transactions'!$E:$E,'Payments Summary'!$A35))</f>
        <v>0</v>
      </c>
      <c r="J35" s="11">
        <f>-(SUMIFS('Bank Account Transactions'!$F:$F,'Bank Account Transactions'!$B:$B,"&lt;="&amp;J$1,'Bank Account Transactions'!$B:$B,"&gt;="&amp;I$1+1,'Bank Account Transactions'!$E:$E,'Payments Summary'!$A35)-SUMIFS('Bank Account Transactions'!$G:$G,'Bank Account Transactions'!$B:$B,"&lt;="&amp;J$1,'Bank Account Transactions'!$B:$B,"&gt;="&amp;I$1+1,'Bank Account Transactions'!$E:$E,'Payments Summary'!$A35)+SUMIFS('Cash Account Transactions'!$F:$F,'Cash Account Transactions'!$B:$B,"&lt;="&amp;J$1,'Cash Account Transactions'!$B:$B,"&gt;="&amp;I$1+1,'Cash Account Transactions'!$E:$E,'Payments Summary'!$A35)-SUMIFS('Cash Account Transactions'!$G:$G,'Cash Account Transactions'!$B:$B,"&lt;="&amp;J$1,'Cash Account Transactions'!$B:$B,"&gt;="&amp;I$1+1,'Cash Account Transactions'!$E:$E,'Payments Summary'!$A35))</f>
        <v>0</v>
      </c>
      <c r="K35" s="11">
        <f>-(SUMIFS('Bank Account Transactions'!$F:$F,'Bank Account Transactions'!$B:$B,"&lt;="&amp;K$1,'Bank Account Transactions'!$B:$B,"&gt;="&amp;J$1+1,'Bank Account Transactions'!$E:$E,'Payments Summary'!$A35)-SUMIFS('Bank Account Transactions'!$G:$G,'Bank Account Transactions'!$B:$B,"&lt;="&amp;K$1,'Bank Account Transactions'!$B:$B,"&gt;="&amp;J$1+1,'Bank Account Transactions'!$E:$E,'Payments Summary'!$A35)+SUMIFS('Cash Account Transactions'!$F:$F,'Cash Account Transactions'!$B:$B,"&lt;="&amp;K$1,'Cash Account Transactions'!$B:$B,"&gt;="&amp;J$1+1,'Cash Account Transactions'!$E:$E,'Payments Summary'!$A35)-SUMIFS('Cash Account Transactions'!$G:$G,'Cash Account Transactions'!$B:$B,"&lt;="&amp;K$1,'Cash Account Transactions'!$B:$B,"&gt;="&amp;J$1+1,'Cash Account Transactions'!$E:$E,'Payments Summary'!$A35))</f>
        <v>0</v>
      </c>
      <c r="L35" s="11">
        <f>-(SUMIFS('Bank Account Transactions'!$F:$F,'Bank Account Transactions'!$B:$B,"&lt;="&amp;L$1,'Bank Account Transactions'!$B:$B,"&gt;="&amp;K$1+1,'Bank Account Transactions'!$E:$E,'Payments Summary'!$A35)-SUMIFS('Bank Account Transactions'!$G:$G,'Bank Account Transactions'!$B:$B,"&lt;="&amp;L$1,'Bank Account Transactions'!$B:$B,"&gt;="&amp;K$1+1,'Bank Account Transactions'!$E:$E,'Payments Summary'!$A35)+SUMIFS('Cash Account Transactions'!$F:$F,'Cash Account Transactions'!$B:$B,"&lt;="&amp;L$1,'Cash Account Transactions'!$B:$B,"&gt;="&amp;K$1+1,'Cash Account Transactions'!$E:$E,'Payments Summary'!$A35)-SUMIFS('Cash Account Transactions'!$G:$G,'Cash Account Transactions'!$B:$B,"&lt;="&amp;L$1,'Cash Account Transactions'!$B:$B,"&gt;="&amp;K$1+1,'Cash Account Transactions'!$E:$E,'Payments Summary'!$A35))</f>
        <v>0</v>
      </c>
      <c r="M35" s="11">
        <f>-(SUMIFS('Bank Account Transactions'!$F:$F,'Bank Account Transactions'!$B:$B,"&lt;="&amp;M$1,'Bank Account Transactions'!$B:$B,"&gt;="&amp;L$1+1,'Bank Account Transactions'!$E:$E,'Payments Summary'!$A35)-SUMIFS('Bank Account Transactions'!$G:$G,'Bank Account Transactions'!$B:$B,"&lt;="&amp;M$1,'Bank Account Transactions'!$B:$B,"&gt;="&amp;L$1+1,'Bank Account Transactions'!$E:$E,'Payments Summary'!$A35)+SUMIFS('Cash Account Transactions'!$F:$F,'Cash Account Transactions'!$B:$B,"&lt;="&amp;M$1,'Cash Account Transactions'!$B:$B,"&gt;="&amp;L$1+1,'Cash Account Transactions'!$E:$E,'Payments Summary'!$A35)-SUMIFS('Cash Account Transactions'!$G:$G,'Cash Account Transactions'!$B:$B,"&lt;="&amp;M$1,'Cash Account Transactions'!$B:$B,"&gt;="&amp;L$1+1,'Cash Account Transactions'!$E:$E,'Payments Summary'!$A35))</f>
        <v>0</v>
      </c>
      <c r="N35" s="11">
        <f>-(SUMIFS('Bank Account Transactions'!$F:$F,'Bank Account Transactions'!$B:$B,"&lt;="&amp;N$1,'Bank Account Transactions'!$B:$B,"&gt;="&amp;M$1+1,'Bank Account Transactions'!$E:$E,'Payments Summary'!$A35)-SUMIFS('Bank Account Transactions'!$G:$G,'Bank Account Transactions'!$B:$B,"&lt;="&amp;N$1,'Bank Account Transactions'!$B:$B,"&gt;="&amp;M$1+1,'Bank Account Transactions'!$E:$E,'Payments Summary'!$A35)+SUMIFS('Cash Account Transactions'!$F:$F,'Cash Account Transactions'!$B:$B,"&lt;="&amp;N$1,'Cash Account Transactions'!$B:$B,"&gt;="&amp;M$1+1,'Cash Account Transactions'!$E:$E,'Payments Summary'!$A35)-SUMIFS('Cash Account Transactions'!$G:$G,'Cash Account Transactions'!$B:$B,"&lt;="&amp;N$1,'Cash Account Transactions'!$B:$B,"&gt;="&amp;M$1+1,'Cash Account Transactions'!$E:$E,'Payments Summary'!$A35))</f>
        <v>0</v>
      </c>
    </row>
    <row r="36" spans="1:14" x14ac:dyDescent="0.25">
      <c r="A36" s="15" t="s">
        <v>54</v>
      </c>
      <c r="B36" s="11">
        <f>VLOOKUP($A36,'Chart of Accounts'!$A:$H,8,FALSE)</f>
        <v>0</v>
      </c>
      <c r="C36" s="11">
        <f>-(SUMIFS('Bank Account Transactions'!$F:$F,'Bank Account Transactions'!$B:$B,"&lt;="&amp;C$1,'Bank Account Transactions'!$B:$B,"&gt;="&amp;Period_start_date,'Bank Account Transactions'!$E:$E,'Payments Summary'!$A36)-SUMIFS('Bank Account Transactions'!$G:$G,'Bank Account Transactions'!$B:$B,"&lt;="&amp;C$1,'Bank Account Transactions'!$B:$B,"&gt;="&amp;Period_start_date,'Bank Account Transactions'!$E:$E,'Payments Summary'!$A36)+SUMIFS('Cash Account Transactions'!$F:$F,'Cash Account Transactions'!$B:$B,"&lt;="&amp;C$1,'Cash Account Transactions'!$B:$B,"&gt;="&amp;Period_start_date,'Cash Account Transactions'!$E:$E,'Payments Summary'!$A36)-SUMIFS('Cash Account Transactions'!$G:$G,'Cash Account Transactions'!$B:$B,"&lt;="&amp;C$1,'Cash Account Transactions'!$B:$B,"&gt;="&amp;Period_start_date,'Cash Account Transactions'!$E:$E,'Payments Summary'!$A36))</f>
        <v>0</v>
      </c>
      <c r="D36" s="11">
        <f>-(SUMIFS('Bank Account Transactions'!$F:$F,'Bank Account Transactions'!$B:$B,"&lt;="&amp;D$1,'Bank Account Transactions'!$B:$B,"&gt;="&amp;C$1+1,'Bank Account Transactions'!$E:$E,'Payments Summary'!$A36)-SUMIFS('Bank Account Transactions'!$G:$G,'Bank Account Transactions'!$B:$B,"&lt;="&amp;D$1,'Bank Account Transactions'!$B:$B,"&gt;="&amp;C$1+1,'Bank Account Transactions'!$E:$E,'Payments Summary'!$A36)+SUMIFS('Cash Account Transactions'!$F:$F,'Cash Account Transactions'!$B:$B,"&lt;="&amp;D$1,'Cash Account Transactions'!$B:$B,"&gt;="&amp;C$1+1,'Cash Account Transactions'!$E:$E,'Payments Summary'!$A36)-SUMIFS('Cash Account Transactions'!$G:$G,'Cash Account Transactions'!$B:$B,"&lt;="&amp;D$1,'Cash Account Transactions'!$B:$B,"&gt;="&amp;C$1+1,'Cash Account Transactions'!$E:$E,'Payments Summary'!$A36))</f>
        <v>0</v>
      </c>
      <c r="E36" s="11">
        <f>-(SUMIFS('Bank Account Transactions'!$F:$F,'Bank Account Transactions'!$B:$B,"&lt;="&amp;E$1,'Bank Account Transactions'!$B:$B,"&gt;="&amp;D$1+1,'Bank Account Transactions'!$E:$E,'Payments Summary'!$A36)-SUMIFS('Bank Account Transactions'!$G:$G,'Bank Account Transactions'!$B:$B,"&lt;="&amp;E$1,'Bank Account Transactions'!$B:$B,"&gt;="&amp;D$1+1,'Bank Account Transactions'!$E:$E,'Payments Summary'!$A36)+SUMIFS('Cash Account Transactions'!$F:$F,'Cash Account Transactions'!$B:$B,"&lt;="&amp;E$1,'Cash Account Transactions'!$B:$B,"&gt;="&amp;D$1+1,'Cash Account Transactions'!$E:$E,'Payments Summary'!$A36)-SUMIFS('Cash Account Transactions'!$G:$G,'Cash Account Transactions'!$B:$B,"&lt;="&amp;E$1,'Cash Account Transactions'!$B:$B,"&gt;="&amp;D$1+1,'Cash Account Transactions'!$E:$E,'Payments Summary'!$A36))</f>
        <v>0</v>
      </c>
      <c r="F36" s="11">
        <f>-(SUMIFS('Bank Account Transactions'!$F:$F,'Bank Account Transactions'!$B:$B,"&lt;="&amp;F$1,'Bank Account Transactions'!$B:$B,"&gt;="&amp;E$1+1,'Bank Account Transactions'!$E:$E,'Payments Summary'!$A36)-SUMIFS('Bank Account Transactions'!$G:$G,'Bank Account Transactions'!$B:$B,"&lt;="&amp;F$1,'Bank Account Transactions'!$B:$B,"&gt;="&amp;E$1+1,'Bank Account Transactions'!$E:$E,'Payments Summary'!$A36)+SUMIFS('Cash Account Transactions'!$F:$F,'Cash Account Transactions'!$B:$B,"&lt;="&amp;F$1,'Cash Account Transactions'!$B:$B,"&gt;="&amp;E$1+1,'Cash Account Transactions'!$E:$E,'Payments Summary'!$A36)-SUMIFS('Cash Account Transactions'!$G:$G,'Cash Account Transactions'!$B:$B,"&lt;="&amp;F$1,'Cash Account Transactions'!$B:$B,"&gt;="&amp;E$1+1,'Cash Account Transactions'!$E:$E,'Payments Summary'!$A36))</f>
        <v>0</v>
      </c>
      <c r="G36" s="11">
        <f>-(SUMIFS('Bank Account Transactions'!$F:$F,'Bank Account Transactions'!$B:$B,"&lt;="&amp;G$1,'Bank Account Transactions'!$B:$B,"&gt;="&amp;F$1+1,'Bank Account Transactions'!$E:$E,'Payments Summary'!$A36)-SUMIFS('Bank Account Transactions'!$G:$G,'Bank Account Transactions'!$B:$B,"&lt;="&amp;G$1,'Bank Account Transactions'!$B:$B,"&gt;="&amp;F$1+1,'Bank Account Transactions'!$E:$E,'Payments Summary'!$A36)+SUMIFS('Cash Account Transactions'!$F:$F,'Cash Account Transactions'!$B:$B,"&lt;="&amp;G$1,'Cash Account Transactions'!$B:$B,"&gt;="&amp;F$1+1,'Cash Account Transactions'!$E:$E,'Payments Summary'!$A36)-SUMIFS('Cash Account Transactions'!$G:$G,'Cash Account Transactions'!$B:$B,"&lt;="&amp;G$1,'Cash Account Transactions'!$B:$B,"&gt;="&amp;F$1+1,'Cash Account Transactions'!$E:$E,'Payments Summary'!$A36))</f>
        <v>0</v>
      </c>
      <c r="H36" s="11">
        <f>-(SUMIFS('Bank Account Transactions'!$F:$F,'Bank Account Transactions'!$B:$B,"&lt;="&amp;H$1,'Bank Account Transactions'!$B:$B,"&gt;="&amp;G$1+1,'Bank Account Transactions'!$E:$E,'Payments Summary'!$A36)-SUMIFS('Bank Account Transactions'!$G:$G,'Bank Account Transactions'!$B:$B,"&lt;="&amp;H$1,'Bank Account Transactions'!$B:$B,"&gt;="&amp;G$1+1,'Bank Account Transactions'!$E:$E,'Payments Summary'!$A36)+SUMIFS('Cash Account Transactions'!$F:$F,'Cash Account Transactions'!$B:$B,"&lt;="&amp;H$1,'Cash Account Transactions'!$B:$B,"&gt;="&amp;G$1+1,'Cash Account Transactions'!$E:$E,'Payments Summary'!$A36)-SUMIFS('Cash Account Transactions'!$G:$G,'Cash Account Transactions'!$B:$B,"&lt;="&amp;H$1,'Cash Account Transactions'!$B:$B,"&gt;="&amp;G$1+1,'Cash Account Transactions'!$E:$E,'Payments Summary'!$A36))</f>
        <v>0</v>
      </c>
      <c r="I36" s="11">
        <f>-(SUMIFS('Bank Account Transactions'!$F:$F,'Bank Account Transactions'!$B:$B,"&lt;="&amp;I$1,'Bank Account Transactions'!$B:$B,"&gt;="&amp;H$1+1,'Bank Account Transactions'!$E:$E,'Payments Summary'!$A36)-SUMIFS('Bank Account Transactions'!$G:$G,'Bank Account Transactions'!$B:$B,"&lt;="&amp;I$1,'Bank Account Transactions'!$B:$B,"&gt;="&amp;H$1+1,'Bank Account Transactions'!$E:$E,'Payments Summary'!$A36)+SUMIFS('Cash Account Transactions'!$F:$F,'Cash Account Transactions'!$B:$B,"&lt;="&amp;I$1,'Cash Account Transactions'!$B:$B,"&gt;="&amp;H$1+1,'Cash Account Transactions'!$E:$E,'Payments Summary'!$A36)-SUMIFS('Cash Account Transactions'!$G:$G,'Cash Account Transactions'!$B:$B,"&lt;="&amp;I$1,'Cash Account Transactions'!$B:$B,"&gt;="&amp;H$1+1,'Cash Account Transactions'!$E:$E,'Payments Summary'!$A36))</f>
        <v>0</v>
      </c>
      <c r="J36" s="11">
        <f>-(SUMIFS('Bank Account Transactions'!$F:$F,'Bank Account Transactions'!$B:$B,"&lt;="&amp;J$1,'Bank Account Transactions'!$B:$B,"&gt;="&amp;I$1+1,'Bank Account Transactions'!$E:$E,'Payments Summary'!$A36)-SUMIFS('Bank Account Transactions'!$G:$G,'Bank Account Transactions'!$B:$B,"&lt;="&amp;J$1,'Bank Account Transactions'!$B:$B,"&gt;="&amp;I$1+1,'Bank Account Transactions'!$E:$E,'Payments Summary'!$A36)+SUMIFS('Cash Account Transactions'!$F:$F,'Cash Account Transactions'!$B:$B,"&lt;="&amp;J$1,'Cash Account Transactions'!$B:$B,"&gt;="&amp;I$1+1,'Cash Account Transactions'!$E:$E,'Payments Summary'!$A36)-SUMIFS('Cash Account Transactions'!$G:$G,'Cash Account Transactions'!$B:$B,"&lt;="&amp;J$1,'Cash Account Transactions'!$B:$B,"&gt;="&amp;I$1+1,'Cash Account Transactions'!$E:$E,'Payments Summary'!$A36))</f>
        <v>0</v>
      </c>
      <c r="K36" s="11">
        <f>-(SUMIFS('Bank Account Transactions'!$F:$F,'Bank Account Transactions'!$B:$B,"&lt;="&amp;K$1,'Bank Account Transactions'!$B:$B,"&gt;="&amp;J$1+1,'Bank Account Transactions'!$E:$E,'Payments Summary'!$A36)-SUMIFS('Bank Account Transactions'!$G:$G,'Bank Account Transactions'!$B:$B,"&lt;="&amp;K$1,'Bank Account Transactions'!$B:$B,"&gt;="&amp;J$1+1,'Bank Account Transactions'!$E:$E,'Payments Summary'!$A36)+SUMIFS('Cash Account Transactions'!$F:$F,'Cash Account Transactions'!$B:$B,"&lt;="&amp;K$1,'Cash Account Transactions'!$B:$B,"&gt;="&amp;J$1+1,'Cash Account Transactions'!$E:$E,'Payments Summary'!$A36)-SUMIFS('Cash Account Transactions'!$G:$G,'Cash Account Transactions'!$B:$B,"&lt;="&amp;K$1,'Cash Account Transactions'!$B:$B,"&gt;="&amp;J$1+1,'Cash Account Transactions'!$E:$E,'Payments Summary'!$A36))</f>
        <v>0</v>
      </c>
      <c r="L36" s="11">
        <f>-(SUMIFS('Bank Account Transactions'!$F:$F,'Bank Account Transactions'!$B:$B,"&lt;="&amp;L$1,'Bank Account Transactions'!$B:$B,"&gt;="&amp;K$1+1,'Bank Account Transactions'!$E:$E,'Payments Summary'!$A36)-SUMIFS('Bank Account Transactions'!$G:$G,'Bank Account Transactions'!$B:$B,"&lt;="&amp;L$1,'Bank Account Transactions'!$B:$B,"&gt;="&amp;K$1+1,'Bank Account Transactions'!$E:$E,'Payments Summary'!$A36)+SUMIFS('Cash Account Transactions'!$F:$F,'Cash Account Transactions'!$B:$B,"&lt;="&amp;L$1,'Cash Account Transactions'!$B:$B,"&gt;="&amp;K$1+1,'Cash Account Transactions'!$E:$E,'Payments Summary'!$A36)-SUMIFS('Cash Account Transactions'!$G:$G,'Cash Account Transactions'!$B:$B,"&lt;="&amp;L$1,'Cash Account Transactions'!$B:$B,"&gt;="&amp;K$1+1,'Cash Account Transactions'!$E:$E,'Payments Summary'!$A36))</f>
        <v>0</v>
      </c>
      <c r="M36" s="11">
        <f>-(SUMIFS('Bank Account Transactions'!$F:$F,'Bank Account Transactions'!$B:$B,"&lt;="&amp;M$1,'Bank Account Transactions'!$B:$B,"&gt;="&amp;L$1+1,'Bank Account Transactions'!$E:$E,'Payments Summary'!$A36)-SUMIFS('Bank Account Transactions'!$G:$G,'Bank Account Transactions'!$B:$B,"&lt;="&amp;M$1,'Bank Account Transactions'!$B:$B,"&gt;="&amp;L$1+1,'Bank Account Transactions'!$E:$E,'Payments Summary'!$A36)+SUMIFS('Cash Account Transactions'!$F:$F,'Cash Account Transactions'!$B:$B,"&lt;="&amp;M$1,'Cash Account Transactions'!$B:$B,"&gt;="&amp;L$1+1,'Cash Account Transactions'!$E:$E,'Payments Summary'!$A36)-SUMIFS('Cash Account Transactions'!$G:$G,'Cash Account Transactions'!$B:$B,"&lt;="&amp;M$1,'Cash Account Transactions'!$B:$B,"&gt;="&amp;L$1+1,'Cash Account Transactions'!$E:$E,'Payments Summary'!$A36))</f>
        <v>0</v>
      </c>
      <c r="N36" s="11">
        <f>-(SUMIFS('Bank Account Transactions'!$F:$F,'Bank Account Transactions'!$B:$B,"&lt;="&amp;N$1,'Bank Account Transactions'!$B:$B,"&gt;="&amp;M$1+1,'Bank Account Transactions'!$E:$E,'Payments Summary'!$A36)-SUMIFS('Bank Account Transactions'!$G:$G,'Bank Account Transactions'!$B:$B,"&lt;="&amp;N$1,'Bank Account Transactions'!$B:$B,"&gt;="&amp;M$1+1,'Bank Account Transactions'!$E:$E,'Payments Summary'!$A36)+SUMIFS('Cash Account Transactions'!$F:$F,'Cash Account Transactions'!$B:$B,"&lt;="&amp;N$1,'Cash Account Transactions'!$B:$B,"&gt;="&amp;M$1+1,'Cash Account Transactions'!$E:$E,'Payments Summary'!$A36)-SUMIFS('Cash Account Transactions'!$G:$G,'Cash Account Transactions'!$B:$B,"&lt;="&amp;N$1,'Cash Account Transactions'!$B:$B,"&gt;="&amp;M$1+1,'Cash Account Transactions'!$E:$E,'Payments Summary'!$A36))</f>
        <v>0</v>
      </c>
    </row>
    <row r="37" spans="1:14" x14ac:dyDescent="0.25">
      <c r="A37" s="15" t="s">
        <v>55</v>
      </c>
      <c r="B37" s="11">
        <f>VLOOKUP($A37,'Chart of Accounts'!$A:$H,8,FALSE)</f>
        <v>0</v>
      </c>
      <c r="C37" s="11">
        <f>-(SUMIFS('Bank Account Transactions'!$F:$F,'Bank Account Transactions'!$B:$B,"&lt;="&amp;C$1,'Bank Account Transactions'!$B:$B,"&gt;="&amp;Period_start_date,'Bank Account Transactions'!$E:$E,'Payments Summary'!$A37)-SUMIFS('Bank Account Transactions'!$G:$G,'Bank Account Transactions'!$B:$B,"&lt;="&amp;C$1,'Bank Account Transactions'!$B:$B,"&gt;="&amp;Period_start_date,'Bank Account Transactions'!$E:$E,'Payments Summary'!$A37)+SUMIFS('Cash Account Transactions'!$F:$F,'Cash Account Transactions'!$B:$B,"&lt;="&amp;C$1,'Cash Account Transactions'!$B:$B,"&gt;="&amp;Period_start_date,'Cash Account Transactions'!$E:$E,'Payments Summary'!$A37)-SUMIFS('Cash Account Transactions'!$G:$G,'Cash Account Transactions'!$B:$B,"&lt;="&amp;C$1,'Cash Account Transactions'!$B:$B,"&gt;="&amp;Period_start_date,'Cash Account Transactions'!$E:$E,'Payments Summary'!$A37))</f>
        <v>0</v>
      </c>
      <c r="D37" s="11">
        <f>-(SUMIFS('Bank Account Transactions'!$F:$F,'Bank Account Transactions'!$B:$B,"&lt;="&amp;D$1,'Bank Account Transactions'!$B:$B,"&gt;="&amp;C$1+1,'Bank Account Transactions'!$E:$E,'Payments Summary'!$A37)-SUMIFS('Bank Account Transactions'!$G:$G,'Bank Account Transactions'!$B:$B,"&lt;="&amp;D$1,'Bank Account Transactions'!$B:$B,"&gt;="&amp;C$1+1,'Bank Account Transactions'!$E:$E,'Payments Summary'!$A37)+SUMIFS('Cash Account Transactions'!$F:$F,'Cash Account Transactions'!$B:$B,"&lt;="&amp;D$1,'Cash Account Transactions'!$B:$B,"&gt;="&amp;C$1+1,'Cash Account Transactions'!$E:$E,'Payments Summary'!$A37)-SUMIFS('Cash Account Transactions'!$G:$G,'Cash Account Transactions'!$B:$B,"&lt;="&amp;D$1,'Cash Account Transactions'!$B:$B,"&gt;="&amp;C$1+1,'Cash Account Transactions'!$E:$E,'Payments Summary'!$A37))</f>
        <v>0</v>
      </c>
      <c r="E37" s="11">
        <f>-(SUMIFS('Bank Account Transactions'!$F:$F,'Bank Account Transactions'!$B:$B,"&lt;="&amp;E$1,'Bank Account Transactions'!$B:$B,"&gt;="&amp;D$1+1,'Bank Account Transactions'!$E:$E,'Payments Summary'!$A37)-SUMIFS('Bank Account Transactions'!$G:$G,'Bank Account Transactions'!$B:$B,"&lt;="&amp;E$1,'Bank Account Transactions'!$B:$B,"&gt;="&amp;D$1+1,'Bank Account Transactions'!$E:$E,'Payments Summary'!$A37)+SUMIFS('Cash Account Transactions'!$F:$F,'Cash Account Transactions'!$B:$B,"&lt;="&amp;E$1,'Cash Account Transactions'!$B:$B,"&gt;="&amp;D$1+1,'Cash Account Transactions'!$E:$E,'Payments Summary'!$A37)-SUMIFS('Cash Account Transactions'!$G:$G,'Cash Account Transactions'!$B:$B,"&lt;="&amp;E$1,'Cash Account Transactions'!$B:$B,"&gt;="&amp;D$1+1,'Cash Account Transactions'!$E:$E,'Payments Summary'!$A37))</f>
        <v>0</v>
      </c>
      <c r="F37" s="11">
        <f>-(SUMIFS('Bank Account Transactions'!$F:$F,'Bank Account Transactions'!$B:$B,"&lt;="&amp;F$1,'Bank Account Transactions'!$B:$B,"&gt;="&amp;E$1+1,'Bank Account Transactions'!$E:$E,'Payments Summary'!$A37)-SUMIFS('Bank Account Transactions'!$G:$G,'Bank Account Transactions'!$B:$B,"&lt;="&amp;F$1,'Bank Account Transactions'!$B:$B,"&gt;="&amp;E$1+1,'Bank Account Transactions'!$E:$E,'Payments Summary'!$A37)+SUMIFS('Cash Account Transactions'!$F:$F,'Cash Account Transactions'!$B:$B,"&lt;="&amp;F$1,'Cash Account Transactions'!$B:$B,"&gt;="&amp;E$1+1,'Cash Account Transactions'!$E:$E,'Payments Summary'!$A37)-SUMIFS('Cash Account Transactions'!$G:$G,'Cash Account Transactions'!$B:$B,"&lt;="&amp;F$1,'Cash Account Transactions'!$B:$B,"&gt;="&amp;E$1+1,'Cash Account Transactions'!$E:$E,'Payments Summary'!$A37))</f>
        <v>0</v>
      </c>
      <c r="G37" s="11">
        <f>-(SUMIFS('Bank Account Transactions'!$F:$F,'Bank Account Transactions'!$B:$B,"&lt;="&amp;G$1,'Bank Account Transactions'!$B:$B,"&gt;="&amp;F$1+1,'Bank Account Transactions'!$E:$E,'Payments Summary'!$A37)-SUMIFS('Bank Account Transactions'!$G:$G,'Bank Account Transactions'!$B:$B,"&lt;="&amp;G$1,'Bank Account Transactions'!$B:$B,"&gt;="&amp;F$1+1,'Bank Account Transactions'!$E:$E,'Payments Summary'!$A37)+SUMIFS('Cash Account Transactions'!$F:$F,'Cash Account Transactions'!$B:$B,"&lt;="&amp;G$1,'Cash Account Transactions'!$B:$B,"&gt;="&amp;F$1+1,'Cash Account Transactions'!$E:$E,'Payments Summary'!$A37)-SUMIFS('Cash Account Transactions'!$G:$G,'Cash Account Transactions'!$B:$B,"&lt;="&amp;G$1,'Cash Account Transactions'!$B:$B,"&gt;="&amp;F$1+1,'Cash Account Transactions'!$E:$E,'Payments Summary'!$A37))</f>
        <v>0</v>
      </c>
      <c r="H37" s="11">
        <f>-(SUMIFS('Bank Account Transactions'!$F:$F,'Bank Account Transactions'!$B:$B,"&lt;="&amp;H$1,'Bank Account Transactions'!$B:$B,"&gt;="&amp;G$1+1,'Bank Account Transactions'!$E:$E,'Payments Summary'!$A37)-SUMIFS('Bank Account Transactions'!$G:$G,'Bank Account Transactions'!$B:$B,"&lt;="&amp;H$1,'Bank Account Transactions'!$B:$B,"&gt;="&amp;G$1+1,'Bank Account Transactions'!$E:$E,'Payments Summary'!$A37)+SUMIFS('Cash Account Transactions'!$F:$F,'Cash Account Transactions'!$B:$B,"&lt;="&amp;H$1,'Cash Account Transactions'!$B:$B,"&gt;="&amp;G$1+1,'Cash Account Transactions'!$E:$E,'Payments Summary'!$A37)-SUMIFS('Cash Account Transactions'!$G:$G,'Cash Account Transactions'!$B:$B,"&lt;="&amp;H$1,'Cash Account Transactions'!$B:$B,"&gt;="&amp;G$1+1,'Cash Account Transactions'!$E:$E,'Payments Summary'!$A37))</f>
        <v>0</v>
      </c>
      <c r="I37" s="11">
        <f>-(SUMIFS('Bank Account Transactions'!$F:$F,'Bank Account Transactions'!$B:$B,"&lt;="&amp;I$1,'Bank Account Transactions'!$B:$B,"&gt;="&amp;H$1+1,'Bank Account Transactions'!$E:$E,'Payments Summary'!$A37)-SUMIFS('Bank Account Transactions'!$G:$G,'Bank Account Transactions'!$B:$B,"&lt;="&amp;I$1,'Bank Account Transactions'!$B:$B,"&gt;="&amp;H$1+1,'Bank Account Transactions'!$E:$E,'Payments Summary'!$A37)+SUMIFS('Cash Account Transactions'!$F:$F,'Cash Account Transactions'!$B:$B,"&lt;="&amp;I$1,'Cash Account Transactions'!$B:$B,"&gt;="&amp;H$1+1,'Cash Account Transactions'!$E:$E,'Payments Summary'!$A37)-SUMIFS('Cash Account Transactions'!$G:$G,'Cash Account Transactions'!$B:$B,"&lt;="&amp;I$1,'Cash Account Transactions'!$B:$B,"&gt;="&amp;H$1+1,'Cash Account Transactions'!$E:$E,'Payments Summary'!$A37))</f>
        <v>0</v>
      </c>
      <c r="J37" s="11">
        <f>-(SUMIFS('Bank Account Transactions'!$F:$F,'Bank Account Transactions'!$B:$B,"&lt;="&amp;J$1,'Bank Account Transactions'!$B:$B,"&gt;="&amp;I$1+1,'Bank Account Transactions'!$E:$E,'Payments Summary'!$A37)-SUMIFS('Bank Account Transactions'!$G:$G,'Bank Account Transactions'!$B:$B,"&lt;="&amp;J$1,'Bank Account Transactions'!$B:$B,"&gt;="&amp;I$1+1,'Bank Account Transactions'!$E:$E,'Payments Summary'!$A37)+SUMIFS('Cash Account Transactions'!$F:$F,'Cash Account Transactions'!$B:$B,"&lt;="&amp;J$1,'Cash Account Transactions'!$B:$B,"&gt;="&amp;I$1+1,'Cash Account Transactions'!$E:$E,'Payments Summary'!$A37)-SUMIFS('Cash Account Transactions'!$G:$G,'Cash Account Transactions'!$B:$B,"&lt;="&amp;J$1,'Cash Account Transactions'!$B:$B,"&gt;="&amp;I$1+1,'Cash Account Transactions'!$E:$E,'Payments Summary'!$A37))</f>
        <v>0</v>
      </c>
      <c r="K37" s="11">
        <f>-(SUMIFS('Bank Account Transactions'!$F:$F,'Bank Account Transactions'!$B:$B,"&lt;="&amp;K$1,'Bank Account Transactions'!$B:$B,"&gt;="&amp;J$1+1,'Bank Account Transactions'!$E:$E,'Payments Summary'!$A37)-SUMIFS('Bank Account Transactions'!$G:$G,'Bank Account Transactions'!$B:$B,"&lt;="&amp;K$1,'Bank Account Transactions'!$B:$B,"&gt;="&amp;J$1+1,'Bank Account Transactions'!$E:$E,'Payments Summary'!$A37)+SUMIFS('Cash Account Transactions'!$F:$F,'Cash Account Transactions'!$B:$B,"&lt;="&amp;K$1,'Cash Account Transactions'!$B:$B,"&gt;="&amp;J$1+1,'Cash Account Transactions'!$E:$E,'Payments Summary'!$A37)-SUMIFS('Cash Account Transactions'!$G:$G,'Cash Account Transactions'!$B:$B,"&lt;="&amp;K$1,'Cash Account Transactions'!$B:$B,"&gt;="&amp;J$1+1,'Cash Account Transactions'!$E:$E,'Payments Summary'!$A37))</f>
        <v>0</v>
      </c>
      <c r="L37" s="11">
        <f>-(SUMIFS('Bank Account Transactions'!$F:$F,'Bank Account Transactions'!$B:$B,"&lt;="&amp;L$1,'Bank Account Transactions'!$B:$B,"&gt;="&amp;K$1+1,'Bank Account Transactions'!$E:$E,'Payments Summary'!$A37)-SUMIFS('Bank Account Transactions'!$G:$G,'Bank Account Transactions'!$B:$B,"&lt;="&amp;L$1,'Bank Account Transactions'!$B:$B,"&gt;="&amp;K$1+1,'Bank Account Transactions'!$E:$E,'Payments Summary'!$A37)+SUMIFS('Cash Account Transactions'!$F:$F,'Cash Account Transactions'!$B:$B,"&lt;="&amp;L$1,'Cash Account Transactions'!$B:$B,"&gt;="&amp;K$1+1,'Cash Account Transactions'!$E:$E,'Payments Summary'!$A37)-SUMIFS('Cash Account Transactions'!$G:$G,'Cash Account Transactions'!$B:$B,"&lt;="&amp;L$1,'Cash Account Transactions'!$B:$B,"&gt;="&amp;K$1+1,'Cash Account Transactions'!$E:$E,'Payments Summary'!$A37))</f>
        <v>0</v>
      </c>
      <c r="M37" s="11">
        <f>-(SUMIFS('Bank Account Transactions'!$F:$F,'Bank Account Transactions'!$B:$B,"&lt;="&amp;M$1,'Bank Account Transactions'!$B:$B,"&gt;="&amp;L$1+1,'Bank Account Transactions'!$E:$E,'Payments Summary'!$A37)-SUMIFS('Bank Account Transactions'!$G:$G,'Bank Account Transactions'!$B:$B,"&lt;="&amp;M$1,'Bank Account Transactions'!$B:$B,"&gt;="&amp;L$1+1,'Bank Account Transactions'!$E:$E,'Payments Summary'!$A37)+SUMIFS('Cash Account Transactions'!$F:$F,'Cash Account Transactions'!$B:$B,"&lt;="&amp;M$1,'Cash Account Transactions'!$B:$B,"&gt;="&amp;L$1+1,'Cash Account Transactions'!$E:$E,'Payments Summary'!$A37)-SUMIFS('Cash Account Transactions'!$G:$G,'Cash Account Transactions'!$B:$B,"&lt;="&amp;M$1,'Cash Account Transactions'!$B:$B,"&gt;="&amp;L$1+1,'Cash Account Transactions'!$E:$E,'Payments Summary'!$A37))</f>
        <v>0</v>
      </c>
      <c r="N37" s="11">
        <f>-(SUMIFS('Bank Account Transactions'!$F:$F,'Bank Account Transactions'!$B:$B,"&lt;="&amp;N$1,'Bank Account Transactions'!$B:$B,"&gt;="&amp;M$1+1,'Bank Account Transactions'!$E:$E,'Payments Summary'!$A37)-SUMIFS('Bank Account Transactions'!$G:$G,'Bank Account Transactions'!$B:$B,"&lt;="&amp;N$1,'Bank Account Transactions'!$B:$B,"&gt;="&amp;M$1+1,'Bank Account Transactions'!$E:$E,'Payments Summary'!$A37)+SUMIFS('Cash Account Transactions'!$F:$F,'Cash Account Transactions'!$B:$B,"&lt;="&amp;N$1,'Cash Account Transactions'!$B:$B,"&gt;="&amp;M$1+1,'Cash Account Transactions'!$E:$E,'Payments Summary'!$A37)-SUMIFS('Cash Account Transactions'!$G:$G,'Cash Account Transactions'!$B:$B,"&lt;="&amp;N$1,'Cash Account Transactions'!$B:$B,"&gt;="&amp;M$1+1,'Cash Account Transactions'!$E:$E,'Payments Summary'!$A37))</f>
        <v>0</v>
      </c>
    </row>
    <row r="38" spans="1:14" x14ac:dyDescent="0.25">
      <c r="A38" s="15" t="s">
        <v>56</v>
      </c>
      <c r="B38" s="11">
        <f>VLOOKUP($A38,'Chart of Accounts'!$A:$H,8,FALSE)</f>
        <v>0</v>
      </c>
      <c r="C38" s="11">
        <f>-(SUMIFS('Bank Account Transactions'!$F:$F,'Bank Account Transactions'!$B:$B,"&lt;="&amp;C$1,'Bank Account Transactions'!$B:$B,"&gt;="&amp;Period_start_date,'Bank Account Transactions'!$E:$E,'Payments Summary'!$A38)-SUMIFS('Bank Account Transactions'!$G:$G,'Bank Account Transactions'!$B:$B,"&lt;="&amp;C$1,'Bank Account Transactions'!$B:$B,"&gt;="&amp;Period_start_date,'Bank Account Transactions'!$E:$E,'Payments Summary'!$A38)+SUMIFS('Cash Account Transactions'!$F:$F,'Cash Account Transactions'!$B:$B,"&lt;="&amp;C$1,'Cash Account Transactions'!$B:$B,"&gt;="&amp;Period_start_date,'Cash Account Transactions'!$E:$E,'Payments Summary'!$A38)-SUMIFS('Cash Account Transactions'!$G:$G,'Cash Account Transactions'!$B:$B,"&lt;="&amp;C$1,'Cash Account Transactions'!$B:$B,"&gt;="&amp;Period_start_date,'Cash Account Transactions'!$E:$E,'Payments Summary'!$A38))</f>
        <v>0</v>
      </c>
      <c r="D38" s="11">
        <f>-(SUMIFS('Bank Account Transactions'!$F:$F,'Bank Account Transactions'!$B:$B,"&lt;="&amp;D$1,'Bank Account Transactions'!$B:$B,"&gt;="&amp;C$1+1,'Bank Account Transactions'!$E:$E,'Payments Summary'!$A38)-SUMIFS('Bank Account Transactions'!$G:$G,'Bank Account Transactions'!$B:$B,"&lt;="&amp;D$1,'Bank Account Transactions'!$B:$B,"&gt;="&amp;C$1+1,'Bank Account Transactions'!$E:$E,'Payments Summary'!$A38)+SUMIFS('Cash Account Transactions'!$F:$F,'Cash Account Transactions'!$B:$B,"&lt;="&amp;D$1,'Cash Account Transactions'!$B:$B,"&gt;="&amp;C$1+1,'Cash Account Transactions'!$E:$E,'Payments Summary'!$A38)-SUMIFS('Cash Account Transactions'!$G:$G,'Cash Account Transactions'!$B:$B,"&lt;="&amp;D$1,'Cash Account Transactions'!$B:$B,"&gt;="&amp;C$1+1,'Cash Account Transactions'!$E:$E,'Payments Summary'!$A38))</f>
        <v>0</v>
      </c>
      <c r="E38" s="11">
        <f>-(SUMIFS('Bank Account Transactions'!$F:$F,'Bank Account Transactions'!$B:$B,"&lt;="&amp;E$1,'Bank Account Transactions'!$B:$B,"&gt;="&amp;D$1+1,'Bank Account Transactions'!$E:$E,'Payments Summary'!$A38)-SUMIFS('Bank Account Transactions'!$G:$G,'Bank Account Transactions'!$B:$B,"&lt;="&amp;E$1,'Bank Account Transactions'!$B:$B,"&gt;="&amp;D$1+1,'Bank Account Transactions'!$E:$E,'Payments Summary'!$A38)+SUMIFS('Cash Account Transactions'!$F:$F,'Cash Account Transactions'!$B:$B,"&lt;="&amp;E$1,'Cash Account Transactions'!$B:$B,"&gt;="&amp;D$1+1,'Cash Account Transactions'!$E:$E,'Payments Summary'!$A38)-SUMIFS('Cash Account Transactions'!$G:$G,'Cash Account Transactions'!$B:$B,"&lt;="&amp;E$1,'Cash Account Transactions'!$B:$B,"&gt;="&amp;D$1+1,'Cash Account Transactions'!$E:$E,'Payments Summary'!$A38))</f>
        <v>0</v>
      </c>
      <c r="F38" s="11">
        <f>-(SUMIFS('Bank Account Transactions'!$F:$F,'Bank Account Transactions'!$B:$B,"&lt;="&amp;F$1,'Bank Account Transactions'!$B:$B,"&gt;="&amp;E$1+1,'Bank Account Transactions'!$E:$E,'Payments Summary'!$A38)-SUMIFS('Bank Account Transactions'!$G:$G,'Bank Account Transactions'!$B:$B,"&lt;="&amp;F$1,'Bank Account Transactions'!$B:$B,"&gt;="&amp;E$1+1,'Bank Account Transactions'!$E:$E,'Payments Summary'!$A38)+SUMIFS('Cash Account Transactions'!$F:$F,'Cash Account Transactions'!$B:$B,"&lt;="&amp;F$1,'Cash Account Transactions'!$B:$B,"&gt;="&amp;E$1+1,'Cash Account Transactions'!$E:$E,'Payments Summary'!$A38)-SUMIFS('Cash Account Transactions'!$G:$G,'Cash Account Transactions'!$B:$B,"&lt;="&amp;F$1,'Cash Account Transactions'!$B:$B,"&gt;="&amp;E$1+1,'Cash Account Transactions'!$E:$E,'Payments Summary'!$A38))</f>
        <v>0</v>
      </c>
      <c r="G38" s="11">
        <f>-(SUMIFS('Bank Account Transactions'!$F:$F,'Bank Account Transactions'!$B:$B,"&lt;="&amp;G$1,'Bank Account Transactions'!$B:$B,"&gt;="&amp;F$1+1,'Bank Account Transactions'!$E:$E,'Payments Summary'!$A38)-SUMIFS('Bank Account Transactions'!$G:$G,'Bank Account Transactions'!$B:$B,"&lt;="&amp;G$1,'Bank Account Transactions'!$B:$B,"&gt;="&amp;F$1+1,'Bank Account Transactions'!$E:$E,'Payments Summary'!$A38)+SUMIFS('Cash Account Transactions'!$F:$F,'Cash Account Transactions'!$B:$B,"&lt;="&amp;G$1,'Cash Account Transactions'!$B:$B,"&gt;="&amp;F$1+1,'Cash Account Transactions'!$E:$E,'Payments Summary'!$A38)-SUMIFS('Cash Account Transactions'!$G:$G,'Cash Account Transactions'!$B:$B,"&lt;="&amp;G$1,'Cash Account Transactions'!$B:$B,"&gt;="&amp;F$1+1,'Cash Account Transactions'!$E:$E,'Payments Summary'!$A38))</f>
        <v>0</v>
      </c>
      <c r="H38" s="11">
        <f>-(SUMIFS('Bank Account Transactions'!$F:$F,'Bank Account Transactions'!$B:$B,"&lt;="&amp;H$1,'Bank Account Transactions'!$B:$B,"&gt;="&amp;G$1+1,'Bank Account Transactions'!$E:$E,'Payments Summary'!$A38)-SUMIFS('Bank Account Transactions'!$G:$G,'Bank Account Transactions'!$B:$B,"&lt;="&amp;H$1,'Bank Account Transactions'!$B:$B,"&gt;="&amp;G$1+1,'Bank Account Transactions'!$E:$E,'Payments Summary'!$A38)+SUMIFS('Cash Account Transactions'!$F:$F,'Cash Account Transactions'!$B:$B,"&lt;="&amp;H$1,'Cash Account Transactions'!$B:$B,"&gt;="&amp;G$1+1,'Cash Account Transactions'!$E:$E,'Payments Summary'!$A38)-SUMIFS('Cash Account Transactions'!$G:$G,'Cash Account Transactions'!$B:$B,"&lt;="&amp;H$1,'Cash Account Transactions'!$B:$B,"&gt;="&amp;G$1+1,'Cash Account Transactions'!$E:$E,'Payments Summary'!$A38))</f>
        <v>0</v>
      </c>
      <c r="I38" s="11">
        <f>-(SUMIFS('Bank Account Transactions'!$F:$F,'Bank Account Transactions'!$B:$B,"&lt;="&amp;I$1,'Bank Account Transactions'!$B:$B,"&gt;="&amp;H$1+1,'Bank Account Transactions'!$E:$E,'Payments Summary'!$A38)-SUMIFS('Bank Account Transactions'!$G:$G,'Bank Account Transactions'!$B:$B,"&lt;="&amp;I$1,'Bank Account Transactions'!$B:$B,"&gt;="&amp;H$1+1,'Bank Account Transactions'!$E:$E,'Payments Summary'!$A38)+SUMIFS('Cash Account Transactions'!$F:$F,'Cash Account Transactions'!$B:$B,"&lt;="&amp;I$1,'Cash Account Transactions'!$B:$B,"&gt;="&amp;H$1+1,'Cash Account Transactions'!$E:$E,'Payments Summary'!$A38)-SUMIFS('Cash Account Transactions'!$G:$G,'Cash Account Transactions'!$B:$B,"&lt;="&amp;I$1,'Cash Account Transactions'!$B:$B,"&gt;="&amp;H$1+1,'Cash Account Transactions'!$E:$E,'Payments Summary'!$A38))</f>
        <v>0</v>
      </c>
      <c r="J38" s="11">
        <f>-(SUMIFS('Bank Account Transactions'!$F:$F,'Bank Account Transactions'!$B:$B,"&lt;="&amp;J$1,'Bank Account Transactions'!$B:$B,"&gt;="&amp;I$1+1,'Bank Account Transactions'!$E:$E,'Payments Summary'!$A38)-SUMIFS('Bank Account Transactions'!$G:$G,'Bank Account Transactions'!$B:$B,"&lt;="&amp;J$1,'Bank Account Transactions'!$B:$B,"&gt;="&amp;I$1+1,'Bank Account Transactions'!$E:$E,'Payments Summary'!$A38)+SUMIFS('Cash Account Transactions'!$F:$F,'Cash Account Transactions'!$B:$B,"&lt;="&amp;J$1,'Cash Account Transactions'!$B:$B,"&gt;="&amp;I$1+1,'Cash Account Transactions'!$E:$E,'Payments Summary'!$A38)-SUMIFS('Cash Account Transactions'!$G:$G,'Cash Account Transactions'!$B:$B,"&lt;="&amp;J$1,'Cash Account Transactions'!$B:$B,"&gt;="&amp;I$1+1,'Cash Account Transactions'!$E:$E,'Payments Summary'!$A38))</f>
        <v>0</v>
      </c>
      <c r="K38" s="11">
        <f>-(SUMIFS('Bank Account Transactions'!$F:$F,'Bank Account Transactions'!$B:$B,"&lt;="&amp;K$1,'Bank Account Transactions'!$B:$B,"&gt;="&amp;J$1+1,'Bank Account Transactions'!$E:$E,'Payments Summary'!$A38)-SUMIFS('Bank Account Transactions'!$G:$G,'Bank Account Transactions'!$B:$B,"&lt;="&amp;K$1,'Bank Account Transactions'!$B:$B,"&gt;="&amp;J$1+1,'Bank Account Transactions'!$E:$E,'Payments Summary'!$A38)+SUMIFS('Cash Account Transactions'!$F:$F,'Cash Account Transactions'!$B:$B,"&lt;="&amp;K$1,'Cash Account Transactions'!$B:$B,"&gt;="&amp;J$1+1,'Cash Account Transactions'!$E:$E,'Payments Summary'!$A38)-SUMIFS('Cash Account Transactions'!$G:$G,'Cash Account Transactions'!$B:$B,"&lt;="&amp;K$1,'Cash Account Transactions'!$B:$B,"&gt;="&amp;J$1+1,'Cash Account Transactions'!$E:$E,'Payments Summary'!$A38))</f>
        <v>0</v>
      </c>
      <c r="L38" s="11">
        <f>-(SUMIFS('Bank Account Transactions'!$F:$F,'Bank Account Transactions'!$B:$B,"&lt;="&amp;L$1,'Bank Account Transactions'!$B:$B,"&gt;="&amp;K$1+1,'Bank Account Transactions'!$E:$E,'Payments Summary'!$A38)-SUMIFS('Bank Account Transactions'!$G:$G,'Bank Account Transactions'!$B:$B,"&lt;="&amp;L$1,'Bank Account Transactions'!$B:$B,"&gt;="&amp;K$1+1,'Bank Account Transactions'!$E:$E,'Payments Summary'!$A38)+SUMIFS('Cash Account Transactions'!$F:$F,'Cash Account Transactions'!$B:$B,"&lt;="&amp;L$1,'Cash Account Transactions'!$B:$B,"&gt;="&amp;K$1+1,'Cash Account Transactions'!$E:$E,'Payments Summary'!$A38)-SUMIFS('Cash Account Transactions'!$G:$G,'Cash Account Transactions'!$B:$B,"&lt;="&amp;L$1,'Cash Account Transactions'!$B:$B,"&gt;="&amp;K$1+1,'Cash Account Transactions'!$E:$E,'Payments Summary'!$A38))</f>
        <v>0</v>
      </c>
      <c r="M38" s="11">
        <f>-(SUMIFS('Bank Account Transactions'!$F:$F,'Bank Account Transactions'!$B:$B,"&lt;="&amp;M$1,'Bank Account Transactions'!$B:$B,"&gt;="&amp;L$1+1,'Bank Account Transactions'!$E:$E,'Payments Summary'!$A38)-SUMIFS('Bank Account Transactions'!$G:$G,'Bank Account Transactions'!$B:$B,"&lt;="&amp;M$1,'Bank Account Transactions'!$B:$B,"&gt;="&amp;L$1+1,'Bank Account Transactions'!$E:$E,'Payments Summary'!$A38)+SUMIFS('Cash Account Transactions'!$F:$F,'Cash Account Transactions'!$B:$B,"&lt;="&amp;M$1,'Cash Account Transactions'!$B:$B,"&gt;="&amp;L$1+1,'Cash Account Transactions'!$E:$E,'Payments Summary'!$A38)-SUMIFS('Cash Account Transactions'!$G:$G,'Cash Account Transactions'!$B:$B,"&lt;="&amp;M$1,'Cash Account Transactions'!$B:$B,"&gt;="&amp;L$1+1,'Cash Account Transactions'!$E:$E,'Payments Summary'!$A38))</f>
        <v>0</v>
      </c>
      <c r="N38" s="11">
        <f>-(SUMIFS('Bank Account Transactions'!$F:$F,'Bank Account Transactions'!$B:$B,"&lt;="&amp;N$1,'Bank Account Transactions'!$B:$B,"&gt;="&amp;M$1+1,'Bank Account Transactions'!$E:$E,'Payments Summary'!$A38)-SUMIFS('Bank Account Transactions'!$G:$G,'Bank Account Transactions'!$B:$B,"&lt;="&amp;N$1,'Bank Account Transactions'!$B:$B,"&gt;="&amp;M$1+1,'Bank Account Transactions'!$E:$E,'Payments Summary'!$A38)+SUMIFS('Cash Account Transactions'!$F:$F,'Cash Account Transactions'!$B:$B,"&lt;="&amp;N$1,'Cash Account Transactions'!$B:$B,"&gt;="&amp;M$1+1,'Cash Account Transactions'!$E:$E,'Payments Summary'!$A38)-SUMIFS('Cash Account Transactions'!$G:$G,'Cash Account Transactions'!$B:$B,"&lt;="&amp;N$1,'Cash Account Transactions'!$B:$B,"&gt;="&amp;M$1+1,'Cash Account Transactions'!$E:$E,'Payments Summary'!$A38))</f>
        <v>0</v>
      </c>
    </row>
    <row r="39" spans="1:14" x14ac:dyDescent="0.25">
      <c r="A39" s="15" t="s">
        <v>57</v>
      </c>
      <c r="B39" s="11">
        <f>VLOOKUP($A39,'Chart of Accounts'!$A:$H,8,FALSE)</f>
        <v>0</v>
      </c>
      <c r="C39" s="11">
        <f>-(SUMIFS('Bank Account Transactions'!$F:$F,'Bank Account Transactions'!$B:$B,"&lt;="&amp;C$1,'Bank Account Transactions'!$B:$B,"&gt;="&amp;Period_start_date,'Bank Account Transactions'!$E:$E,'Payments Summary'!$A39)-SUMIFS('Bank Account Transactions'!$G:$G,'Bank Account Transactions'!$B:$B,"&lt;="&amp;C$1,'Bank Account Transactions'!$B:$B,"&gt;="&amp;Period_start_date,'Bank Account Transactions'!$E:$E,'Payments Summary'!$A39)+SUMIFS('Cash Account Transactions'!$F:$F,'Cash Account Transactions'!$B:$B,"&lt;="&amp;C$1,'Cash Account Transactions'!$B:$B,"&gt;="&amp;Period_start_date,'Cash Account Transactions'!$E:$E,'Payments Summary'!$A39)-SUMIFS('Cash Account Transactions'!$G:$G,'Cash Account Transactions'!$B:$B,"&lt;="&amp;C$1,'Cash Account Transactions'!$B:$B,"&gt;="&amp;Period_start_date,'Cash Account Transactions'!$E:$E,'Payments Summary'!$A39))</f>
        <v>0</v>
      </c>
      <c r="D39" s="11">
        <f>-(SUMIFS('Bank Account Transactions'!$F:$F,'Bank Account Transactions'!$B:$B,"&lt;="&amp;D$1,'Bank Account Transactions'!$B:$B,"&gt;="&amp;C$1+1,'Bank Account Transactions'!$E:$E,'Payments Summary'!$A39)-SUMIFS('Bank Account Transactions'!$G:$G,'Bank Account Transactions'!$B:$B,"&lt;="&amp;D$1,'Bank Account Transactions'!$B:$B,"&gt;="&amp;C$1+1,'Bank Account Transactions'!$E:$E,'Payments Summary'!$A39)+SUMIFS('Cash Account Transactions'!$F:$F,'Cash Account Transactions'!$B:$B,"&lt;="&amp;D$1,'Cash Account Transactions'!$B:$B,"&gt;="&amp;C$1+1,'Cash Account Transactions'!$E:$E,'Payments Summary'!$A39)-SUMIFS('Cash Account Transactions'!$G:$G,'Cash Account Transactions'!$B:$B,"&lt;="&amp;D$1,'Cash Account Transactions'!$B:$B,"&gt;="&amp;C$1+1,'Cash Account Transactions'!$E:$E,'Payments Summary'!$A39))</f>
        <v>0</v>
      </c>
      <c r="E39" s="11">
        <f>-(SUMIFS('Bank Account Transactions'!$F:$F,'Bank Account Transactions'!$B:$B,"&lt;="&amp;E$1,'Bank Account Transactions'!$B:$B,"&gt;="&amp;D$1+1,'Bank Account Transactions'!$E:$E,'Payments Summary'!$A39)-SUMIFS('Bank Account Transactions'!$G:$G,'Bank Account Transactions'!$B:$B,"&lt;="&amp;E$1,'Bank Account Transactions'!$B:$B,"&gt;="&amp;D$1+1,'Bank Account Transactions'!$E:$E,'Payments Summary'!$A39)+SUMIFS('Cash Account Transactions'!$F:$F,'Cash Account Transactions'!$B:$B,"&lt;="&amp;E$1,'Cash Account Transactions'!$B:$B,"&gt;="&amp;D$1+1,'Cash Account Transactions'!$E:$E,'Payments Summary'!$A39)-SUMIFS('Cash Account Transactions'!$G:$G,'Cash Account Transactions'!$B:$B,"&lt;="&amp;E$1,'Cash Account Transactions'!$B:$B,"&gt;="&amp;D$1+1,'Cash Account Transactions'!$E:$E,'Payments Summary'!$A39))</f>
        <v>0</v>
      </c>
      <c r="F39" s="11">
        <f>-(SUMIFS('Bank Account Transactions'!$F:$F,'Bank Account Transactions'!$B:$B,"&lt;="&amp;F$1,'Bank Account Transactions'!$B:$B,"&gt;="&amp;E$1+1,'Bank Account Transactions'!$E:$E,'Payments Summary'!$A39)-SUMIFS('Bank Account Transactions'!$G:$G,'Bank Account Transactions'!$B:$B,"&lt;="&amp;F$1,'Bank Account Transactions'!$B:$B,"&gt;="&amp;E$1+1,'Bank Account Transactions'!$E:$E,'Payments Summary'!$A39)+SUMIFS('Cash Account Transactions'!$F:$F,'Cash Account Transactions'!$B:$B,"&lt;="&amp;F$1,'Cash Account Transactions'!$B:$B,"&gt;="&amp;E$1+1,'Cash Account Transactions'!$E:$E,'Payments Summary'!$A39)-SUMIFS('Cash Account Transactions'!$G:$G,'Cash Account Transactions'!$B:$B,"&lt;="&amp;F$1,'Cash Account Transactions'!$B:$B,"&gt;="&amp;E$1+1,'Cash Account Transactions'!$E:$E,'Payments Summary'!$A39))</f>
        <v>0</v>
      </c>
      <c r="G39" s="11">
        <f>-(SUMIFS('Bank Account Transactions'!$F:$F,'Bank Account Transactions'!$B:$B,"&lt;="&amp;G$1,'Bank Account Transactions'!$B:$B,"&gt;="&amp;F$1+1,'Bank Account Transactions'!$E:$E,'Payments Summary'!$A39)-SUMIFS('Bank Account Transactions'!$G:$G,'Bank Account Transactions'!$B:$B,"&lt;="&amp;G$1,'Bank Account Transactions'!$B:$B,"&gt;="&amp;F$1+1,'Bank Account Transactions'!$E:$E,'Payments Summary'!$A39)+SUMIFS('Cash Account Transactions'!$F:$F,'Cash Account Transactions'!$B:$B,"&lt;="&amp;G$1,'Cash Account Transactions'!$B:$B,"&gt;="&amp;F$1+1,'Cash Account Transactions'!$E:$E,'Payments Summary'!$A39)-SUMIFS('Cash Account Transactions'!$G:$G,'Cash Account Transactions'!$B:$B,"&lt;="&amp;G$1,'Cash Account Transactions'!$B:$B,"&gt;="&amp;F$1+1,'Cash Account Transactions'!$E:$E,'Payments Summary'!$A39))</f>
        <v>0</v>
      </c>
      <c r="H39" s="11">
        <f>-(SUMIFS('Bank Account Transactions'!$F:$F,'Bank Account Transactions'!$B:$B,"&lt;="&amp;H$1,'Bank Account Transactions'!$B:$B,"&gt;="&amp;G$1+1,'Bank Account Transactions'!$E:$E,'Payments Summary'!$A39)-SUMIFS('Bank Account Transactions'!$G:$G,'Bank Account Transactions'!$B:$B,"&lt;="&amp;H$1,'Bank Account Transactions'!$B:$B,"&gt;="&amp;G$1+1,'Bank Account Transactions'!$E:$E,'Payments Summary'!$A39)+SUMIFS('Cash Account Transactions'!$F:$F,'Cash Account Transactions'!$B:$B,"&lt;="&amp;H$1,'Cash Account Transactions'!$B:$B,"&gt;="&amp;G$1+1,'Cash Account Transactions'!$E:$E,'Payments Summary'!$A39)-SUMIFS('Cash Account Transactions'!$G:$G,'Cash Account Transactions'!$B:$B,"&lt;="&amp;H$1,'Cash Account Transactions'!$B:$B,"&gt;="&amp;G$1+1,'Cash Account Transactions'!$E:$E,'Payments Summary'!$A39))</f>
        <v>0</v>
      </c>
      <c r="I39" s="11">
        <f>-(SUMIFS('Bank Account Transactions'!$F:$F,'Bank Account Transactions'!$B:$B,"&lt;="&amp;I$1,'Bank Account Transactions'!$B:$B,"&gt;="&amp;H$1+1,'Bank Account Transactions'!$E:$E,'Payments Summary'!$A39)-SUMIFS('Bank Account Transactions'!$G:$G,'Bank Account Transactions'!$B:$B,"&lt;="&amp;I$1,'Bank Account Transactions'!$B:$B,"&gt;="&amp;H$1+1,'Bank Account Transactions'!$E:$E,'Payments Summary'!$A39)+SUMIFS('Cash Account Transactions'!$F:$F,'Cash Account Transactions'!$B:$B,"&lt;="&amp;I$1,'Cash Account Transactions'!$B:$B,"&gt;="&amp;H$1+1,'Cash Account Transactions'!$E:$E,'Payments Summary'!$A39)-SUMIFS('Cash Account Transactions'!$G:$G,'Cash Account Transactions'!$B:$B,"&lt;="&amp;I$1,'Cash Account Transactions'!$B:$B,"&gt;="&amp;H$1+1,'Cash Account Transactions'!$E:$E,'Payments Summary'!$A39))</f>
        <v>0</v>
      </c>
      <c r="J39" s="11">
        <f>-(SUMIFS('Bank Account Transactions'!$F:$F,'Bank Account Transactions'!$B:$B,"&lt;="&amp;J$1,'Bank Account Transactions'!$B:$B,"&gt;="&amp;I$1+1,'Bank Account Transactions'!$E:$E,'Payments Summary'!$A39)-SUMIFS('Bank Account Transactions'!$G:$G,'Bank Account Transactions'!$B:$B,"&lt;="&amp;J$1,'Bank Account Transactions'!$B:$B,"&gt;="&amp;I$1+1,'Bank Account Transactions'!$E:$E,'Payments Summary'!$A39)+SUMIFS('Cash Account Transactions'!$F:$F,'Cash Account Transactions'!$B:$B,"&lt;="&amp;J$1,'Cash Account Transactions'!$B:$B,"&gt;="&amp;I$1+1,'Cash Account Transactions'!$E:$E,'Payments Summary'!$A39)-SUMIFS('Cash Account Transactions'!$G:$G,'Cash Account Transactions'!$B:$B,"&lt;="&amp;J$1,'Cash Account Transactions'!$B:$B,"&gt;="&amp;I$1+1,'Cash Account Transactions'!$E:$E,'Payments Summary'!$A39))</f>
        <v>0</v>
      </c>
      <c r="K39" s="11">
        <f>-(SUMIFS('Bank Account Transactions'!$F:$F,'Bank Account Transactions'!$B:$B,"&lt;="&amp;K$1,'Bank Account Transactions'!$B:$B,"&gt;="&amp;J$1+1,'Bank Account Transactions'!$E:$E,'Payments Summary'!$A39)-SUMIFS('Bank Account Transactions'!$G:$G,'Bank Account Transactions'!$B:$B,"&lt;="&amp;K$1,'Bank Account Transactions'!$B:$B,"&gt;="&amp;J$1+1,'Bank Account Transactions'!$E:$E,'Payments Summary'!$A39)+SUMIFS('Cash Account Transactions'!$F:$F,'Cash Account Transactions'!$B:$B,"&lt;="&amp;K$1,'Cash Account Transactions'!$B:$B,"&gt;="&amp;J$1+1,'Cash Account Transactions'!$E:$E,'Payments Summary'!$A39)-SUMIFS('Cash Account Transactions'!$G:$G,'Cash Account Transactions'!$B:$B,"&lt;="&amp;K$1,'Cash Account Transactions'!$B:$B,"&gt;="&amp;J$1+1,'Cash Account Transactions'!$E:$E,'Payments Summary'!$A39))</f>
        <v>0</v>
      </c>
      <c r="L39" s="11">
        <f>-(SUMIFS('Bank Account Transactions'!$F:$F,'Bank Account Transactions'!$B:$B,"&lt;="&amp;L$1,'Bank Account Transactions'!$B:$B,"&gt;="&amp;K$1+1,'Bank Account Transactions'!$E:$E,'Payments Summary'!$A39)-SUMIFS('Bank Account Transactions'!$G:$G,'Bank Account Transactions'!$B:$B,"&lt;="&amp;L$1,'Bank Account Transactions'!$B:$B,"&gt;="&amp;K$1+1,'Bank Account Transactions'!$E:$E,'Payments Summary'!$A39)+SUMIFS('Cash Account Transactions'!$F:$F,'Cash Account Transactions'!$B:$B,"&lt;="&amp;L$1,'Cash Account Transactions'!$B:$B,"&gt;="&amp;K$1+1,'Cash Account Transactions'!$E:$E,'Payments Summary'!$A39)-SUMIFS('Cash Account Transactions'!$G:$G,'Cash Account Transactions'!$B:$B,"&lt;="&amp;L$1,'Cash Account Transactions'!$B:$B,"&gt;="&amp;K$1+1,'Cash Account Transactions'!$E:$E,'Payments Summary'!$A39))</f>
        <v>0</v>
      </c>
      <c r="M39" s="11">
        <f>-(SUMIFS('Bank Account Transactions'!$F:$F,'Bank Account Transactions'!$B:$B,"&lt;="&amp;M$1,'Bank Account Transactions'!$B:$B,"&gt;="&amp;L$1+1,'Bank Account Transactions'!$E:$E,'Payments Summary'!$A39)-SUMIFS('Bank Account Transactions'!$G:$G,'Bank Account Transactions'!$B:$B,"&lt;="&amp;M$1,'Bank Account Transactions'!$B:$B,"&gt;="&amp;L$1+1,'Bank Account Transactions'!$E:$E,'Payments Summary'!$A39)+SUMIFS('Cash Account Transactions'!$F:$F,'Cash Account Transactions'!$B:$B,"&lt;="&amp;M$1,'Cash Account Transactions'!$B:$B,"&gt;="&amp;L$1+1,'Cash Account Transactions'!$E:$E,'Payments Summary'!$A39)-SUMIFS('Cash Account Transactions'!$G:$G,'Cash Account Transactions'!$B:$B,"&lt;="&amp;M$1,'Cash Account Transactions'!$B:$B,"&gt;="&amp;L$1+1,'Cash Account Transactions'!$E:$E,'Payments Summary'!$A39))</f>
        <v>0</v>
      </c>
      <c r="N39" s="11">
        <f>-(SUMIFS('Bank Account Transactions'!$F:$F,'Bank Account Transactions'!$B:$B,"&lt;="&amp;N$1,'Bank Account Transactions'!$B:$B,"&gt;="&amp;M$1+1,'Bank Account Transactions'!$E:$E,'Payments Summary'!$A39)-SUMIFS('Bank Account Transactions'!$G:$G,'Bank Account Transactions'!$B:$B,"&lt;="&amp;N$1,'Bank Account Transactions'!$B:$B,"&gt;="&amp;M$1+1,'Bank Account Transactions'!$E:$E,'Payments Summary'!$A39)+SUMIFS('Cash Account Transactions'!$F:$F,'Cash Account Transactions'!$B:$B,"&lt;="&amp;N$1,'Cash Account Transactions'!$B:$B,"&gt;="&amp;M$1+1,'Cash Account Transactions'!$E:$E,'Payments Summary'!$A39)-SUMIFS('Cash Account Transactions'!$G:$G,'Cash Account Transactions'!$B:$B,"&lt;="&amp;N$1,'Cash Account Transactions'!$B:$B,"&gt;="&amp;M$1+1,'Cash Account Transactions'!$E:$E,'Payments Summary'!$A39))</f>
        <v>0</v>
      </c>
    </row>
    <row r="40" spans="1:14" x14ac:dyDescent="0.25">
      <c r="A40" s="15" t="s">
        <v>58</v>
      </c>
      <c r="B40" s="11">
        <f>VLOOKUP($A40,'Chart of Accounts'!$A:$H,8,FALSE)</f>
        <v>0</v>
      </c>
      <c r="C40" s="11">
        <f>-(SUMIFS('Bank Account Transactions'!$F:$F,'Bank Account Transactions'!$B:$B,"&lt;="&amp;C$1,'Bank Account Transactions'!$B:$B,"&gt;="&amp;Period_start_date,'Bank Account Transactions'!$E:$E,'Payments Summary'!$A40)-SUMIFS('Bank Account Transactions'!$G:$G,'Bank Account Transactions'!$B:$B,"&lt;="&amp;C$1,'Bank Account Transactions'!$B:$B,"&gt;="&amp;Period_start_date,'Bank Account Transactions'!$E:$E,'Payments Summary'!$A40)+SUMIFS('Cash Account Transactions'!$F:$F,'Cash Account Transactions'!$B:$B,"&lt;="&amp;C$1,'Cash Account Transactions'!$B:$B,"&gt;="&amp;Period_start_date,'Cash Account Transactions'!$E:$E,'Payments Summary'!$A40)-SUMIFS('Cash Account Transactions'!$G:$G,'Cash Account Transactions'!$B:$B,"&lt;="&amp;C$1,'Cash Account Transactions'!$B:$B,"&gt;="&amp;Period_start_date,'Cash Account Transactions'!$E:$E,'Payments Summary'!$A40))</f>
        <v>0</v>
      </c>
      <c r="D40" s="11">
        <f>-(SUMIFS('Bank Account Transactions'!$F:$F,'Bank Account Transactions'!$B:$B,"&lt;="&amp;D$1,'Bank Account Transactions'!$B:$B,"&gt;="&amp;C$1+1,'Bank Account Transactions'!$E:$E,'Payments Summary'!$A40)-SUMIFS('Bank Account Transactions'!$G:$G,'Bank Account Transactions'!$B:$B,"&lt;="&amp;D$1,'Bank Account Transactions'!$B:$B,"&gt;="&amp;C$1+1,'Bank Account Transactions'!$E:$E,'Payments Summary'!$A40)+SUMIFS('Cash Account Transactions'!$F:$F,'Cash Account Transactions'!$B:$B,"&lt;="&amp;D$1,'Cash Account Transactions'!$B:$B,"&gt;="&amp;C$1+1,'Cash Account Transactions'!$E:$E,'Payments Summary'!$A40)-SUMIFS('Cash Account Transactions'!$G:$G,'Cash Account Transactions'!$B:$B,"&lt;="&amp;D$1,'Cash Account Transactions'!$B:$B,"&gt;="&amp;C$1+1,'Cash Account Transactions'!$E:$E,'Payments Summary'!$A40))</f>
        <v>0</v>
      </c>
      <c r="E40" s="11">
        <f>-(SUMIFS('Bank Account Transactions'!$F:$F,'Bank Account Transactions'!$B:$B,"&lt;="&amp;E$1,'Bank Account Transactions'!$B:$B,"&gt;="&amp;D$1+1,'Bank Account Transactions'!$E:$E,'Payments Summary'!$A40)-SUMIFS('Bank Account Transactions'!$G:$G,'Bank Account Transactions'!$B:$B,"&lt;="&amp;E$1,'Bank Account Transactions'!$B:$B,"&gt;="&amp;D$1+1,'Bank Account Transactions'!$E:$E,'Payments Summary'!$A40)+SUMIFS('Cash Account Transactions'!$F:$F,'Cash Account Transactions'!$B:$B,"&lt;="&amp;E$1,'Cash Account Transactions'!$B:$B,"&gt;="&amp;D$1+1,'Cash Account Transactions'!$E:$E,'Payments Summary'!$A40)-SUMIFS('Cash Account Transactions'!$G:$G,'Cash Account Transactions'!$B:$B,"&lt;="&amp;E$1,'Cash Account Transactions'!$B:$B,"&gt;="&amp;D$1+1,'Cash Account Transactions'!$E:$E,'Payments Summary'!$A40))</f>
        <v>0</v>
      </c>
      <c r="F40" s="11">
        <f>-(SUMIFS('Bank Account Transactions'!$F:$F,'Bank Account Transactions'!$B:$B,"&lt;="&amp;F$1,'Bank Account Transactions'!$B:$B,"&gt;="&amp;E$1+1,'Bank Account Transactions'!$E:$E,'Payments Summary'!$A40)-SUMIFS('Bank Account Transactions'!$G:$G,'Bank Account Transactions'!$B:$B,"&lt;="&amp;F$1,'Bank Account Transactions'!$B:$B,"&gt;="&amp;E$1+1,'Bank Account Transactions'!$E:$E,'Payments Summary'!$A40)+SUMIFS('Cash Account Transactions'!$F:$F,'Cash Account Transactions'!$B:$B,"&lt;="&amp;F$1,'Cash Account Transactions'!$B:$B,"&gt;="&amp;E$1+1,'Cash Account Transactions'!$E:$E,'Payments Summary'!$A40)-SUMIFS('Cash Account Transactions'!$G:$G,'Cash Account Transactions'!$B:$B,"&lt;="&amp;F$1,'Cash Account Transactions'!$B:$B,"&gt;="&amp;E$1+1,'Cash Account Transactions'!$E:$E,'Payments Summary'!$A40))</f>
        <v>0</v>
      </c>
      <c r="G40" s="11">
        <f>-(SUMIFS('Bank Account Transactions'!$F:$F,'Bank Account Transactions'!$B:$B,"&lt;="&amp;G$1,'Bank Account Transactions'!$B:$B,"&gt;="&amp;F$1+1,'Bank Account Transactions'!$E:$E,'Payments Summary'!$A40)-SUMIFS('Bank Account Transactions'!$G:$G,'Bank Account Transactions'!$B:$B,"&lt;="&amp;G$1,'Bank Account Transactions'!$B:$B,"&gt;="&amp;F$1+1,'Bank Account Transactions'!$E:$E,'Payments Summary'!$A40)+SUMIFS('Cash Account Transactions'!$F:$F,'Cash Account Transactions'!$B:$B,"&lt;="&amp;G$1,'Cash Account Transactions'!$B:$B,"&gt;="&amp;F$1+1,'Cash Account Transactions'!$E:$E,'Payments Summary'!$A40)-SUMIFS('Cash Account Transactions'!$G:$G,'Cash Account Transactions'!$B:$B,"&lt;="&amp;G$1,'Cash Account Transactions'!$B:$B,"&gt;="&amp;F$1+1,'Cash Account Transactions'!$E:$E,'Payments Summary'!$A40))</f>
        <v>0</v>
      </c>
      <c r="H40" s="11">
        <f>-(SUMIFS('Bank Account Transactions'!$F:$F,'Bank Account Transactions'!$B:$B,"&lt;="&amp;H$1,'Bank Account Transactions'!$B:$B,"&gt;="&amp;G$1+1,'Bank Account Transactions'!$E:$E,'Payments Summary'!$A40)-SUMIFS('Bank Account Transactions'!$G:$G,'Bank Account Transactions'!$B:$B,"&lt;="&amp;H$1,'Bank Account Transactions'!$B:$B,"&gt;="&amp;G$1+1,'Bank Account Transactions'!$E:$E,'Payments Summary'!$A40)+SUMIFS('Cash Account Transactions'!$F:$F,'Cash Account Transactions'!$B:$B,"&lt;="&amp;H$1,'Cash Account Transactions'!$B:$B,"&gt;="&amp;G$1+1,'Cash Account Transactions'!$E:$E,'Payments Summary'!$A40)-SUMIFS('Cash Account Transactions'!$G:$G,'Cash Account Transactions'!$B:$B,"&lt;="&amp;H$1,'Cash Account Transactions'!$B:$B,"&gt;="&amp;G$1+1,'Cash Account Transactions'!$E:$E,'Payments Summary'!$A40))</f>
        <v>0</v>
      </c>
      <c r="I40" s="11">
        <f>-(SUMIFS('Bank Account Transactions'!$F:$F,'Bank Account Transactions'!$B:$B,"&lt;="&amp;I$1,'Bank Account Transactions'!$B:$B,"&gt;="&amp;H$1+1,'Bank Account Transactions'!$E:$E,'Payments Summary'!$A40)-SUMIFS('Bank Account Transactions'!$G:$G,'Bank Account Transactions'!$B:$B,"&lt;="&amp;I$1,'Bank Account Transactions'!$B:$B,"&gt;="&amp;H$1+1,'Bank Account Transactions'!$E:$E,'Payments Summary'!$A40)+SUMIFS('Cash Account Transactions'!$F:$F,'Cash Account Transactions'!$B:$B,"&lt;="&amp;I$1,'Cash Account Transactions'!$B:$B,"&gt;="&amp;H$1+1,'Cash Account Transactions'!$E:$E,'Payments Summary'!$A40)-SUMIFS('Cash Account Transactions'!$G:$G,'Cash Account Transactions'!$B:$B,"&lt;="&amp;I$1,'Cash Account Transactions'!$B:$B,"&gt;="&amp;H$1+1,'Cash Account Transactions'!$E:$E,'Payments Summary'!$A40))</f>
        <v>0</v>
      </c>
      <c r="J40" s="11">
        <f>-(SUMIFS('Bank Account Transactions'!$F:$F,'Bank Account Transactions'!$B:$B,"&lt;="&amp;J$1,'Bank Account Transactions'!$B:$B,"&gt;="&amp;I$1+1,'Bank Account Transactions'!$E:$E,'Payments Summary'!$A40)-SUMIFS('Bank Account Transactions'!$G:$G,'Bank Account Transactions'!$B:$B,"&lt;="&amp;J$1,'Bank Account Transactions'!$B:$B,"&gt;="&amp;I$1+1,'Bank Account Transactions'!$E:$E,'Payments Summary'!$A40)+SUMIFS('Cash Account Transactions'!$F:$F,'Cash Account Transactions'!$B:$B,"&lt;="&amp;J$1,'Cash Account Transactions'!$B:$B,"&gt;="&amp;I$1+1,'Cash Account Transactions'!$E:$E,'Payments Summary'!$A40)-SUMIFS('Cash Account Transactions'!$G:$G,'Cash Account Transactions'!$B:$B,"&lt;="&amp;J$1,'Cash Account Transactions'!$B:$B,"&gt;="&amp;I$1+1,'Cash Account Transactions'!$E:$E,'Payments Summary'!$A40))</f>
        <v>0</v>
      </c>
      <c r="K40" s="11">
        <f>-(SUMIFS('Bank Account Transactions'!$F:$F,'Bank Account Transactions'!$B:$B,"&lt;="&amp;K$1,'Bank Account Transactions'!$B:$B,"&gt;="&amp;J$1+1,'Bank Account Transactions'!$E:$E,'Payments Summary'!$A40)-SUMIFS('Bank Account Transactions'!$G:$G,'Bank Account Transactions'!$B:$B,"&lt;="&amp;K$1,'Bank Account Transactions'!$B:$B,"&gt;="&amp;J$1+1,'Bank Account Transactions'!$E:$E,'Payments Summary'!$A40)+SUMIFS('Cash Account Transactions'!$F:$F,'Cash Account Transactions'!$B:$B,"&lt;="&amp;K$1,'Cash Account Transactions'!$B:$B,"&gt;="&amp;J$1+1,'Cash Account Transactions'!$E:$E,'Payments Summary'!$A40)-SUMIFS('Cash Account Transactions'!$G:$G,'Cash Account Transactions'!$B:$B,"&lt;="&amp;K$1,'Cash Account Transactions'!$B:$B,"&gt;="&amp;J$1+1,'Cash Account Transactions'!$E:$E,'Payments Summary'!$A40))</f>
        <v>0</v>
      </c>
      <c r="L40" s="11">
        <f>-(SUMIFS('Bank Account Transactions'!$F:$F,'Bank Account Transactions'!$B:$B,"&lt;="&amp;L$1,'Bank Account Transactions'!$B:$B,"&gt;="&amp;K$1+1,'Bank Account Transactions'!$E:$E,'Payments Summary'!$A40)-SUMIFS('Bank Account Transactions'!$G:$G,'Bank Account Transactions'!$B:$B,"&lt;="&amp;L$1,'Bank Account Transactions'!$B:$B,"&gt;="&amp;K$1+1,'Bank Account Transactions'!$E:$E,'Payments Summary'!$A40)+SUMIFS('Cash Account Transactions'!$F:$F,'Cash Account Transactions'!$B:$B,"&lt;="&amp;L$1,'Cash Account Transactions'!$B:$B,"&gt;="&amp;K$1+1,'Cash Account Transactions'!$E:$E,'Payments Summary'!$A40)-SUMIFS('Cash Account Transactions'!$G:$G,'Cash Account Transactions'!$B:$B,"&lt;="&amp;L$1,'Cash Account Transactions'!$B:$B,"&gt;="&amp;K$1+1,'Cash Account Transactions'!$E:$E,'Payments Summary'!$A40))</f>
        <v>0</v>
      </c>
      <c r="M40" s="11">
        <f>-(SUMIFS('Bank Account Transactions'!$F:$F,'Bank Account Transactions'!$B:$B,"&lt;="&amp;M$1,'Bank Account Transactions'!$B:$B,"&gt;="&amp;L$1+1,'Bank Account Transactions'!$E:$E,'Payments Summary'!$A40)-SUMIFS('Bank Account Transactions'!$G:$G,'Bank Account Transactions'!$B:$B,"&lt;="&amp;M$1,'Bank Account Transactions'!$B:$B,"&gt;="&amp;L$1+1,'Bank Account Transactions'!$E:$E,'Payments Summary'!$A40)+SUMIFS('Cash Account Transactions'!$F:$F,'Cash Account Transactions'!$B:$B,"&lt;="&amp;M$1,'Cash Account Transactions'!$B:$B,"&gt;="&amp;L$1+1,'Cash Account Transactions'!$E:$E,'Payments Summary'!$A40)-SUMIFS('Cash Account Transactions'!$G:$G,'Cash Account Transactions'!$B:$B,"&lt;="&amp;M$1,'Cash Account Transactions'!$B:$B,"&gt;="&amp;L$1+1,'Cash Account Transactions'!$E:$E,'Payments Summary'!$A40))</f>
        <v>0</v>
      </c>
      <c r="N40" s="11">
        <f>-(SUMIFS('Bank Account Transactions'!$F:$F,'Bank Account Transactions'!$B:$B,"&lt;="&amp;N$1,'Bank Account Transactions'!$B:$B,"&gt;="&amp;M$1+1,'Bank Account Transactions'!$E:$E,'Payments Summary'!$A40)-SUMIFS('Bank Account Transactions'!$G:$G,'Bank Account Transactions'!$B:$B,"&lt;="&amp;N$1,'Bank Account Transactions'!$B:$B,"&gt;="&amp;M$1+1,'Bank Account Transactions'!$E:$E,'Payments Summary'!$A40)+SUMIFS('Cash Account Transactions'!$F:$F,'Cash Account Transactions'!$B:$B,"&lt;="&amp;N$1,'Cash Account Transactions'!$B:$B,"&gt;="&amp;M$1+1,'Cash Account Transactions'!$E:$E,'Payments Summary'!$A40)-SUMIFS('Cash Account Transactions'!$G:$G,'Cash Account Transactions'!$B:$B,"&lt;="&amp;N$1,'Cash Account Transactions'!$B:$B,"&gt;="&amp;M$1+1,'Cash Account Transactions'!$E:$E,'Payments Summary'!$A40))</f>
        <v>0</v>
      </c>
    </row>
    <row r="41" spans="1:14" x14ac:dyDescent="0.25">
      <c r="A41" s="15" t="s">
        <v>59</v>
      </c>
      <c r="B41" s="11">
        <f>VLOOKUP($A41,'Chart of Accounts'!$A:$H,8,FALSE)</f>
        <v>0</v>
      </c>
      <c r="C41" s="11">
        <f>-(SUMIFS('Bank Account Transactions'!$F:$F,'Bank Account Transactions'!$B:$B,"&lt;="&amp;C$1,'Bank Account Transactions'!$B:$B,"&gt;="&amp;Period_start_date,'Bank Account Transactions'!$E:$E,'Payments Summary'!$A41)-SUMIFS('Bank Account Transactions'!$G:$G,'Bank Account Transactions'!$B:$B,"&lt;="&amp;C$1,'Bank Account Transactions'!$B:$B,"&gt;="&amp;Period_start_date,'Bank Account Transactions'!$E:$E,'Payments Summary'!$A41)+SUMIFS('Cash Account Transactions'!$F:$F,'Cash Account Transactions'!$B:$B,"&lt;="&amp;C$1,'Cash Account Transactions'!$B:$B,"&gt;="&amp;Period_start_date,'Cash Account Transactions'!$E:$E,'Payments Summary'!$A41)-SUMIFS('Cash Account Transactions'!$G:$G,'Cash Account Transactions'!$B:$B,"&lt;="&amp;C$1,'Cash Account Transactions'!$B:$B,"&gt;="&amp;Period_start_date,'Cash Account Transactions'!$E:$E,'Payments Summary'!$A41))</f>
        <v>0</v>
      </c>
      <c r="D41" s="11">
        <f>-(SUMIFS('Bank Account Transactions'!$F:$F,'Bank Account Transactions'!$B:$B,"&lt;="&amp;D$1,'Bank Account Transactions'!$B:$B,"&gt;="&amp;C$1+1,'Bank Account Transactions'!$E:$E,'Payments Summary'!$A41)-SUMIFS('Bank Account Transactions'!$G:$G,'Bank Account Transactions'!$B:$B,"&lt;="&amp;D$1,'Bank Account Transactions'!$B:$B,"&gt;="&amp;C$1+1,'Bank Account Transactions'!$E:$E,'Payments Summary'!$A41)+SUMIFS('Cash Account Transactions'!$F:$F,'Cash Account Transactions'!$B:$B,"&lt;="&amp;D$1,'Cash Account Transactions'!$B:$B,"&gt;="&amp;C$1+1,'Cash Account Transactions'!$E:$E,'Payments Summary'!$A41)-SUMIFS('Cash Account Transactions'!$G:$G,'Cash Account Transactions'!$B:$B,"&lt;="&amp;D$1,'Cash Account Transactions'!$B:$B,"&gt;="&amp;C$1+1,'Cash Account Transactions'!$E:$E,'Payments Summary'!$A41))</f>
        <v>0</v>
      </c>
      <c r="E41" s="11">
        <f>-(SUMIFS('Bank Account Transactions'!$F:$F,'Bank Account Transactions'!$B:$B,"&lt;="&amp;E$1,'Bank Account Transactions'!$B:$B,"&gt;="&amp;D$1+1,'Bank Account Transactions'!$E:$E,'Payments Summary'!$A41)-SUMIFS('Bank Account Transactions'!$G:$G,'Bank Account Transactions'!$B:$B,"&lt;="&amp;E$1,'Bank Account Transactions'!$B:$B,"&gt;="&amp;D$1+1,'Bank Account Transactions'!$E:$E,'Payments Summary'!$A41)+SUMIFS('Cash Account Transactions'!$F:$F,'Cash Account Transactions'!$B:$B,"&lt;="&amp;E$1,'Cash Account Transactions'!$B:$B,"&gt;="&amp;D$1+1,'Cash Account Transactions'!$E:$E,'Payments Summary'!$A41)-SUMIFS('Cash Account Transactions'!$G:$G,'Cash Account Transactions'!$B:$B,"&lt;="&amp;E$1,'Cash Account Transactions'!$B:$B,"&gt;="&amp;D$1+1,'Cash Account Transactions'!$E:$E,'Payments Summary'!$A41))</f>
        <v>0</v>
      </c>
      <c r="F41" s="11">
        <f>-(SUMIFS('Bank Account Transactions'!$F:$F,'Bank Account Transactions'!$B:$B,"&lt;="&amp;F$1,'Bank Account Transactions'!$B:$B,"&gt;="&amp;E$1+1,'Bank Account Transactions'!$E:$E,'Payments Summary'!$A41)-SUMIFS('Bank Account Transactions'!$G:$G,'Bank Account Transactions'!$B:$B,"&lt;="&amp;F$1,'Bank Account Transactions'!$B:$B,"&gt;="&amp;E$1+1,'Bank Account Transactions'!$E:$E,'Payments Summary'!$A41)+SUMIFS('Cash Account Transactions'!$F:$F,'Cash Account Transactions'!$B:$B,"&lt;="&amp;F$1,'Cash Account Transactions'!$B:$B,"&gt;="&amp;E$1+1,'Cash Account Transactions'!$E:$E,'Payments Summary'!$A41)-SUMIFS('Cash Account Transactions'!$G:$G,'Cash Account Transactions'!$B:$B,"&lt;="&amp;F$1,'Cash Account Transactions'!$B:$B,"&gt;="&amp;E$1+1,'Cash Account Transactions'!$E:$E,'Payments Summary'!$A41))</f>
        <v>0</v>
      </c>
      <c r="G41" s="11">
        <f>-(SUMIFS('Bank Account Transactions'!$F:$F,'Bank Account Transactions'!$B:$B,"&lt;="&amp;G$1,'Bank Account Transactions'!$B:$B,"&gt;="&amp;F$1+1,'Bank Account Transactions'!$E:$E,'Payments Summary'!$A41)-SUMIFS('Bank Account Transactions'!$G:$G,'Bank Account Transactions'!$B:$B,"&lt;="&amp;G$1,'Bank Account Transactions'!$B:$B,"&gt;="&amp;F$1+1,'Bank Account Transactions'!$E:$E,'Payments Summary'!$A41)+SUMIFS('Cash Account Transactions'!$F:$F,'Cash Account Transactions'!$B:$B,"&lt;="&amp;G$1,'Cash Account Transactions'!$B:$B,"&gt;="&amp;F$1+1,'Cash Account Transactions'!$E:$E,'Payments Summary'!$A41)-SUMIFS('Cash Account Transactions'!$G:$G,'Cash Account Transactions'!$B:$B,"&lt;="&amp;G$1,'Cash Account Transactions'!$B:$B,"&gt;="&amp;F$1+1,'Cash Account Transactions'!$E:$E,'Payments Summary'!$A41))</f>
        <v>0</v>
      </c>
      <c r="H41" s="11">
        <f>-(SUMIFS('Bank Account Transactions'!$F:$F,'Bank Account Transactions'!$B:$B,"&lt;="&amp;H$1,'Bank Account Transactions'!$B:$B,"&gt;="&amp;G$1+1,'Bank Account Transactions'!$E:$E,'Payments Summary'!$A41)-SUMIFS('Bank Account Transactions'!$G:$G,'Bank Account Transactions'!$B:$B,"&lt;="&amp;H$1,'Bank Account Transactions'!$B:$B,"&gt;="&amp;G$1+1,'Bank Account Transactions'!$E:$E,'Payments Summary'!$A41)+SUMIFS('Cash Account Transactions'!$F:$F,'Cash Account Transactions'!$B:$B,"&lt;="&amp;H$1,'Cash Account Transactions'!$B:$B,"&gt;="&amp;G$1+1,'Cash Account Transactions'!$E:$E,'Payments Summary'!$A41)-SUMIFS('Cash Account Transactions'!$G:$G,'Cash Account Transactions'!$B:$B,"&lt;="&amp;H$1,'Cash Account Transactions'!$B:$B,"&gt;="&amp;G$1+1,'Cash Account Transactions'!$E:$E,'Payments Summary'!$A41))</f>
        <v>0</v>
      </c>
      <c r="I41" s="11">
        <f>-(SUMIFS('Bank Account Transactions'!$F:$F,'Bank Account Transactions'!$B:$B,"&lt;="&amp;I$1,'Bank Account Transactions'!$B:$B,"&gt;="&amp;H$1+1,'Bank Account Transactions'!$E:$E,'Payments Summary'!$A41)-SUMIFS('Bank Account Transactions'!$G:$G,'Bank Account Transactions'!$B:$B,"&lt;="&amp;I$1,'Bank Account Transactions'!$B:$B,"&gt;="&amp;H$1+1,'Bank Account Transactions'!$E:$E,'Payments Summary'!$A41)+SUMIFS('Cash Account Transactions'!$F:$F,'Cash Account Transactions'!$B:$B,"&lt;="&amp;I$1,'Cash Account Transactions'!$B:$B,"&gt;="&amp;H$1+1,'Cash Account Transactions'!$E:$E,'Payments Summary'!$A41)-SUMIFS('Cash Account Transactions'!$G:$G,'Cash Account Transactions'!$B:$B,"&lt;="&amp;I$1,'Cash Account Transactions'!$B:$B,"&gt;="&amp;H$1+1,'Cash Account Transactions'!$E:$E,'Payments Summary'!$A41))</f>
        <v>0</v>
      </c>
      <c r="J41" s="11">
        <f>-(SUMIFS('Bank Account Transactions'!$F:$F,'Bank Account Transactions'!$B:$B,"&lt;="&amp;J$1,'Bank Account Transactions'!$B:$B,"&gt;="&amp;I$1+1,'Bank Account Transactions'!$E:$E,'Payments Summary'!$A41)-SUMIFS('Bank Account Transactions'!$G:$G,'Bank Account Transactions'!$B:$B,"&lt;="&amp;J$1,'Bank Account Transactions'!$B:$B,"&gt;="&amp;I$1+1,'Bank Account Transactions'!$E:$E,'Payments Summary'!$A41)+SUMIFS('Cash Account Transactions'!$F:$F,'Cash Account Transactions'!$B:$B,"&lt;="&amp;J$1,'Cash Account Transactions'!$B:$B,"&gt;="&amp;I$1+1,'Cash Account Transactions'!$E:$E,'Payments Summary'!$A41)-SUMIFS('Cash Account Transactions'!$G:$G,'Cash Account Transactions'!$B:$B,"&lt;="&amp;J$1,'Cash Account Transactions'!$B:$B,"&gt;="&amp;I$1+1,'Cash Account Transactions'!$E:$E,'Payments Summary'!$A41))</f>
        <v>0</v>
      </c>
      <c r="K41" s="11">
        <f>-(SUMIFS('Bank Account Transactions'!$F:$F,'Bank Account Transactions'!$B:$B,"&lt;="&amp;K$1,'Bank Account Transactions'!$B:$B,"&gt;="&amp;J$1+1,'Bank Account Transactions'!$E:$E,'Payments Summary'!$A41)-SUMIFS('Bank Account Transactions'!$G:$G,'Bank Account Transactions'!$B:$B,"&lt;="&amp;K$1,'Bank Account Transactions'!$B:$B,"&gt;="&amp;J$1+1,'Bank Account Transactions'!$E:$E,'Payments Summary'!$A41)+SUMIFS('Cash Account Transactions'!$F:$F,'Cash Account Transactions'!$B:$B,"&lt;="&amp;K$1,'Cash Account Transactions'!$B:$B,"&gt;="&amp;J$1+1,'Cash Account Transactions'!$E:$E,'Payments Summary'!$A41)-SUMIFS('Cash Account Transactions'!$G:$G,'Cash Account Transactions'!$B:$B,"&lt;="&amp;K$1,'Cash Account Transactions'!$B:$B,"&gt;="&amp;J$1+1,'Cash Account Transactions'!$E:$E,'Payments Summary'!$A41))</f>
        <v>0</v>
      </c>
      <c r="L41" s="11">
        <f>-(SUMIFS('Bank Account Transactions'!$F:$F,'Bank Account Transactions'!$B:$B,"&lt;="&amp;L$1,'Bank Account Transactions'!$B:$B,"&gt;="&amp;K$1+1,'Bank Account Transactions'!$E:$E,'Payments Summary'!$A41)-SUMIFS('Bank Account Transactions'!$G:$G,'Bank Account Transactions'!$B:$B,"&lt;="&amp;L$1,'Bank Account Transactions'!$B:$B,"&gt;="&amp;K$1+1,'Bank Account Transactions'!$E:$E,'Payments Summary'!$A41)+SUMIFS('Cash Account Transactions'!$F:$F,'Cash Account Transactions'!$B:$B,"&lt;="&amp;L$1,'Cash Account Transactions'!$B:$B,"&gt;="&amp;K$1+1,'Cash Account Transactions'!$E:$E,'Payments Summary'!$A41)-SUMIFS('Cash Account Transactions'!$G:$G,'Cash Account Transactions'!$B:$B,"&lt;="&amp;L$1,'Cash Account Transactions'!$B:$B,"&gt;="&amp;K$1+1,'Cash Account Transactions'!$E:$E,'Payments Summary'!$A41))</f>
        <v>0</v>
      </c>
      <c r="M41" s="11">
        <f>-(SUMIFS('Bank Account Transactions'!$F:$F,'Bank Account Transactions'!$B:$B,"&lt;="&amp;M$1,'Bank Account Transactions'!$B:$B,"&gt;="&amp;L$1+1,'Bank Account Transactions'!$E:$E,'Payments Summary'!$A41)-SUMIFS('Bank Account Transactions'!$G:$G,'Bank Account Transactions'!$B:$B,"&lt;="&amp;M$1,'Bank Account Transactions'!$B:$B,"&gt;="&amp;L$1+1,'Bank Account Transactions'!$E:$E,'Payments Summary'!$A41)+SUMIFS('Cash Account Transactions'!$F:$F,'Cash Account Transactions'!$B:$B,"&lt;="&amp;M$1,'Cash Account Transactions'!$B:$B,"&gt;="&amp;L$1+1,'Cash Account Transactions'!$E:$E,'Payments Summary'!$A41)-SUMIFS('Cash Account Transactions'!$G:$G,'Cash Account Transactions'!$B:$B,"&lt;="&amp;M$1,'Cash Account Transactions'!$B:$B,"&gt;="&amp;L$1+1,'Cash Account Transactions'!$E:$E,'Payments Summary'!$A41))</f>
        <v>0</v>
      </c>
      <c r="N41" s="11">
        <f>-(SUMIFS('Bank Account Transactions'!$F:$F,'Bank Account Transactions'!$B:$B,"&lt;="&amp;N$1,'Bank Account Transactions'!$B:$B,"&gt;="&amp;M$1+1,'Bank Account Transactions'!$E:$E,'Payments Summary'!$A41)-SUMIFS('Bank Account Transactions'!$G:$G,'Bank Account Transactions'!$B:$B,"&lt;="&amp;N$1,'Bank Account Transactions'!$B:$B,"&gt;="&amp;M$1+1,'Bank Account Transactions'!$E:$E,'Payments Summary'!$A41)+SUMIFS('Cash Account Transactions'!$F:$F,'Cash Account Transactions'!$B:$B,"&lt;="&amp;N$1,'Cash Account Transactions'!$B:$B,"&gt;="&amp;M$1+1,'Cash Account Transactions'!$E:$E,'Payments Summary'!$A41)-SUMIFS('Cash Account Transactions'!$G:$G,'Cash Account Transactions'!$B:$B,"&lt;="&amp;N$1,'Cash Account Transactions'!$B:$B,"&gt;="&amp;M$1+1,'Cash Account Transactions'!$E:$E,'Payments Summary'!$A41))</f>
        <v>0</v>
      </c>
    </row>
    <row r="42" spans="1:14" x14ac:dyDescent="0.25">
      <c r="A42" s="15" t="s">
        <v>60</v>
      </c>
      <c r="B42" s="11">
        <f>VLOOKUP($A42,'Chart of Accounts'!$A:$H,8,FALSE)</f>
        <v>0</v>
      </c>
      <c r="C42" s="11">
        <f>-(SUMIFS('Bank Account Transactions'!$F:$F,'Bank Account Transactions'!$B:$B,"&lt;="&amp;C$1,'Bank Account Transactions'!$B:$B,"&gt;="&amp;Period_start_date,'Bank Account Transactions'!$E:$E,'Payments Summary'!$A42)-SUMIFS('Bank Account Transactions'!$G:$G,'Bank Account Transactions'!$B:$B,"&lt;="&amp;C$1,'Bank Account Transactions'!$B:$B,"&gt;="&amp;Period_start_date,'Bank Account Transactions'!$E:$E,'Payments Summary'!$A42)+SUMIFS('Cash Account Transactions'!$F:$F,'Cash Account Transactions'!$B:$B,"&lt;="&amp;C$1,'Cash Account Transactions'!$B:$B,"&gt;="&amp;Period_start_date,'Cash Account Transactions'!$E:$E,'Payments Summary'!$A42)-SUMIFS('Cash Account Transactions'!$G:$G,'Cash Account Transactions'!$B:$B,"&lt;="&amp;C$1,'Cash Account Transactions'!$B:$B,"&gt;="&amp;Period_start_date,'Cash Account Transactions'!$E:$E,'Payments Summary'!$A42))</f>
        <v>0</v>
      </c>
      <c r="D42" s="11">
        <f>-(SUMIFS('Bank Account Transactions'!$F:$F,'Bank Account Transactions'!$B:$B,"&lt;="&amp;D$1,'Bank Account Transactions'!$B:$B,"&gt;="&amp;C$1+1,'Bank Account Transactions'!$E:$E,'Payments Summary'!$A42)-SUMIFS('Bank Account Transactions'!$G:$G,'Bank Account Transactions'!$B:$B,"&lt;="&amp;D$1,'Bank Account Transactions'!$B:$B,"&gt;="&amp;C$1+1,'Bank Account Transactions'!$E:$E,'Payments Summary'!$A42)+SUMIFS('Cash Account Transactions'!$F:$F,'Cash Account Transactions'!$B:$B,"&lt;="&amp;D$1,'Cash Account Transactions'!$B:$B,"&gt;="&amp;C$1+1,'Cash Account Transactions'!$E:$E,'Payments Summary'!$A42)-SUMIFS('Cash Account Transactions'!$G:$G,'Cash Account Transactions'!$B:$B,"&lt;="&amp;D$1,'Cash Account Transactions'!$B:$B,"&gt;="&amp;C$1+1,'Cash Account Transactions'!$E:$E,'Payments Summary'!$A42))</f>
        <v>0</v>
      </c>
      <c r="E42" s="11">
        <f>-(SUMIFS('Bank Account Transactions'!$F:$F,'Bank Account Transactions'!$B:$B,"&lt;="&amp;E$1,'Bank Account Transactions'!$B:$B,"&gt;="&amp;D$1+1,'Bank Account Transactions'!$E:$E,'Payments Summary'!$A42)-SUMIFS('Bank Account Transactions'!$G:$G,'Bank Account Transactions'!$B:$B,"&lt;="&amp;E$1,'Bank Account Transactions'!$B:$B,"&gt;="&amp;D$1+1,'Bank Account Transactions'!$E:$E,'Payments Summary'!$A42)+SUMIFS('Cash Account Transactions'!$F:$F,'Cash Account Transactions'!$B:$B,"&lt;="&amp;E$1,'Cash Account Transactions'!$B:$B,"&gt;="&amp;D$1+1,'Cash Account Transactions'!$E:$E,'Payments Summary'!$A42)-SUMIFS('Cash Account Transactions'!$G:$G,'Cash Account Transactions'!$B:$B,"&lt;="&amp;E$1,'Cash Account Transactions'!$B:$B,"&gt;="&amp;D$1+1,'Cash Account Transactions'!$E:$E,'Payments Summary'!$A42))</f>
        <v>0</v>
      </c>
      <c r="F42" s="11">
        <f>-(SUMIFS('Bank Account Transactions'!$F:$F,'Bank Account Transactions'!$B:$B,"&lt;="&amp;F$1,'Bank Account Transactions'!$B:$B,"&gt;="&amp;E$1+1,'Bank Account Transactions'!$E:$E,'Payments Summary'!$A42)-SUMIFS('Bank Account Transactions'!$G:$G,'Bank Account Transactions'!$B:$B,"&lt;="&amp;F$1,'Bank Account Transactions'!$B:$B,"&gt;="&amp;E$1+1,'Bank Account Transactions'!$E:$E,'Payments Summary'!$A42)+SUMIFS('Cash Account Transactions'!$F:$F,'Cash Account Transactions'!$B:$B,"&lt;="&amp;F$1,'Cash Account Transactions'!$B:$B,"&gt;="&amp;E$1+1,'Cash Account Transactions'!$E:$E,'Payments Summary'!$A42)-SUMIFS('Cash Account Transactions'!$G:$G,'Cash Account Transactions'!$B:$B,"&lt;="&amp;F$1,'Cash Account Transactions'!$B:$B,"&gt;="&amp;E$1+1,'Cash Account Transactions'!$E:$E,'Payments Summary'!$A42))</f>
        <v>0</v>
      </c>
      <c r="G42" s="11">
        <f>-(SUMIFS('Bank Account Transactions'!$F:$F,'Bank Account Transactions'!$B:$B,"&lt;="&amp;G$1,'Bank Account Transactions'!$B:$B,"&gt;="&amp;F$1+1,'Bank Account Transactions'!$E:$E,'Payments Summary'!$A42)-SUMIFS('Bank Account Transactions'!$G:$G,'Bank Account Transactions'!$B:$B,"&lt;="&amp;G$1,'Bank Account Transactions'!$B:$B,"&gt;="&amp;F$1+1,'Bank Account Transactions'!$E:$E,'Payments Summary'!$A42)+SUMIFS('Cash Account Transactions'!$F:$F,'Cash Account Transactions'!$B:$B,"&lt;="&amp;G$1,'Cash Account Transactions'!$B:$B,"&gt;="&amp;F$1+1,'Cash Account Transactions'!$E:$E,'Payments Summary'!$A42)-SUMIFS('Cash Account Transactions'!$G:$G,'Cash Account Transactions'!$B:$B,"&lt;="&amp;G$1,'Cash Account Transactions'!$B:$B,"&gt;="&amp;F$1+1,'Cash Account Transactions'!$E:$E,'Payments Summary'!$A42))</f>
        <v>0</v>
      </c>
      <c r="H42" s="11">
        <f>-(SUMIFS('Bank Account Transactions'!$F:$F,'Bank Account Transactions'!$B:$B,"&lt;="&amp;H$1,'Bank Account Transactions'!$B:$B,"&gt;="&amp;G$1+1,'Bank Account Transactions'!$E:$E,'Payments Summary'!$A42)-SUMIFS('Bank Account Transactions'!$G:$G,'Bank Account Transactions'!$B:$B,"&lt;="&amp;H$1,'Bank Account Transactions'!$B:$B,"&gt;="&amp;G$1+1,'Bank Account Transactions'!$E:$E,'Payments Summary'!$A42)+SUMIFS('Cash Account Transactions'!$F:$F,'Cash Account Transactions'!$B:$B,"&lt;="&amp;H$1,'Cash Account Transactions'!$B:$B,"&gt;="&amp;G$1+1,'Cash Account Transactions'!$E:$E,'Payments Summary'!$A42)-SUMIFS('Cash Account Transactions'!$G:$G,'Cash Account Transactions'!$B:$B,"&lt;="&amp;H$1,'Cash Account Transactions'!$B:$B,"&gt;="&amp;G$1+1,'Cash Account Transactions'!$E:$E,'Payments Summary'!$A42))</f>
        <v>0</v>
      </c>
      <c r="I42" s="11">
        <f>-(SUMIFS('Bank Account Transactions'!$F:$F,'Bank Account Transactions'!$B:$B,"&lt;="&amp;I$1,'Bank Account Transactions'!$B:$B,"&gt;="&amp;H$1+1,'Bank Account Transactions'!$E:$E,'Payments Summary'!$A42)-SUMIFS('Bank Account Transactions'!$G:$G,'Bank Account Transactions'!$B:$B,"&lt;="&amp;I$1,'Bank Account Transactions'!$B:$B,"&gt;="&amp;H$1+1,'Bank Account Transactions'!$E:$E,'Payments Summary'!$A42)+SUMIFS('Cash Account Transactions'!$F:$F,'Cash Account Transactions'!$B:$B,"&lt;="&amp;I$1,'Cash Account Transactions'!$B:$B,"&gt;="&amp;H$1+1,'Cash Account Transactions'!$E:$E,'Payments Summary'!$A42)-SUMIFS('Cash Account Transactions'!$G:$G,'Cash Account Transactions'!$B:$B,"&lt;="&amp;I$1,'Cash Account Transactions'!$B:$B,"&gt;="&amp;H$1+1,'Cash Account Transactions'!$E:$E,'Payments Summary'!$A42))</f>
        <v>0</v>
      </c>
      <c r="J42" s="11">
        <f>-(SUMIFS('Bank Account Transactions'!$F:$F,'Bank Account Transactions'!$B:$B,"&lt;="&amp;J$1,'Bank Account Transactions'!$B:$B,"&gt;="&amp;I$1+1,'Bank Account Transactions'!$E:$E,'Payments Summary'!$A42)-SUMIFS('Bank Account Transactions'!$G:$G,'Bank Account Transactions'!$B:$B,"&lt;="&amp;J$1,'Bank Account Transactions'!$B:$B,"&gt;="&amp;I$1+1,'Bank Account Transactions'!$E:$E,'Payments Summary'!$A42)+SUMIFS('Cash Account Transactions'!$F:$F,'Cash Account Transactions'!$B:$B,"&lt;="&amp;J$1,'Cash Account Transactions'!$B:$B,"&gt;="&amp;I$1+1,'Cash Account Transactions'!$E:$E,'Payments Summary'!$A42)-SUMIFS('Cash Account Transactions'!$G:$G,'Cash Account Transactions'!$B:$B,"&lt;="&amp;J$1,'Cash Account Transactions'!$B:$B,"&gt;="&amp;I$1+1,'Cash Account Transactions'!$E:$E,'Payments Summary'!$A42))</f>
        <v>0</v>
      </c>
      <c r="K42" s="11">
        <f>-(SUMIFS('Bank Account Transactions'!$F:$F,'Bank Account Transactions'!$B:$B,"&lt;="&amp;K$1,'Bank Account Transactions'!$B:$B,"&gt;="&amp;J$1+1,'Bank Account Transactions'!$E:$E,'Payments Summary'!$A42)-SUMIFS('Bank Account Transactions'!$G:$G,'Bank Account Transactions'!$B:$B,"&lt;="&amp;K$1,'Bank Account Transactions'!$B:$B,"&gt;="&amp;J$1+1,'Bank Account Transactions'!$E:$E,'Payments Summary'!$A42)+SUMIFS('Cash Account Transactions'!$F:$F,'Cash Account Transactions'!$B:$B,"&lt;="&amp;K$1,'Cash Account Transactions'!$B:$B,"&gt;="&amp;J$1+1,'Cash Account Transactions'!$E:$E,'Payments Summary'!$A42)-SUMIFS('Cash Account Transactions'!$G:$G,'Cash Account Transactions'!$B:$B,"&lt;="&amp;K$1,'Cash Account Transactions'!$B:$B,"&gt;="&amp;J$1+1,'Cash Account Transactions'!$E:$E,'Payments Summary'!$A42))</f>
        <v>0</v>
      </c>
      <c r="L42" s="11">
        <f>-(SUMIFS('Bank Account Transactions'!$F:$F,'Bank Account Transactions'!$B:$B,"&lt;="&amp;L$1,'Bank Account Transactions'!$B:$B,"&gt;="&amp;K$1+1,'Bank Account Transactions'!$E:$E,'Payments Summary'!$A42)-SUMIFS('Bank Account Transactions'!$G:$G,'Bank Account Transactions'!$B:$B,"&lt;="&amp;L$1,'Bank Account Transactions'!$B:$B,"&gt;="&amp;K$1+1,'Bank Account Transactions'!$E:$E,'Payments Summary'!$A42)+SUMIFS('Cash Account Transactions'!$F:$F,'Cash Account Transactions'!$B:$B,"&lt;="&amp;L$1,'Cash Account Transactions'!$B:$B,"&gt;="&amp;K$1+1,'Cash Account Transactions'!$E:$E,'Payments Summary'!$A42)-SUMIFS('Cash Account Transactions'!$G:$G,'Cash Account Transactions'!$B:$B,"&lt;="&amp;L$1,'Cash Account Transactions'!$B:$B,"&gt;="&amp;K$1+1,'Cash Account Transactions'!$E:$E,'Payments Summary'!$A42))</f>
        <v>0</v>
      </c>
      <c r="M42" s="11">
        <f>-(SUMIFS('Bank Account Transactions'!$F:$F,'Bank Account Transactions'!$B:$B,"&lt;="&amp;M$1,'Bank Account Transactions'!$B:$B,"&gt;="&amp;L$1+1,'Bank Account Transactions'!$E:$E,'Payments Summary'!$A42)-SUMIFS('Bank Account Transactions'!$G:$G,'Bank Account Transactions'!$B:$B,"&lt;="&amp;M$1,'Bank Account Transactions'!$B:$B,"&gt;="&amp;L$1+1,'Bank Account Transactions'!$E:$E,'Payments Summary'!$A42)+SUMIFS('Cash Account Transactions'!$F:$F,'Cash Account Transactions'!$B:$B,"&lt;="&amp;M$1,'Cash Account Transactions'!$B:$B,"&gt;="&amp;L$1+1,'Cash Account Transactions'!$E:$E,'Payments Summary'!$A42)-SUMIFS('Cash Account Transactions'!$G:$G,'Cash Account Transactions'!$B:$B,"&lt;="&amp;M$1,'Cash Account Transactions'!$B:$B,"&gt;="&amp;L$1+1,'Cash Account Transactions'!$E:$E,'Payments Summary'!$A42))</f>
        <v>0</v>
      </c>
      <c r="N42" s="11">
        <f>-(SUMIFS('Bank Account Transactions'!$F:$F,'Bank Account Transactions'!$B:$B,"&lt;="&amp;N$1,'Bank Account Transactions'!$B:$B,"&gt;="&amp;M$1+1,'Bank Account Transactions'!$E:$E,'Payments Summary'!$A42)-SUMIFS('Bank Account Transactions'!$G:$G,'Bank Account Transactions'!$B:$B,"&lt;="&amp;N$1,'Bank Account Transactions'!$B:$B,"&gt;="&amp;M$1+1,'Bank Account Transactions'!$E:$E,'Payments Summary'!$A42)+SUMIFS('Cash Account Transactions'!$F:$F,'Cash Account Transactions'!$B:$B,"&lt;="&amp;N$1,'Cash Account Transactions'!$B:$B,"&gt;="&amp;M$1+1,'Cash Account Transactions'!$E:$E,'Payments Summary'!$A42)-SUMIFS('Cash Account Transactions'!$G:$G,'Cash Account Transactions'!$B:$B,"&lt;="&amp;N$1,'Cash Account Transactions'!$B:$B,"&gt;="&amp;M$1+1,'Cash Account Transactions'!$E:$E,'Payments Summary'!$A42))</f>
        <v>0</v>
      </c>
    </row>
    <row r="43" spans="1:14" x14ac:dyDescent="0.25">
      <c r="A43" s="15" t="s">
        <v>61</v>
      </c>
      <c r="B43" s="11">
        <f>VLOOKUP($A43,'Chart of Accounts'!$A:$H,8,FALSE)</f>
        <v>0</v>
      </c>
      <c r="C43" s="11">
        <f>-(SUMIFS('Bank Account Transactions'!$F:$F,'Bank Account Transactions'!$B:$B,"&lt;="&amp;C$1,'Bank Account Transactions'!$B:$B,"&gt;="&amp;Period_start_date,'Bank Account Transactions'!$E:$E,'Payments Summary'!$A43)-SUMIFS('Bank Account Transactions'!$G:$G,'Bank Account Transactions'!$B:$B,"&lt;="&amp;C$1,'Bank Account Transactions'!$B:$B,"&gt;="&amp;Period_start_date,'Bank Account Transactions'!$E:$E,'Payments Summary'!$A43)+SUMIFS('Cash Account Transactions'!$F:$F,'Cash Account Transactions'!$B:$B,"&lt;="&amp;C$1,'Cash Account Transactions'!$B:$B,"&gt;="&amp;Period_start_date,'Cash Account Transactions'!$E:$E,'Payments Summary'!$A43)-SUMIFS('Cash Account Transactions'!$G:$G,'Cash Account Transactions'!$B:$B,"&lt;="&amp;C$1,'Cash Account Transactions'!$B:$B,"&gt;="&amp;Period_start_date,'Cash Account Transactions'!$E:$E,'Payments Summary'!$A43))</f>
        <v>0</v>
      </c>
      <c r="D43" s="11">
        <f>-(SUMIFS('Bank Account Transactions'!$F:$F,'Bank Account Transactions'!$B:$B,"&lt;="&amp;D$1,'Bank Account Transactions'!$B:$B,"&gt;="&amp;C$1+1,'Bank Account Transactions'!$E:$E,'Payments Summary'!$A43)-SUMIFS('Bank Account Transactions'!$G:$G,'Bank Account Transactions'!$B:$B,"&lt;="&amp;D$1,'Bank Account Transactions'!$B:$B,"&gt;="&amp;C$1+1,'Bank Account Transactions'!$E:$E,'Payments Summary'!$A43)+SUMIFS('Cash Account Transactions'!$F:$F,'Cash Account Transactions'!$B:$B,"&lt;="&amp;D$1,'Cash Account Transactions'!$B:$B,"&gt;="&amp;C$1+1,'Cash Account Transactions'!$E:$E,'Payments Summary'!$A43)-SUMIFS('Cash Account Transactions'!$G:$G,'Cash Account Transactions'!$B:$B,"&lt;="&amp;D$1,'Cash Account Transactions'!$B:$B,"&gt;="&amp;C$1+1,'Cash Account Transactions'!$E:$E,'Payments Summary'!$A43))</f>
        <v>0</v>
      </c>
      <c r="E43" s="11">
        <f>-(SUMIFS('Bank Account Transactions'!$F:$F,'Bank Account Transactions'!$B:$B,"&lt;="&amp;E$1,'Bank Account Transactions'!$B:$B,"&gt;="&amp;D$1+1,'Bank Account Transactions'!$E:$E,'Payments Summary'!$A43)-SUMIFS('Bank Account Transactions'!$G:$G,'Bank Account Transactions'!$B:$B,"&lt;="&amp;E$1,'Bank Account Transactions'!$B:$B,"&gt;="&amp;D$1+1,'Bank Account Transactions'!$E:$E,'Payments Summary'!$A43)+SUMIFS('Cash Account Transactions'!$F:$F,'Cash Account Transactions'!$B:$B,"&lt;="&amp;E$1,'Cash Account Transactions'!$B:$B,"&gt;="&amp;D$1+1,'Cash Account Transactions'!$E:$E,'Payments Summary'!$A43)-SUMIFS('Cash Account Transactions'!$G:$G,'Cash Account Transactions'!$B:$B,"&lt;="&amp;E$1,'Cash Account Transactions'!$B:$B,"&gt;="&amp;D$1+1,'Cash Account Transactions'!$E:$E,'Payments Summary'!$A43))</f>
        <v>0</v>
      </c>
      <c r="F43" s="11">
        <f>-(SUMIFS('Bank Account Transactions'!$F:$F,'Bank Account Transactions'!$B:$B,"&lt;="&amp;F$1,'Bank Account Transactions'!$B:$B,"&gt;="&amp;E$1+1,'Bank Account Transactions'!$E:$E,'Payments Summary'!$A43)-SUMIFS('Bank Account Transactions'!$G:$G,'Bank Account Transactions'!$B:$B,"&lt;="&amp;F$1,'Bank Account Transactions'!$B:$B,"&gt;="&amp;E$1+1,'Bank Account Transactions'!$E:$E,'Payments Summary'!$A43)+SUMIFS('Cash Account Transactions'!$F:$F,'Cash Account Transactions'!$B:$B,"&lt;="&amp;F$1,'Cash Account Transactions'!$B:$B,"&gt;="&amp;E$1+1,'Cash Account Transactions'!$E:$E,'Payments Summary'!$A43)-SUMIFS('Cash Account Transactions'!$G:$G,'Cash Account Transactions'!$B:$B,"&lt;="&amp;F$1,'Cash Account Transactions'!$B:$B,"&gt;="&amp;E$1+1,'Cash Account Transactions'!$E:$E,'Payments Summary'!$A43))</f>
        <v>0</v>
      </c>
      <c r="G43" s="11">
        <f>-(SUMIFS('Bank Account Transactions'!$F:$F,'Bank Account Transactions'!$B:$B,"&lt;="&amp;G$1,'Bank Account Transactions'!$B:$B,"&gt;="&amp;F$1+1,'Bank Account Transactions'!$E:$E,'Payments Summary'!$A43)-SUMIFS('Bank Account Transactions'!$G:$G,'Bank Account Transactions'!$B:$B,"&lt;="&amp;G$1,'Bank Account Transactions'!$B:$B,"&gt;="&amp;F$1+1,'Bank Account Transactions'!$E:$E,'Payments Summary'!$A43)+SUMIFS('Cash Account Transactions'!$F:$F,'Cash Account Transactions'!$B:$B,"&lt;="&amp;G$1,'Cash Account Transactions'!$B:$B,"&gt;="&amp;F$1+1,'Cash Account Transactions'!$E:$E,'Payments Summary'!$A43)-SUMIFS('Cash Account Transactions'!$G:$G,'Cash Account Transactions'!$B:$B,"&lt;="&amp;G$1,'Cash Account Transactions'!$B:$B,"&gt;="&amp;F$1+1,'Cash Account Transactions'!$E:$E,'Payments Summary'!$A43))</f>
        <v>0</v>
      </c>
      <c r="H43" s="11">
        <f>-(SUMIFS('Bank Account Transactions'!$F:$F,'Bank Account Transactions'!$B:$B,"&lt;="&amp;H$1,'Bank Account Transactions'!$B:$B,"&gt;="&amp;G$1+1,'Bank Account Transactions'!$E:$E,'Payments Summary'!$A43)-SUMIFS('Bank Account Transactions'!$G:$G,'Bank Account Transactions'!$B:$B,"&lt;="&amp;H$1,'Bank Account Transactions'!$B:$B,"&gt;="&amp;G$1+1,'Bank Account Transactions'!$E:$E,'Payments Summary'!$A43)+SUMIFS('Cash Account Transactions'!$F:$F,'Cash Account Transactions'!$B:$B,"&lt;="&amp;H$1,'Cash Account Transactions'!$B:$B,"&gt;="&amp;G$1+1,'Cash Account Transactions'!$E:$E,'Payments Summary'!$A43)-SUMIFS('Cash Account Transactions'!$G:$G,'Cash Account Transactions'!$B:$B,"&lt;="&amp;H$1,'Cash Account Transactions'!$B:$B,"&gt;="&amp;G$1+1,'Cash Account Transactions'!$E:$E,'Payments Summary'!$A43))</f>
        <v>0</v>
      </c>
      <c r="I43" s="11">
        <f>-(SUMIFS('Bank Account Transactions'!$F:$F,'Bank Account Transactions'!$B:$B,"&lt;="&amp;I$1,'Bank Account Transactions'!$B:$B,"&gt;="&amp;H$1+1,'Bank Account Transactions'!$E:$E,'Payments Summary'!$A43)-SUMIFS('Bank Account Transactions'!$G:$G,'Bank Account Transactions'!$B:$B,"&lt;="&amp;I$1,'Bank Account Transactions'!$B:$B,"&gt;="&amp;H$1+1,'Bank Account Transactions'!$E:$E,'Payments Summary'!$A43)+SUMIFS('Cash Account Transactions'!$F:$F,'Cash Account Transactions'!$B:$B,"&lt;="&amp;I$1,'Cash Account Transactions'!$B:$B,"&gt;="&amp;H$1+1,'Cash Account Transactions'!$E:$E,'Payments Summary'!$A43)-SUMIFS('Cash Account Transactions'!$G:$G,'Cash Account Transactions'!$B:$B,"&lt;="&amp;I$1,'Cash Account Transactions'!$B:$B,"&gt;="&amp;H$1+1,'Cash Account Transactions'!$E:$E,'Payments Summary'!$A43))</f>
        <v>0</v>
      </c>
      <c r="J43" s="11">
        <f>-(SUMIFS('Bank Account Transactions'!$F:$F,'Bank Account Transactions'!$B:$B,"&lt;="&amp;J$1,'Bank Account Transactions'!$B:$B,"&gt;="&amp;I$1+1,'Bank Account Transactions'!$E:$E,'Payments Summary'!$A43)-SUMIFS('Bank Account Transactions'!$G:$G,'Bank Account Transactions'!$B:$B,"&lt;="&amp;J$1,'Bank Account Transactions'!$B:$B,"&gt;="&amp;I$1+1,'Bank Account Transactions'!$E:$E,'Payments Summary'!$A43)+SUMIFS('Cash Account Transactions'!$F:$F,'Cash Account Transactions'!$B:$B,"&lt;="&amp;J$1,'Cash Account Transactions'!$B:$B,"&gt;="&amp;I$1+1,'Cash Account Transactions'!$E:$E,'Payments Summary'!$A43)-SUMIFS('Cash Account Transactions'!$G:$G,'Cash Account Transactions'!$B:$B,"&lt;="&amp;J$1,'Cash Account Transactions'!$B:$B,"&gt;="&amp;I$1+1,'Cash Account Transactions'!$E:$E,'Payments Summary'!$A43))</f>
        <v>0</v>
      </c>
      <c r="K43" s="11">
        <f>-(SUMIFS('Bank Account Transactions'!$F:$F,'Bank Account Transactions'!$B:$B,"&lt;="&amp;K$1,'Bank Account Transactions'!$B:$B,"&gt;="&amp;J$1+1,'Bank Account Transactions'!$E:$E,'Payments Summary'!$A43)-SUMIFS('Bank Account Transactions'!$G:$G,'Bank Account Transactions'!$B:$B,"&lt;="&amp;K$1,'Bank Account Transactions'!$B:$B,"&gt;="&amp;J$1+1,'Bank Account Transactions'!$E:$E,'Payments Summary'!$A43)+SUMIFS('Cash Account Transactions'!$F:$F,'Cash Account Transactions'!$B:$B,"&lt;="&amp;K$1,'Cash Account Transactions'!$B:$B,"&gt;="&amp;J$1+1,'Cash Account Transactions'!$E:$E,'Payments Summary'!$A43)-SUMIFS('Cash Account Transactions'!$G:$G,'Cash Account Transactions'!$B:$B,"&lt;="&amp;K$1,'Cash Account Transactions'!$B:$B,"&gt;="&amp;J$1+1,'Cash Account Transactions'!$E:$E,'Payments Summary'!$A43))</f>
        <v>0</v>
      </c>
      <c r="L43" s="11">
        <f>-(SUMIFS('Bank Account Transactions'!$F:$F,'Bank Account Transactions'!$B:$B,"&lt;="&amp;L$1,'Bank Account Transactions'!$B:$B,"&gt;="&amp;K$1+1,'Bank Account Transactions'!$E:$E,'Payments Summary'!$A43)-SUMIFS('Bank Account Transactions'!$G:$G,'Bank Account Transactions'!$B:$B,"&lt;="&amp;L$1,'Bank Account Transactions'!$B:$B,"&gt;="&amp;K$1+1,'Bank Account Transactions'!$E:$E,'Payments Summary'!$A43)+SUMIFS('Cash Account Transactions'!$F:$F,'Cash Account Transactions'!$B:$B,"&lt;="&amp;L$1,'Cash Account Transactions'!$B:$B,"&gt;="&amp;K$1+1,'Cash Account Transactions'!$E:$E,'Payments Summary'!$A43)-SUMIFS('Cash Account Transactions'!$G:$G,'Cash Account Transactions'!$B:$B,"&lt;="&amp;L$1,'Cash Account Transactions'!$B:$B,"&gt;="&amp;K$1+1,'Cash Account Transactions'!$E:$E,'Payments Summary'!$A43))</f>
        <v>0</v>
      </c>
      <c r="M43" s="11">
        <f>-(SUMIFS('Bank Account Transactions'!$F:$F,'Bank Account Transactions'!$B:$B,"&lt;="&amp;M$1,'Bank Account Transactions'!$B:$B,"&gt;="&amp;L$1+1,'Bank Account Transactions'!$E:$E,'Payments Summary'!$A43)-SUMIFS('Bank Account Transactions'!$G:$G,'Bank Account Transactions'!$B:$B,"&lt;="&amp;M$1,'Bank Account Transactions'!$B:$B,"&gt;="&amp;L$1+1,'Bank Account Transactions'!$E:$E,'Payments Summary'!$A43)+SUMIFS('Cash Account Transactions'!$F:$F,'Cash Account Transactions'!$B:$B,"&lt;="&amp;M$1,'Cash Account Transactions'!$B:$B,"&gt;="&amp;L$1+1,'Cash Account Transactions'!$E:$E,'Payments Summary'!$A43)-SUMIFS('Cash Account Transactions'!$G:$G,'Cash Account Transactions'!$B:$B,"&lt;="&amp;M$1,'Cash Account Transactions'!$B:$B,"&gt;="&amp;L$1+1,'Cash Account Transactions'!$E:$E,'Payments Summary'!$A43))</f>
        <v>0</v>
      </c>
      <c r="N43" s="11">
        <f>-(SUMIFS('Bank Account Transactions'!$F:$F,'Bank Account Transactions'!$B:$B,"&lt;="&amp;N$1,'Bank Account Transactions'!$B:$B,"&gt;="&amp;M$1+1,'Bank Account Transactions'!$E:$E,'Payments Summary'!$A43)-SUMIFS('Bank Account Transactions'!$G:$G,'Bank Account Transactions'!$B:$B,"&lt;="&amp;N$1,'Bank Account Transactions'!$B:$B,"&gt;="&amp;M$1+1,'Bank Account Transactions'!$E:$E,'Payments Summary'!$A43)+SUMIFS('Cash Account Transactions'!$F:$F,'Cash Account Transactions'!$B:$B,"&lt;="&amp;N$1,'Cash Account Transactions'!$B:$B,"&gt;="&amp;M$1+1,'Cash Account Transactions'!$E:$E,'Payments Summary'!$A43)-SUMIFS('Cash Account Transactions'!$G:$G,'Cash Account Transactions'!$B:$B,"&lt;="&amp;N$1,'Cash Account Transactions'!$B:$B,"&gt;="&amp;M$1+1,'Cash Account Transactions'!$E:$E,'Payments Summary'!$A43))</f>
        <v>0</v>
      </c>
    </row>
    <row r="44" spans="1:14" x14ac:dyDescent="0.25">
      <c r="A44" s="15" t="s">
        <v>62</v>
      </c>
      <c r="B44" s="11">
        <f>VLOOKUP($A44,'Chart of Accounts'!$A:$H,8,FALSE)</f>
        <v>0</v>
      </c>
      <c r="C44" s="11">
        <f>-(SUMIFS('Bank Account Transactions'!$F:$F,'Bank Account Transactions'!$B:$B,"&lt;="&amp;C$1,'Bank Account Transactions'!$B:$B,"&gt;="&amp;Period_start_date,'Bank Account Transactions'!$E:$E,'Payments Summary'!$A44)-SUMIFS('Bank Account Transactions'!$G:$G,'Bank Account Transactions'!$B:$B,"&lt;="&amp;C$1,'Bank Account Transactions'!$B:$B,"&gt;="&amp;Period_start_date,'Bank Account Transactions'!$E:$E,'Payments Summary'!$A44)+SUMIFS('Cash Account Transactions'!$F:$F,'Cash Account Transactions'!$B:$B,"&lt;="&amp;C$1,'Cash Account Transactions'!$B:$B,"&gt;="&amp;Period_start_date,'Cash Account Transactions'!$E:$E,'Payments Summary'!$A44)-SUMIFS('Cash Account Transactions'!$G:$G,'Cash Account Transactions'!$B:$B,"&lt;="&amp;C$1,'Cash Account Transactions'!$B:$B,"&gt;="&amp;Period_start_date,'Cash Account Transactions'!$E:$E,'Payments Summary'!$A44))</f>
        <v>0</v>
      </c>
      <c r="D44" s="11">
        <f>-(SUMIFS('Bank Account Transactions'!$F:$F,'Bank Account Transactions'!$B:$B,"&lt;="&amp;D$1,'Bank Account Transactions'!$B:$B,"&gt;="&amp;C$1+1,'Bank Account Transactions'!$E:$E,'Payments Summary'!$A44)-SUMIFS('Bank Account Transactions'!$G:$G,'Bank Account Transactions'!$B:$B,"&lt;="&amp;D$1,'Bank Account Transactions'!$B:$B,"&gt;="&amp;C$1+1,'Bank Account Transactions'!$E:$E,'Payments Summary'!$A44)+SUMIFS('Cash Account Transactions'!$F:$F,'Cash Account Transactions'!$B:$B,"&lt;="&amp;D$1,'Cash Account Transactions'!$B:$B,"&gt;="&amp;C$1+1,'Cash Account Transactions'!$E:$E,'Payments Summary'!$A44)-SUMIFS('Cash Account Transactions'!$G:$G,'Cash Account Transactions'!$B:$B,"&lt;="&amp;D$1,'Cash Account Transactions'!$B:$B,"&gt;="&amp;C$1+1,'Cash Account Transactions'!$E:$E,'Payments Summary'!$A44))</f>
        <v>0</v>
      </c>
      <c r="E44" s="11">
        <f>-(SUMIFS('Bank Account Transactions'!$F:$F,'Bank Account Transactions'!$B:$B,"&lt;="&amp;E$1,'Bank Account Transactions'!$B:$B,"&gt;="&amp;D$1+1,'Bank Account Transactions'!$E:$E,'Payments Summary'!$A44)-SUMIFS('Bank Account Transactions'!$G:$G,'Bank Account Transactions'!$B:$B,"&lt;="&amp;E$1,'Bank Account Transactions'!$B:$B,"&gt;="&amp;D$1+1,'Bank Account Transactions'!$E:$E,'Payments Summary'!$A44)+SUMIFS('Cash Account Transactions'!$F:$F,'Cash Account Transactions'!$B:$B,"&lt;="&amp;E$1,'Cash Account Transactions'!$B:$B,"&gt;="&amp;D$1+1,'Cash Account Transactions'!$E:$E,'Payments Summary'!$A44)-SUMIFS('Cash Account Transactions'!$G:$G,'Cash Account Transactions'!$B:$B,"&lt;="&amp;E$1,'Cash Account Transactions'!$B:$B,"&gt;="&amp;D$1+1,'Cash Account Transactions'!$E:$E,'Payments Summary'!$A44))</f>
        <v>0</v>
      </c>
      <c r="F44" s="11">
        <f>-(SUMIFS('Bank Account Transactions'!$F:$F,'Bank Account Transactions'!$B:$B,"&lt;="&amp;F$1,'Bank Account Transactions'!$B:$B,"&gt;="&amp;E$1+1,'Bank Account Transactions'!$E:$E,'Payments Summary'!$A44)-SUMIFS('Bank Account Transactions'!$G:$G,'Bank Account Transactions'!$B:$B,"&lt;="&amp;F$1,'Bank Account Transactions'!$B:$B,"&gt;="&amp;E$1+1,'Bank Account Transactions'!$E:$E,'Payments Summary'!$A44)+SUMIFS('Cash Account Transactions'!$F:$F,'Cash Account Transactions'!$B:$B,"&lt;="&amp;F$1,'Cash Account Transactions'!$B:$B,"&gt;="&amp;E$1+1,'Cash Account Transactions'!$E:$E,'Payments Summary'!$A44)-SUMIFS('Cash Account Transactions'!$G:$G,'Cash Account Transactions'!$B:$B,"&lt;="&amp;F$1,'Cash Account Transactions'!$B:$B,"&gt;="&amp;E$1+1,'Cash Account Transactions'!$E:$E,'Payments Summary'!$A44))</f>
        <v>0</v>
      </c>
      <c r="G44" s="11">
        <f>-(SUMIFS('Bank Account Transactions'!$F:$F,'Bank Account Transactions'!$B:$B,"&lt;="&amp;G$1,'Bank Account Transactions'!$B:$B,"&gt;="&amp;F$1+1,'Bank Account Transactions'!$E:$E,'Payments Summary'!$A44)-SUMIFS('Bank Account Transactions'!$G:$G,'Bank Account Transactions'!$B:$B,"&lt;="&amp;G$1,'Bank Account Transactions'!$B:$B,"&gt;="&amp;F$1+1,'Bank Account Transactions'!$E:$E,'Payments Summary'!$A44)+SUMIFS('Cash Account Transactions'!$F:$F,'Cash Account Transactions'!$B:$B,"&lt;="&amp;G$1,'Cash Account Transactions'!$B:$B,"&gt;="&amp;F$1+1,'Cash Account Transactions'!$E:$E,'Payments Summary'!$A44)-SUMIFS('Cash Account Transactions'!$G:$G,'Cash Account Transactions'!$B:$B,"&lt;="&amp;G$1,'Cash Account Transactions'!$B:$B,"&gt;="&amp;F$1+1,'Cash Account Transactions'!$E:$E,'Payments Summary'!$A44))</f>
        <v>0</v>
      </c>
      <c r="H44" s="11">
        <f>-(SUMIFS('Bank Account Transactions'!$F:$F,'Bank Account Transactions'!$B:$B,"&lt;="&amp;H$1,'Bank Account Transactions'!$B:$B,"&gt;="&amp;G$1+1,'Bank Account Transactions'!$E:$E,'Payments Summary'!$A44)-SUMIFS('Bank Account Transactions'!$G:$G,'Bank Account Transactions'!$B:$B,"&lt;="&amp;H$1,'Bank Account Transactions'!$B:$B,"&gt;="&amp;G$1+1,'Bank Account Transactions'!$E:$E,'Payments Summary'!$A44)+SUMIFS('Cash Account Transactions'!$F:$F,'Cash Account Transactions'!$B:$B,"&lt;="&amp;H$1,'Cash Account Transactions'!$B:$B,"&gt;="&amp;G$1+1,'Cash Account Transactions'!$E:$E,'Payments Summary'!$A44)-SUMIFS('Cash Account Transactions'!$G:$G,'Cash Account Transactions'!$B:$B,"&lt;="&amp;H$1,'Cash Account Transactions'!$B:$B,"&gt;="&amp;G$1+1,'Cash Account Transactions'!$E:$E,'Payments Summary'!$A44))</f>
        <v>0</v>
      </c>
      <c r="I44" s="11">
        <f>-(SUMIFS('Bank Account Transactions'!$F:$F,'Bank Account Transactions'!$B:$B,"&lt;="&amp;I$1,'Bank Account Transactions'!$B:$B,"&gt;="&amp;H$1+1,'Bank Account Transactions'!$E:$E,'Payments Summary'!$A44)-SUMIFS('Bank Account Transactions'!$G:$G,'Bank Account Transactions'!$B:$B,"&lt;="&amp;I$1,'Bank Account Transactions'!$B:$B,"&gt;="&amp;H$1+1,'Bank Account Transactions'!$E:$E,'Payments Summary'!$A44)+SUMIFS('Cash Account Transactions'!$F:$F,'Cash Account Transactions'!$B:$B,"&lt;="&amp;I$1,'Cash Account Transactions'!$B:$B,"&gt;="&amp;H$1+1,'Cash Account Transactions'!$E:$E,'Payments Summary'!$A44)-SUMIFS('Cash Account Transactions'!$G:$G,'Cash Account Transactions'!$B:$B,"&lt;="&amp;I$1,'Cash Account Transactions'!$B:$B,"&gt;="&amp;H$1+1,'Cash Account Transactions'!$E:$E,'Payments Summary'!$A44))</f>
        <v>0</v>
      </c>
      <c r="J44" s="11">
        <f>-(SUMIFS('Bank Account Transactions'!$F:$F,'Bank Account Transactions'!$B:$B,"&lt;="&amp;J$1,'Bank Account Transactions'!$B:$B,"&gt;="&amp;I$1+1,'Bank Account Transactions'!$E:$E,'Payments Summary'!$A44)-SUMIFS('Bank Account Transactions'!$G:$G,'Bank Account Transactions'!$B:$B,"&lt;="&amp;J$1,'Bank Account Transactions'!$B:$B,"&gt;="&amp;I$1+1,'Bank Account Transactions'!$E:$E,'Payments Summary'!$A44)+SUMIFS('Cash Account Transactions'!$F:$F,'Cash Account Transactions'!$B:$B,"&lt;="&amp;J$1,'Cash Account Transactions'!$B:$B,"&gt;="&amp;I$1+1,'Cash Account Transactions'!$E:$E,'Payments Summary'!$A44)-SUMIFS('Cash Account Transactions'!$G:$G,'Cash Account Transactions'!$B:$B,"&lt;="&amp;J$1,'Cash Account Transactions'!$B:$B,"&gt;="&amp;I$1+1,'Cash Account Transactions'!$E:$E,'Payments Summary'!$A44))</f>
        <v>0</v>
      </c>
      <c r="K44" s="11">
        <f>-(SUMIFS('Bank Account Transactions'!$F:$F,'Bank Account Transactions'!$B:$B,"&lt;="&amp;K$1,'Bank Account Transactions'!$B:$B,"&gt;="&amp;J$1+1,'Bank Account Transactions'!$E:$E,'Payments Summary'!$A44)-SUMIFS('Bank Account Transactions'!$G:$G,'Bank Account Transactions'!$B:$B,"&lt;="&amp;K$1,'Bank Account Transactions'!$B:$B,"&gt;="&amp;J$1+1,'Bank Account Transactions'!$E:$E,'Payments Summary'!$A44)+SUMIFS('Cash Account Transactions'!$F:$F,'Cash Account Transactions'!$B:$B,"&lt;="&amp;K$1,'Cash Account Transactions'!$B:$B,"&gt;="&amp;J$1+1,'Cash Account Transactions'!$E:$E,'Payments Summary'!$A44)-SUMIFS('Cash Account Transactions'!$G:$G,'Cash Account Transactions'!$B:$B,"&lt;="&amp;K$1,'Cash Account Transactions'!$B:$B,"&gt;="&amp;J$1+1,'Cash Account Transactions'!$E:$E,'Payments Summary'!$A44))</f>
        <v>0</v>
      </c>
      <c r="L44" s="11">
        <f>-(SUMIFS('Bank Account Transactions'!$F:$F,'Bank Account Transactions'!$B:$B,"&lt;="&amp;L$1,'Bank Account Transactions'!$B:$B,"&gt;="&amp;K$1+1,'Bank Account Transactions'!$E:$E,'Payments Summary'!$A44)-SUMIFS('Bank Account Transactions'!$G:$G,'Bank Account Transactions'!$B:$B,"&lt;="&amp;L$1,'Bank Account Transactions'!$B:$B,"&gt;="&amp;K$1+1,'Bank Account Transactions'!$E:$E,'Payments Summary'!$A44)+SUMIFS('Cash Account Transactions'!$F:$F,'Cash Account Transactions'!$B:$B,"&lt;="&amp;L$1,'Cash Account Transactions'!$B:$B,"&gt;="&amp;K$1+1,'Cash Account Transactions'!$E:$E,'Payments Summary'!$A44)-SUMIFS('Cash Account Transactions'!$G:$G,'Cash Account Transactions'!$B:$B,"&lt;="&amp;L$1,'Cash Account Transactions'!$B:$B,"&gt;="&amp;K$1+1,'Cash Account Transactions'!$E:$E,'Payments Summary'!$A44))</f>
        <v>0</v>
      </c>
      <c r="M44" s="11">
        <f>-(SUMIFS('Bank Account Transactions'!$F:$F,'Bank Account Transactions'!$B:$B,"&lt;="&amp;M$1,'Bank Account Transactions'!$B:$B,"&gt;="&amp;L$1+1,'Bank Account Transactions'!$E:$E,'Payments Summary'!$A44)-SUMIFS('Bank Account Transactions'!$G:$G,'Bank Account Transactions'!$B:$B,"&lt;="&amp;M$1,'Bank Account Transactions'!$B:$B,"&gt;="&amp;L$1+1,'Bank Account Transactions'!$E:$E,'Payments Summary'!$A44)+SUMIFS('Cash Account Transactions'!$F:$F,'Cash Account Transactions'!$B:$B,"&lt;="&amp;M$1,'Cash Account Transactions'!$B:$B,"&gt;="&amp;L$1+1,'Cash Account Transactions'!$E:$E,'Payments Summary'!$A44)-SUMIFS('Cash Account Transactions'!$G:$G,'Cash Account Transactions'!$B:$B,"&lt;="&amp;M$1,'Cash Account Transactions'!$B:$B,"&gt;="&amp;L$1+1,'Cash Account Transactions'!$E:$E,'Payments Summary'!$A44))</f>
        <v>0</v>
      </c>
      <c r="N44" s="11">
        <f>-(SUMIFS('Bank Account Transactions'!$F:$F,'Bank Account Transactions'!$B:$B,"&lt;="&amp;N$1,'Bank Account Transactions'!$B:$B,"&gt;="&amp;M$1+1,'Bank Account Transactions'!$E:$E,'Payments Summary'!$A44)-SUMIFS('Bank Account Transactions'!$G:$G,'Bank Account Transactions'!$B:$B,"&lt;="&amp;N$1,'Bank Account Transactions'!$B:$B,"&gt;="&amp;M$1+1,'Bank Account Transactions'!$E:$E,'Payments Summary'!$A44)+SUMIFS('Cash Account Transactions'!$F:$F,'Cash Account Transactions'!$B:$B,"&lt;="&amp;N$1,'Cash Account Transactions'!$B:$B,"&gt;="&amp;M$1+1,'Cash Account Transactions'!$E:$E,'Payments Summary'!$A44)-SUMIFS('Cash Account Transactions'!$G:$G,'Cash Account Transactions'!$B:$B,"&lt;="&amp;N$1,'Cash Account Transactions'!$B:$B,"&gt;="&amp;M$1+1,'Cash Account Transactions'!$E:$E,'Payments Summary'!$A44))</f>
        <v>0</v>
      </c>
    </row>
    <row r="45" spans="1:14" x14ac:dyDescent="0.25">
      <c r="A45" s="15" t="s">
        <v>63</v>
      </c>
      <c r="B45" s="11">
        <f>VLOOKUP($A45,'Chart of Accounts'!$A:$H,8,FALSE)</f>
        <v>0</v>
      </c>
      <c r="C45" s="11">
        <f>-(SUMIFS('Bank Account Transactions'!$F:$F,'Bank Account Transactions'!$B:$B,"&lt;="&amp;C$1,'Bank Account Transactions'!$B:$B,"&gt;="&amp;Period_start_date,'Bank Account Transactions'!$E:$E,'Payments Summary'!$A45)-SUMIFS('Bank Account Transactions'!$G:$G,'Bank Account Transactions'!$B:$B,"&lt;="&amp;C$1,'Bank Account Transactions'!$B:$B,"&gt;="&amp;Period_start_date,'Bank Account Transactions'!$E:$E,'Payments Summary'!$A45)+SUMIFS('Cash Account Transactions'!$F:$F,'Cash Account Transactions'!$B:$B,"&lt;="&amp;C$1,'Cash Account Transactions'!$B:$B,"&gt;="&amp;Period_start_date,'Cash Account Transactions'!$E:$E,'Payments Summary'!$A45)-SUMIFS('Cash Account Transactions'!$G:$G,'Cash Account Transactions'!$B:$B,"&lt;="&amp;C$1,'Cash Account Transactions'!$B:$B,"&gt;="&amp;Period_start_date,'Cash Account Transactions'!$E:$E,'Payments Summary'!$A45))</f>
        <v>0</v>
      </c>
      <c r="D45" s="11">
        <f>-(SUMIFS('Bank Account Transactions'!$F:$F,'Bank Account Transactions'!$B:$B,"&lt;="&amp;D$1,'Bank Account Transactions'!$B:$B,"&gt;="&amp;C$1+1,'Bank Account Transactions'!$E:$E,'Payments Summary'!$A45)-SUMIFS('Bank Account Transactions'!$G:$G,'Bank Account Transactions'!$B:$B,"&lt;="&amp;D$1,'Bank Account Transactions'!$B:$B,"&gt;="&amp;C$1+1,'Bank Account Transactions'!$E:$E,'Payments Summary'!$A45)+SUMIFS('Cash Account Transactions'!$F:$F,'Cash Account Transactions'!$B:$B,"&lt;="&amp;D$1,'Cash Account Transactions'!$B:$B,"&gt;="&amp;C$1+1,'Cash Account Transactions'!$E:$E,'Payments Summary'!$A45)-SUMIFS('Cash Account Transactions'!$G:$G,'Cash Account Transactions'!$B:$B,"&lt;="&amp;D$1,'Cash Account Transactions'!$B:$B,"&gt;="&amp;C$1+1,'Cash Account Transactions'!$E:$E,'Payments Summary'!$A45))</f>
        <v>0</v>
      </c>
      <c r="E45" s="11">
        <f>-(SUMIFS('Bank Account Transactions'!$F:$F,'Bank Account Transactions'!$B:$B,"&lt;="&amp;E$1,'Bank Account Transactions'!$B:$B,"&gt;="&amp;D$1+1,'Bank Account Transactions'!$E:$E,'Payments Summary'!$A45)-SUMIFS('Bank Account Transactions'!$G:$G,'Bank Account Transactions'!$B:$B,"&lt;="&amp;E$1,'Bank Account Transactions'!$B:$B,"&gt;="&amp;D$1+1,'Bank Account Transactions'!$E:$E,'Payments Summary'!$A45)+SUMIFS('Cash Account Transactions'!$F:$F,'Cash Account Transactions'!$B:$B,"&lt;="&amp;E$1,'Cash Account Transactions'!$B:$B,"&gt;="&amp;D$1+1,'Cash Account Transactions'!$E:$E,'Payments Summary'!$A45)-SUMIFS('Cash Account Transactions'!$G:$G,'Cash Account Transactions'!$B:$B,"&lt;="&amp;E$1,'Cash Account Transactions'!$B:$B,"&gt;="&amp;D$1+1,'Cash Account Transactions'!$E:$E,'Payments Summary'!$A45))</f>
        <v>0</v>
      </c>
      <c r="F45" s="11">
        <f>-(SUMIFS('Bank Account Transactions'!$F:$F,'Bank Account Transactions'!$B:$B,"&lt;="&amp;F$1,'Bank Account Transactions'!$B:$B,"&gt;="&amp;E$1+1,'Bank Account Transactions'!$E:$E,'Payments Summary'!$A45)-SUMIFS('Bank Account Transactions'!$G:$G,'Bank Account Transactions'!$B:$B,"&lt;="&amp;F$1,'Bank Account Transactions'!$B:$B,"&gt;="&amp;E$1+1,'Bank Account Transactions'!$E:$E,'Payments Summary'!$A45)+SUMIFS('Cash Account Transactions'!$F:$F,'Cash Account Transactions'!$B:$B,"&lt;="&amp;F$1,'Cash Account Transactions'!$B:$B,"&gt;="&amp;E$1+1,'Cash Account Transactions'!$E:$E,'Payments Summary'!$A45)-SUMIFS('Cash Account Transactions'!$G:$G,'Cash Account Transactions'!$B:$B,"&lt;="&amp;F$1,'Cash Account Transactions'!$B:$B,"&gt;="&amp;E$1+1,'Cash Account Transactions'!$E:$E,'Payments Summary'!$A45))</f>
        <v>0</v>
      </c>
      <c r="G45" s="11">
        <f>-(SUMIFS('Bank Account Transactions'!$F:$F,'Bank Account Transactions'!$B:$B,"&lt;="&amp;G$1,'Bank Account Transactions'!$B:$B,"&gt;="&amp;F$1+1,'Bank Account Transactions'!$E:$E,'Payments Summary'!$A45)-SUMIFS('Bank Account Transactions'!$G:$G,'Bank Account Transactions'!$B:$B,"&lt;="&amp;G$1,'Bank Account Transactions'!$B:$B,"&gt;="&amp;F$1+1,'Bank Account Transactions'!$E:$E,'Payments Summary'!$A45)+SUMIFS('Cash Account Transactions'!$F:$F,'Cash Account Transactions'!$B:$B,"&lt;="&amp;G$1,'Cash Account Transactions'!$B:$B,"&gt;="&amp;F$1+1,'Cash Account Transactions'!$E:$E,'Payments Summary'!$A45)-SUMIFS('Cash Account Transactions'!$G:$G,'Cash Account Transactions'!$B:$B,"&lt;="&amp;G$1,'Cash Account Transactions'!$B:$B,"&gt;="&amp;F$1+1,'Cash Account Transactions'!$E:$E,'Payments Summary'!$A45))</f>
        <v>0</v>
      </c>
      <c r="H45" s="11">
        <f>-(SUMIFS('Bank Account Transactions'!$F:$F,'Bank Account Transactions'!$B:$B,"&lt;="&amp;H$1,'Bank Account Transactions'!$B:$B,"&gt;="&amp;G$1+1,'Bank Account Transactions'!$E:$E,'Payments Summary'!$A45)-SUMIFS('Bank Account Transactions'!$G:$G,'Bank Account Transactions'!$B:$B,"&lt;="&amp;H$1,'Bank Account Transactions'!$B:$B,"&gt;="&amp;G$1+1,'Bank Account Transactions'!$E:$E,'Payments Summary'!$A45)+SUMIFS('Cash Account Transactions'!$F:$F,'Cash Account Transactions'!$B:$B,"&lt;="&amp;H$1,'Cash Account Transactions'!$B:$B,"&gt;="&amp;G$1+1,'Cash Account Transactions'!$E:$E,'Payments Summary'!$A45)-SUMIFS('Cash Account Transactions'!$G:$G,'Cash Account Transactions'!$B:$B,"&lt;="&amp;H$1,'Cash Account Transactions'!$B:$B,"&gt;="&amp;G$1+1,'Cash Account Transactions'!$E:$E,'Payments Summary'!$A45))</f>
        <v>0</v>
      </c>
      <c r="I45" s="11">
        <f>-(SUMIFS('Bank Account Transactions'!$F:$F,'Bank Account Transactions'!$B:$B,"&lt;="&amp;I$1,'Bank Account Transactions'!$B:$B,"&gt;="&amp;H$1+1,'Bank Account Transactions'!$E:$E,'Payments Summary'!$A45)-SUMIFS('Bank Account Transactions'!$G:$G,'Bank Account Transactions'!$B:$B,"&lt;="&amp;I$1,'Bank Account Transactions'!$B:$B,"&gt;="&amp;H$1+1,'Bank Account Transactions'!$E:$E,'Payments Summary'!$A45)+SUMIFS('Cash Account Transactions'!$F:$F,'Cash Account Transactions'!$B:$B,"&lt;="&amp;I$1,'Cash Account Transactions'!$B:$B,"&gt;="&amp;H$1+1,'Cash Account Transactions'!$E:$E,'Payments Summary'!$A45)-SUMIFS('Cash Account Transactions'!$G:$G,'Cash Account Transactions'!$B:$B,"&lt;="&amp;I$1,'Cash Account Transactions'!$B:$B,"&gt;="&amp;H$1+1,'Cash Account Transactions'!$E:$E,'Payments Summary'!$A45))</f>
        <v>0</v>
      </c>
      <c r="J45" s="11">
        <f>-(SUMIFS('Bank Account Transactions'!$F:$F,'Bank Account Transactions'!$B:$B,"&lt;="&amp;J$1,'Bank Account Transactions'!$B:$B,"&gt;="&amp;I$1+1,'Bank Account Transactions'!$E:$E,'Payments Summary'!$A45)-SUMIFS('Bank Account Transactions'!$G:$G,'Bank Account Transactions'!$B:$B,"&lt;="&amp;J$1,'Bank Account Transactions'!$B:$B,"&gt;="&amp;I$1+1,'Bank Account Transactions'!$E:$E,'Payments Summary'!$A45)+SUMIFS('Cash Account Transactions'!$F:$F,'Cash Account Transactions'!$B:$B,"&lt;="&amp;J$1,'Cash Account Transactions'!$B:$B,"&gt;="&amp;I$1+1,'Cash Account Transactions'!$E:$E,'Payments Summary'!$A45)-SUMIFS('Cash Account Transactions'!$G:$G,'Cash Account Transactions'!$B:$B,"&lt;="&amp;J$1,'Cash Account Transactions'!$B:$B,"&gt;="&amp;I$1+1,'Cash Account Transactions'!$E:$E,'Payments Summary'!$A45))</f>
        <v>0</v>
      </c>
      <c r="K45" s="11">
        <f>-(SUMIFS('Bank Account Transactions'!$F:$F,'Bank Account Transactions'!$B:$B,"&lt;="&amp;K$1,'Bank Account Transactions'!$B:$B,"&gt;="&amp;J$1+1,'Bank Account Transactions'!$E:$E,'Payments Summary'!$A45)-SUMIFS('Bank Account Transactions'!$G:$G,'Bank Account Transactions'!$B:$B,"&lt;="&amp;K$1,'Bank Account Transactions'!$B:$B,"&gt;="&amp;J$1+1,'Bank Account Transactions'!$E:$E,'Payments Summary'!$A45)+SUMIFS('Cash Account Transactions'!$F:$F,'Cash Account Transactions'!$B:$B,"&lt;="&amp;K$1,'Cash Account Transactions'!$B:$B,"&gt;="&amp;J$1+1,'Cash Account Transactions'!$E:$E,'Payments Summary'!$A45)-SUMIFS('Cash Account Transactions'!$G:$G,'Cash Account Transactions'!$B:$B,"&lt;="&amp;K$1,'Cash Account Transactions'!$B:$B,"&gt;="&amp;J$1+1,'Cash Account Transactions'!$E:$E,'Payments Summary'!$A45))</f>
        <v>0</v>
      </c>
      <c r="L45" s="11">
        <f>-(SUMIFS('Bank Account Transactions'!$F:$F,'Bank Account Transactions'!$B:$B,"&lt;="&amp;L$1,'Bank Account Transactions'!$B:$B,"&gt;="&amp;K$1+1,'Bank Account Transactions'!$E:$E,'Payments Summary'!$A45)-SUMIFS('Bank Account Transactions'!$G:$G,'Bank Account Transactions'!$B:$B,"&lt;="&amp;L$1,'Bank Account Transactions'!$B:$B,"&gt;="&amp;K$1+1,'Bank Account Transactions'!$E:$E,'Payments Summary'!$A45)+SUMIFS('Cash Account Transactions'!$F:$F,'Cash Account Transactions'!$B:$B,"&lt;="&amp;L$1,'Cash Account Transactions'!$B:$B,"&gt;="&amp;K$1+1,'Cash Account Transactions'!$E:$E,'Payments Summary'!$A45)-SUMIFS('Cash Account Transactions'!$G:$G,'Cash Account Transactions'!$B:$B,"&lt;="&amp;L$1,'Cash Account Transactions'!$B:$B,"&gt;="&amp;K$1+1,'Cash Account Transactions'!$E:$E,'Payments Summary'!$A45))</f>
        <v>0</v>
      </c>
      <c r="M45" s="11">
        <f>-(SUMIFS('Bank Account Transactions'!$F:$F,'Bank Account Transactions'!$B:$B,"&lt;="&amp;M$1,'Bank Account Transactions'!$B:$B,"&gt;="&amp;L$1+1,'Bank Account Transactions'!$E:$E,'Payments Summary'!$A45)-SUMIFS('Bank Account Transactions'!$G:$G,'Bank Account Transactions'!$B:$B,"&lt;="&amp;M$1,'Bank Account Transactions'!$B:$B,"&gt;="&amp;L$1+1,'Bank Account Transactions'!$E:$E,'Payments Summary'!$A45)+SUMIFS('Cash Account Transactions'!$F:$F,'Cash Account Transactions'!$B:$B,"&lt;="&amp;M$1,'Cash Account Transactions'!$B:$B,"&gt;="&amp;L$1+1,'Cash Account Transactions'!$E:$E,'Payments Summary'!$A45)-SUMIFS('Cash Account Transactions'!$G:$G,'Cash Account Transactions'!$B:$B,"&lt;="&amp;M$1,'Cash Account Transactions'!$B:$B,"&gt;="&amp;L$1+1,'Cash Account Transactions'!$E:$E,'Payments Summary'!$A45))</f>
        <v>0</v>
      </c>
      <c r="N45" s="11">
        <f>-(SUMIFS('Bank Account Transactions'!$F:$F,'Bank Account Transactions'!$B:$B,"&lt;="&amp;N$1,'Bank Account Transactions'!$B:$B,"&gt;="&amp;M$1+1,'Bank Account Transactions'!$E:$E,'Payments Summary'!$A45)-SUMIFS('Bank Account Transactions'!$G:$G,'Bank Account Transactions'!$B:$B,"&lt;="&amp;N$1,'Bank Account Transactions'!$B:$B,"&gt;="&amp;M$1+1,'Bank Account Transactions'!$E:$E,'Payments Summary'!$A45)+SUMIFS('Cash Account Transactions'!$F:$F,'Cash Account Transactions'!$B:$B,"&lt;="&amp;N$1,'Cash Account Transactions'!$B:$B,"&gt;="&amp;M$1+1,'Cash Account Transactions'!$E:$E,'Payments Summary'!$A45)-SUMIFS('Cash Account Transactions'!$G:$G,'Cash Account Transactions'!$B:$B,"&lt;="&amp;N$1,'Cash Account Transactions'!$B:$B,"&gt;="&amp;M$1+1,'Cash Account Transactions'!$E:$E,'Payments Summary'!$A45))</f>
        <v>0</v>
      </c>
    </row>
    <row r="46" spans="1:14" x14ac:dyDescent="0.25">
      <c r="A46" s="15" t="s">
        <v>64</v>
      </c>
      <c r="B46" s="11">
        <f>VLOOKUP($A46,'Chart of Accounts'!$A:$H,8,FALSE)</f>
        <v>0</v>
      </c>
      <c r="C46" s="11">
        <f>-(SUMIFS('Bank Account Transactions'!$F:$F,'Bank Account Transactions'!$B:$B,"&lt;="&amp;C$1,'Bank Account Transactions'!$B:$B,"&gt;="&amp;Period_start_date,'Bank Account Transactions'!$E:$E,'Payments Summary'!$A46)-SUMIFS('Bank Account Transactions'!$G:$G,'Bank Account Transactions'!$B:$B,"&lt;="&amp;C$1,'Bank Account Transactions'!$B:$B,"&gt;="&amp;Period_start_date,'Bank Account Transactions'!$E:$E,'Payments Summary'!$A46)+SUMIFS('Cash Account Transactions'!$F:$F,'Cash Account Transactions'!$B:$B,"&lt;="&amp;C$1,'Cash Account Transactions'!$B:$B,"&gt;="&amp;Period_start_date,'Cash Account Transactions'!$E:$E,'Payments Summary'!$A46)-SUMIFS('Cash Account Transactions'!$G:$G,'Cash Account Transactions'!$B:$B,"&lt;="&amp;C$1,'Cash Account Transactions'!$B:$B,"&gt;="&amp;Period_start_date,'Cash Account Transactions'!$E:$E,'Payments Summary'!$A46))</f>
        <v>0</v>
      </c>
      <c r="D46" s="11">
        <f>-(SUMIFS('Bank Account Transactions'!$F:$F,'Bank Account Transactions'!$B:$B,"&lt;="&amp;D$1,'Bank Account Transactions'!$B:$B,"&gt;="&amp;C$1+1,'Bank Account Transactions'!$E:$E,'Payments Summary'!$A46)-SUMIFS('Bank Account Transactions'!$G:$G,'Bank Account Transactions'!$B:$B,"&lt;="&amp;D$1,'Bank Account Transactions'!$B:$B,"&gt;="&amp;C$1+1,'Bank Account Transactions'!$E:$E,'Payments Summary'!$A46)+SUMIFS('Cash Account Transactions'!$F:$F,'Cash Account Transactions'!$B:$B,"&lt;="&amp;D$1,'Cash Account Transactions'!$B:$B,"&gt;="&amp;C$1+1,'Cash Account Transactions'!$E:$E,'Payments Summary'!$A46)-SUMIFS('Cash Account Transactions'!$G:$G,'Cash Account Transactions'!$B:$B,"&lt;="&amp;D$1,'Cash Account Transactions'!$B:$B,"&gt;="&amp;C$1+1,'Cash Account Transactions'!$E:$E,'Payments Summary'!$A46))</f>
        <v>0</v>
      </c>
      <c r="E46" s="11">
        <f>-(SUMIFS('Bank Account Transactions'!$F:$F,'Bank Account Transactions'!$B:$B,"&lt;="&amp;E$1,'Bank Account Transactions'!$B:$B,"&gt;="&amp;D$1+1,'Bank Account Transactions'!$E:$E,'Payments Summary'!$A46)-SUMIFS('Bank Account Transactions'!$G:$G,'Bank Account Transactions'!$B:$B,"&lt;="&amp;E$1,'Bank Account Transactions'!$B:$B,"&gt;="&amp;D$1+1,'Bank Account Transactions'!$E:$E,'Payments Summary'!$A46)+SUMIFS('Cash Account Transactions'!$F:$F,'Cash Account Transactions'!$B:$B,"&lt;="&amp;E$1,'Cash Account Transactions'!$B:$B,"&gt;="&amp;D$1+1,'Cash Account Transactions'!$E:$E,'Payments Summary'!$A46)-SUMIFS('Cash Account Transactions'!$G:$G,'Cash Account Transactions'!$B:$B,"&lt;="&amp;E$1,'Cash Account Transactions'!$B:$B,"&gt;="&amp;D$1+1,'Cash Account Transactions'!$E:$E,'Payments Summary'!$A46))</f>
        <v>0</v>
      </c>
      <c r="F46" s="11">
        <f>-(SUMIFS('Bank Account Transactions'!$F:$F,'Bank Account Transactions'!$B:$B,"&lt;="&amp;F$1,'Bank Account Transactions'!$B:$B,"&gt;="&amp;E$1+1,'Bank Account Transactions'!$E:$E,'Payments Summary'!$A46)-SUMIFS('Bank Account Transactions'!$G:$G,'Bank Account Transactions'!$B:$B,"&lt;="&amp;F$1,'Bank Account Transactions'!$B:$B,"&gt;="&amp;E$1+1,'Bank Account Transactions'!$E:$E,'Payments Summary'!$A46)+SUMIFS('Cash Account Transactions'!$F:$F,'Cash Account Transactions'!$B:$B,"&lt;="&amp;F$1,'Cash Account Transactions'!$B:$B,"&gt;="&amp;E$1+1,'Cash Account Transactions'!$E:$E,'Payments Summary'!$A46)-SUMIFS('Cash Account Transactions'!$G:$G,'Cash Account Transactions'!$B:$B,"&lt;="&amp;F$1,'Cash Account Transactions'!$B:$B,"&gt;="&amp;E$1+1,'Cash Account Transactions'!$E:$E,'Payments Summary'!$A46))</f>
        <v>0</v>
      </c>
      <c r="G46" s="11">
        <f>-(SUMIFS('Bank Account Transactions'!$F:$F,'Bank Account Transactions'!$B:$B,"&lt;="&amp;G$1,'Bank Account Transactions'!$B:$B,"&gt;="&amp;F$1+1,'Bank Account Transactions'!$E:$E,'Payments Summary'!$A46)-SUMIFS('Bank Account Transactions'!$G:$G,'Bank Account Transactions'!$B:$B,"&lt;="&amp;G$1,'Bank Account Transactions'!$B:$B,"&gt;="&amp;F$1+1,'Bank Account Transactions'!$E:$E,'Payments Summary'!$A46)+SUMIFS('Cash Account Transactions'!$F:$F,'Cash Account Transactions'!$B:$B,"&lt;="&amp;G$1,'Cash Account Transactions'!$B:$B,"&gt;="&amp;F$1+1,'Cash Account Transactions'!$E:$E,'Payments Summary'!$A46)-SUMIFS('Cash Account Transactions'!$G:$G,'Cash Account Transactions'!$B:$B,"&lt;="&amp;G$1,'Cash Account Transactions'!$B:$B,"&gt;="&amp;F$1+1,'Cash Account Transactions'!$E:$E,'Payments Summary'!$A46))</f>
        <v>0</v>
      </c>
      <c r="H46" s="11">
        <f>-(SUMIFS('Bank Account Transactions'!$F:$F,'Bank Account Transactions'!$B:$B,"&lt;="&amp;H$1,'Bank Account Transactions'!$B:$B,"&gt;="&amp;G$1+1,'Bank Account Transactions'!$E:$E,'Payments Summary'!$A46)-SUMIFS('Bank Account Transactions'!$G:$G,'Bank Account Transactions'!$B:$B,"&lt;="&amp;H$1,'Bank Account Transactions'!$B:$B,"&gt;="&amp;G$1+1,'Bank Account Transactions'!$E:$E,'Payments Summary'!$A46)+SUMIFS('Cash Account Transactions'!$F:$F,'Cash Account Transactions'!$B:$B,"&lt;="&amp;H$1,'Cash Account Transactions'!$B:$B,"&gt;="&amp;G$1+1,'Cash Account Transactions'!$E:$E,'Payments Summary'!$A46)-SUMIFS('Cash Account Transactions'!$G:$G,'Cash Account Transactions'!$B:$B,"&lt;="&amp;H$1,'Cash Account Transactions'!$B:$B,"&gt;="&amp;G$1+1,'Cash Account Transactions'!$E:$E,'Payments Summary'!$A46))</f>
        <v>0</v>
      </c>
      <c r="I46" s="11">
        <f>-(SUMIFS('Bank Account Transactions'!$F:$F,'Bank Account Transactions'!$B:$B,"&lt;="&amp;I$1,'Bank Account Transactions'!$B:$B,"&gt;="&amp;H$1+1,'Bank Account Transactions'!$E:$E,'Payments Summary'!$A46)-SUMIFS('Bank Account Transactions'!$G:$G,'Bank Account Transactions'!$B:$B,"&lt;="&amp;I$1,'Bank Account Transactions'!$B:$B,"&gt;="&amp;H$1+1,'Bank Account Transactions'!$E:$E,'Payments Summary'!$A46)+SUMIFS('Cash Account Transactions'!$F:$F,'Cash Account Transactions'!$B:$B,"&lt;="&amp;I$1,'Cash Account Transactions'!$B:$B,"&gt;="&amp;H$1+1,'Cash Account Transactions'!$E:$E,'Payments Summary'!$A46)-SUMIFS('Cash Account Transactions'!$G:$G,'Cash Account Transactions'!$B:$B,"&lt;="&amp;I$1,'Cash Account Transactions'!$B:$B,"&gt;="&amp;H$1+1,'Cash Account Transactions'!$E:$E,'Payments Summary'!$A46))</f>
        <v>0</v>
      </c>
      <c r="J46" s="11">
        <f>-(SUMIFS('Bank Account Transactions'!$F:$F,'Bank Account Transactions'!$B:$B,"&lt;="&amp;J$1,'Bank Account Transactions'!$B:$B,"&gt;="&amp;I$1+1,'Bank Account Transactions'!$E:$E,'Payments Summary'!$A46)-SUMIFS('Bank Account Transactions'!$G:$G,'Bank Account Transactions'!$B:$B,"&lt;="&amp;J$1,'Bank Account Transactions'!$B:$B,"&gt;="&amp;I$1+1,'Bank Account Transactions'!$E:$E,'Payments Summary'!$A46)+SUMIFS('Cash Account Transactions'!$F:$F,'Cash Account Transactions'!$B:$B,"&lt;="&amp;J$1,'Cash Account Transactions'!$B:$B,"&gt;="&amp;I$1+1,'Cash Account Transactions'!$E:$E,'Payments Summary'!$A46)-SUMIFS('Cash Account Transactions'!$G:$G,'Cash Account Transactions'!$B:$B,"&lt;="&amp;J$1,'Cash Account Transactions'!$B:$B,"&gt;="&amp;I$1+1,'Cash Account Transactions'!$E:$E,'Payments Summary'!$A46))</f>
        <v>0</v>
      </c>
      <c r="K46" s="11">
        <f>-(SUMIFS('Bank Account Transactions'!$F:$F,'Bank Account Transactions'!$B:$B,"&lt;="&amp;K$1,'Bank Account Transactions'!$B:$B,"&gt;="&amp;J$1+1,'Bank Account Transactions'!$E:$E,'Payments Summary'!$A46)-SUMIFS('Bank Account Transactions'!$G:$G,'Bank Account Transactions'!$B:$B,"&lt;="&amp;K$1,'Bank Account Transactions'!$B:$B,"&gt;="&amp;J$1+1,'Bank Account Transactions'!$E:$E,'Payments Summary'!$A46)+SUMIFS('Cash Account Transactions'!$F:$F,'Cash Account Transactions'!$B:$B,"&lt;="&amp;K$1,'Cash Account Transactions'!$B:$B,"&gt;="&amp;J$1+1,'Cash Account Transactions'!$E:$E,'Payments Summary'!$A46)-SUMIFS('Cash Account Transactions'!$G:$G,'Cash Account Transactions'!$B:$B,"&lt;="&amp;K$1,'Cash Account Transactions'!$B:$B,"&gt;="&amp;J$1+1,'Cash Account Transactions'!$E:$E,'Payments Summary'!$A46))</f>
        <v>0</v>
      </c>
      <c r="L46" s="11">
        <f>-(SUMIFS('Bank Account Transactions'!$F:$F,'Bank Account Transactions'!$B:$B,"&lt;="&amp;L$1,'Bank Account Transactions'!$B:$B,"&gt;="&amp;K$1+1,'Bank Account Transactions'!$E:$E,'Payments Summary'!$A46)-SUMIFS('Bank Account Transactions'!$G:$G,'Bank Account Transactions'!$B:$B,"&lt;="&amp;L$1,'Bank Account Transactions'!$B:$B,"&gt;="&amp;K$1+1,'Bank Account Transactions'!$E:$E,'Payments Summary'!$A46)+SUMIFS('Cash Account Transactions'!$F:$F,'Cash Account Transactions'!$B:$B,"&lt;="&amp;L$1,'Cash Account Transactions'!$B:$B,"&gt;="&amp;K$1+1,'Cash Account Transactions'!$E:$E,'Payments Summary'!$A46)-SUMIFS('Cash Account Transactions'!$G:$G,'Cash Account Transactions'!$B:$B,"&lt;="&amp;L$1,'Cash Account Transactions'!$B:$B,"&gt;="&amp;K$1+1,'Cash Account Transactions'!$E:$E,'Payments Summary'!$A46))</f>
        <v>0</v>
      </c>
      <c r="M46" s="11">
        <f>-(SUMIFS('Bank Account Transactions'!$F:$F,'Bank Account Transactions'!$B:$B,"&lt;="&amp;M$1,'Bank Account Transactions'!$B:$B,"&gt;="&amp;L$1+1,'Bank Account Transactions'!$E:$E,'Payments Summary'!$A46)-SUMIFS('Bank Account Transactions'!$G:$G,'Bank Account Transactions'!$B:$B,"&lt;="&amp;M$1,'Bank Account Transactions'!$B:$B,"&gt;="&amp;L$1+1,'Bank Account Transactions'!$E:$E,'Payments Summary'!$A46)+SUMIFS('Cash Account Transactions'!$F:$F,'Cash Account Transactions'!$B:$B,"&lt;="&amp;M$1,'Cash Account Transactions'!$B:$B,"&gt;="&amp;L$1+1,'Cash Account Transactions'!$E:$E,'Payments Summary'!$A46)-SUMIFS('Cash Account Transactions'!$G:$G,'Cash Account Transactions'!$B:$B,"&lt;="&amp;M$1,'Cash Account Transactions'!$B:$B,"&gt;="&amp;L$1+1,'Cash Account Transactions'!$E:$E,'Payments Summary'!$A46))</f>
        <v>0</v>
      </c>
      <c r="N46" s="11">
        <f>-(SUMIFS('Bank Account Transactions'!$F:$F,'Bank Account Transactions'!$B:$B,"&lt;="&amp;N$1,'Bank Account Transactions'!$B:$B,"&gt;="&amp;M$1+1,'Bank Account Transactions'!$E:$E,'Payments Summary'!$A46)-SUMIFS('Bank Account Transactions'!$G:$G,'Bank Account Transactions'!$B:$B,"&lt;="&amp;N$1,'Bank Account Transactions'!$B:$B,"&gt;="&amp;M$1+1,'Bank Account Transactions'!$E:$E,'Payments Summary'!$A46)+SUMIFS('Cash Account Transactions'!$F:$F,'Cash Account Transactions'!$B:$B,"&lt;="&amp;N$1,'Cash Account Transactions'!$B:$B,"&gt;="&amp;M$1+1,'Cash Account Transactions'!$E:$E,'Payments Summary'!$A46)-SUMIFS('Cash Account Transactions'!$G:$G,'Cash Account Transactions'!$B:$B,"&lt;="&amp;N$1,'Cash Account Transactions'!$B:$B,"&gt;="&amp;M$1+1,'Cash Account Transactions'!$E:$E,'Payments Summary'!$A46))</f>
        <v>0</v>
      </c>
    </row>
    <row r="47" spans="1:14" x14ac:dyDescent="0.25">
      <c r="A47" s="15" t="s">
        <v>65</v>
      </c>
      <c r="B47" s="11">
        <f>VLOOKUP($A47,'Chart of Accounts'!$A:$H,8,FALSE)</f>
        <v>0</v>
      </c>
      <c r="C47" s="11">
        <f>-(SUMIFS('Bank Account Transactions'!$F:$F,'Bank Account Transactions'!$B:$B,"&lt;="&amp;C$1,'Bank Account Transactions'!$B:$B,"&gt;="&amp;Period_start_date,'Bank Account Transactions'!$E:$E,'Payments Summary'!$A47)-SUMIFS('Bank Account Transactions'!$G:$G,'Bank Account Transactions'!$B:$B,"&lt;="&amp;C$1,'Bank Account Transactions'!$B:$B,"&gt;="&amp;Period_start_date,'Bank Account Transactions'!$E:$E,'Payments Summary'!$A47)+SUMIFS('Cash Account Transactions'!$F:$F,'Cash Account Transactions'!$B:$B,"&lt;="&amp;C$1,'Cash Account Transactions'!$B:$B,"&gt;="&amp;Period_start_date,'Cash Account Transactions'!$E:$E,'Payments Summary'!$A47)-SUMIFS('Cash Account Transactions'!$G:$G,'Cash Account Transactions'!$B:$B,"&lt;="&amp;C$1,'Cash Account Transactions'!$B:$B,"&gt;="&amp;Period_start_date,'Cash Account Transactions'!$E:$E,'Payments Summary'!$A47))</f>
        <v>0</v>
      </c>
      <c r="D47" s="11">
        <f>-(SUMIFS('Bank Account Transactions'!$F:$F,'Bank Account Transactions'!$B:$B,"&lt;="&amp;D$1,'Bank Account Transactions'!$B:$B,"&gt;="&amp;C$1+1,'Bank Account Transactions'!$E:$E,'Payments Summary'!$A47)-SUMIFS('Bank Account Transactions'!$G:$G,'Bank Account Transactions'!$B:$B,"&lt;="&amp;D$1,'Bank Account Transactions'!$B:$B,"&gt;="&amp;C$1+1,'Bank Account Transactions'!$E:$E,'Payments Summary'!$A47)+SUMIFS('Cash Account Transactions'!$F:$F,'Cash Account Transactions'!$B:$B,"&lt;="&amp;D$1,'Cash Account Transactions'!$B:$B,"&gt;="&amp;C$1+1,'Cash Account Transactions'!$E:$E,'Payments Summary'!$A47)-SUMIFS('Cash Account Transactions'!$G:$G,'Cash Account Transactions'!$B:$B,"&lt;="&amp;D$1,'Cash Account Transactions'!$B:$B,"&gt;="&amp;C$1+1,'Cash Account Transactions'!$E:$E,'Payments Summary'!$A47))</f>
        <v>0</v>
      </c>
      <c r="E47" s="11">
        <f>-(SUMIFS('Bank Account Transactions'!$F:$F,'Bank Account Transactions'!$B:$B,"&lt;="&amp;E$1,'Bank Account Transactions'!$B:$B,"&gt;="&amp;D$1+1,'Bank Account Transactions'!$E:$E,'Payments Summary'!$A47)-SUMIFS('Bank Account Transactions'!$G:$G,'Bank Account Transactions'!$B:$B,"&lt;="&amp;E$1,'Bank Account Transactions'!$B:$B,"&gt;="&amp;D$1+1,'Bank Account Transactions'!$E:$E,'Payments Summary'!$A47)+SUMIFS('Cash Account Transactions'!$F:$F,'Cash Account Transactions'!$B:$B,"&lt;="&amp;E$1,'Cash Account Transactions'!$B:$B,"&gt;="&amp;D$1+1,'Cash Account Transactions'!$E:$E,'Payments Summary'!$A47)-SUMIFS('Cash Account Transactions'!$G:$G,'Cash Account Transactions'!$B:$B,"&lt;="&amp;E$1,'Cash Account Transactions'!$B:$B,"&gt;="&amp;D$1+1,'Cash Account Transactions'!$E:$E,'Payments Summary'!$A47))</f>
        <v>0</v>
      </c>
      <c r="F47" s="11">
        <f>-(SUMIFS('Bank Account Transactions'!$F:$F,'Bank Account Transactions'!$B:$B,"&lt;="&amp;F$1,'Bank Account Transactions'!$B:$B,"&gt;="&amp;E$1+1,'Bank Account Transactions'!$E:$E,'Payments Summary'!$A47)-SUMIFS('Bank Account Transactions'!$G:$G,'Bank Account Transactions'!$B:$B,"&lt;="&amp;F$1,'Bank Account Transactions'!$B:$B,"&gt;="&amp;E$1+1,'Bank Account Transactions'!$E:$E,'Payments Summary'!$A47)+SUMIFS('Cash Account Transactions'!$F:$F,'Cash Account Transactions'!$B:$B,"&lt;="&amp;F$1,'Cash Account Transactions'!$B:$B,"&gt;="&amp;E$1+1,'Cash Account Transactions'!$E:$E,'Payments Summary'!$A47)-SUMIFS('Cash Account Transactions'!$G:$G,'Cash Account Transactions'!$B:$B,"&lt;="&amp;F$1,'Cash Account Transactions'!$B:$B,"&gt;="&amp;E$1+1,'Cash Account Transactions'!$E:$E,'Payments Summary'!$A47))</f>
        <v>0</v>
      </c>
      <c r="G47" s="11">
        <f>-(SUMIFS('Bank Account Transactions'!$F:$F,'Bank Account Transactions'!$B:$B,"&lt;="&amp;G$1,'Bank Account Transactions'!$B:$B,"&gt;="&amp;F$1+1,'Bank Account Transactions'!$E:$E,'Payments Summary'!$A47)-SUMIFS('Bank Account Transactions'!$G:$G,'Bank Account Transactions'!$B:$B,"&lt;="&amp;G$1,'Bank Account Transactions'!$B:$B,"&gt;="&amp;F$1+1,'Bank Account Transactions'!$E:$E,'Payments Summary'!$A47)+SUMIFS('Cash Account Transactions'!$F:$F,'Cash Account Transactions'!$B:$B,"&lt;="&amp;G$1,'Cash Account Transactions'!$B:$B,"&gt;="&amp;F$1+1,'Cash Account Transactions'!$E:$E,'Payments Summary'!$A47)-SUMIFS('Cash Account Transactions'!$G:$G,'Cash Account Transactions'!$B:$B,"&lt;="&amp;G$1,'Cash Account Transactions'!$B:$B,"&gt;="&amp;F$1+1,'Cash Account Transactions'!$E:$E,'Payments Summary'!$A47))</f>
        <v>0</v>
      </c>
      <c r="H47" s="11">
        <f>-(SUMIFS('Bank Account Transactions'!$F:$F,'Bank Account Transactions'!$B:$B,"&lt;="&amp;H$1,'Bank Account Transactions'!$B:$B,"&gt;="&amp;G$1+1,'Bank Account Transactions'!$E:$E,'Payments Summary'!$A47)-SUMIFS('Bank Account Transactions'!$G:$G,'Bank Account Transactions'!$B:$B,"&lt;="&amp;H$1,'Bank Account Transactions'!$B:$B,"&gt;="&amp;G$1+1,'Bank Account Transactions'!$E:$E,'Payments Summary'!$A47)+SUMIFS('Cash Account Transactions'!$F:$F,'Cash Account Transactions'!$B:$B,"&lt;="&amp;H$1,'Cash Account Transactions'!$B:$B,"&gt;="&amp;G$1+1,'Cash Account Transactions'!$E:$E,'Payments Summary'!$A47)-SUMIFS('Cash Account Transactions'!$G:$G,'Cash Account Transactions'!$B:$B,"&lt;="&amp;H$1,'Cash Account Transactions'!$B:$B,"&gt;="&amp;G$1+1,'Cash Account Transactions'!$E:$E,'Payments Summary'!$A47))</f>
        <v>0</v>
      </c>
      <c r="I47" s="11">
        <f>-(SUMIFS('Bank Account Transactions'!$F:$F,'Bank Account Transactions'!$B:$B,"&lt;="&amp;I$1,'Bank Account Transactions'!$B:$B,"&gt;="&amp;H$1+1,'Bank Account Transactions'!$E:$E,'Payments Summary'!$A47)-SUMIFS('Bank Account Transactions'!$G:$G,'Bank Account Transactions'!$B:$B,"&lt;="&amp;I$1,'Bank Account Transactions'!$B:$B,"&gt;="&amp;H$1+1,'Bank Account Transactions'!$E:$E,'Payments Summary'!$A47)+SUMIFS('Cash Account Transactions'!$F:$F,'Cash Account Transactions'!$B:$B,"&lt;="&amp;I$1,'Cash Account Transactions'!$B:$B,"&gt;="&amp;H$1+1,'Cash Account Transactions'!$E:$E,'Payments Summary'!$A47)-SUMIFS('Cash Account Transactions'!$G:$G,'Cash Account Transactions'!$B:$B,"&lt;="&amp;I$1,'Cash Account Transactions'!$B:$B,"&gt;="&amp;H$1+1,'Cash Account Transactions'!$E:$E,'Payments Summary'!$A47))</f>
        <v>0</v>
      </c>
      <c r="J47" s="11">
        <f>-(SUMIFS('Bank Account Transactions'!$F:$F,'Bank Account Transactions'!$B:$B,"&lt;="&amp;J$1,'Bank Account Transactions'!$B:$B,"&gt;="&amp;I$1+1,'Bank Account Transactions'!$E:$E,'Payments Summary'!$A47)-SUMIFS('Bank Account Transactions'!$G:$G,'Bank Account Transactions'!$B:$B,"&lt;="&amp;J$1,'Bank Account Transactions'!$B:$B,"&gt;="&amp;I$1+1,'Bank Account Transactions'!$E:$E,'Payments Summary'!$A47)+SUMIFS('Cash Account Transactions'!$F:$F,'Cash Account Transactions'!$B:$B,"&lt;="&amp;J$1,'Cash Account Transactions'!$B:$B,"&gt;="&amp;I$1+1,'Cash Account Transactions'!$E:$E,'Payments Summary'!$A47)-SUMIFS('Cash Account Transactions'!$G:$G,'Cash Account Transactions'!$B:$B,"&lt;="&amp;J$1,'Cash Account Transactions'!$B:$B,"&gt;="&amp;I$1+1,'Cash Account Transactions'!$E:$E,'Payments Summary'!$A47))</f>
        <v>0</v>
      </c>
      <c r="K47" s="11">
        <f>-(SUMIFS('Bank Account Transactions'!$F:$F,'Bank Account Transactions'!$B:$B,"&lt;="&amp;K$1,'Bank Account Transactions'!$B:$B,"&gt;="&amp;J$1+1,'Bank Account Transactions'!$E:$E,'Payments Summary'!$A47)-SUMIFS('Bank Account Transactions'!$G:$G,'Bank Account Transactions'!$B:$B,"&lt;="&amp;K$1,'Bank Account Transactions'!$B:$B,"&gt;="&amp;J$1+1,'Bank Account Transactions'!$E:$E,'Payments Summary'!$A47)+SUMIFS('Cash Account Transactions'!$F:$F,'Cash Account Transactions'!$B:$B,"&lt;="&amp;K$1,'Cash Account Transactions'!$B:$B,"&gt;="&amp;J$1+1,'Cash Account Transactions'!$E:$E,'Payments Summary'!$A47)-SUMIFS('Cash Account Transactions'!$G:$G,'Cash Account Transactions'!$B:$B,"&lt;="&amp;K$1,'Cash Account Transactions'!$B:$B,"&gt;="&amp;J$1+1,'Cash Account Transactions'!$E:$E,'Payments Summary'!$A47))</f>
        <v>0</v>
      </c>
      <c r="L47" s="11">
        <f>-(SUMIFS('Bank Account Transactions'!$F:$F,'Bank Account Transactions'!$B:$B,"&lt;="&amp;L$1,'Bank Account Transactions'!$B:$B,"&gt;="&amp;K$1+1,'Bank Account Transactions'!$E:$E,'Payments Summary'!$A47)-SUMIFS('Bank Account Transactions'!$G:$G,'Bank Account Transactions'!$B:$B,"&lt;="&amp;L$1,'Bank Account Transactions'!$B:$B,"&gt;="&amp;K$1+1,'Bank Account Transactions'!$E:$E,'Payments Summary'!$A47)+SUMIFS('Cash Account Transactions'!$F:$F,'Cash Account Transactions'!$B:$B,"&lt;="&amp;L$1,'Cash Account Transactions'!$B:$B,"&gt;="&amp;K$1+1,'Cash Account Transactions'!$E:$E,'Payments Summary'!$A47)-SUMIFS('Cash Account Transactions'!$G:$G,'Cash Account Transactions'!$B:$B,"&lt;="&amp;L$1,'Cash Account Transactions'!$B:$B,"&gt;="&amp;K$1+1,'Cash Account Transactions'!$E:$E,'Payments Summary'!$A47))</f>
        <v>0</v>
      </c>
      <c r="M47" s="11">
        <f>-(SUMIFS('Bank Account Transactions'!$F:$F,'Bank Account Transactions'!$B:$B,"&lt;="&amp;M$1,'Bank Account Transactions'!$B:$B,"&gt;="&amp;L$1+1,'Bank Account Transactions'!$E:$E,'Payments Summary'!$A47)-SUMIFS('Bank Account Transactions'!$G:$G,'Bank Account Transactions'!$B:$B,"&lt;="&amp;M$1,'Bank Account Transactions'!$B:$B,"&gt;="&amp;L$1+1,'Bank Account Transactions'!$E:$E,'Payments Summary'!$A47)+SUMIFS('Cash Account Transactions'!$F:$F,'Cash Account Transactions'!$B:$B,"&lt;="&amp;M$1,'Cash Account Transactions'!$B:$B,"&gt;="&amp;L$1+1,'Cash Account Transactions'!$E:$E,'Payments Summary'!$A47)-SUMIFS('Cash Account Transactions'!$G:$G,'Cash Account Transactions'!$B:$B,"&lt;="&amp;M$1,'Cash Account Transactions'!$B:$B,"&gt;="&amp;L$1+1,'Cash Account Transactions'!$E:$E,'Payments Summary'!$A47))</f>
        <v>0</v>
      </c>
      <c r="N47" s="11">
        <f>-(SUMIFS('Bank Account Transactions'!$F:$F,'Bank Account Transactions'!$B:$B,"&lt;="&amp;N$1,'Bank Account Transactions'!$B:$B,"&gt;="&amp;M$1+1,'Bank Account Transactions'!$E:$E,'Payments Summary'!$A47)-SUMIFS('Bank Account Transactions'!$G:$G,'Bank Account Transactions'!$B:$B,"&lt;="&amp;N$1,'Bank Account Transactions'!$B:$B,"&gt;="&amp;M$1+1,'Bank Account Transactions'!$E:$E,'Payments Summary'!$A47)+SUMIFS('Cash Account Transactions'!$F:$F,'Cash Account Transactions'!$B:$B,"&lt;="&amp;N$1,'Cash Account Transactions'!$B:$B,"&gt;="&amp;M$1+1,'Cash Account Transactions'!$E:$E,'Payments Summary'!$A47)-SUMIFS('Cash Account Transactions'!$G:$G,'Cash Account Transactions'!$B:$B,"&lt;="&amp;N$1,'Cash Account Transactions'!$B:$B,"&gt;="&amp;M$1+1,'Cash Account Transactions'!$E:$E,'Payments Summary'!$A47))</f>
        <v>0</v>
      </c>
    </row>
    <row r="48" spans="1:14" x14ac:dyDescent="0.25">
      <c r="B48" s="22"/>
      <c r="C48" s="11"/>
      <c r="D48" s="11"/>
      <c r="E48" s="11"/>
      <c r="F48" s="11"/>
      <c r="G48" s="11"/>
      <c r="H48" s="11"/>
      <c r="I48" s="11"/>
      <c r="J48" s="11"/>
      <c r="K48" s="11"/>
      <c r="L48" s="11"/>
      <c r="M48" s="11"/>
      <c r="N48" s="11"/>
    </row>
    <row r="49" spans="1:14" x14ac:dyDescent="0.25">
      <c r="A49" s="19" t="s">
        <v>66</v>
      </c>
      <c r="B49" s="22"/>
      <c r="C49" s="11"/>
      <c r="D49" s="11"/>
      <c r="E49" s="11"/>
      <c r="F49" s="11"/>
      <c r="G49" s="11"/>
      <c r="H49" s="11"/>
      <c r="I49" s="11"/>
      <c r="J49" s="11"/>
      <c r="K49" s="11"/>
      <c r="L49" s="11"/>
      <c r="M49" s="11"/>
      <c r="N49" s="11"/>
    </row>
    <row r="50" spans="1:14" x14ac:dyDescent="0.25">
      <c r="A50" s="15" t="s">
        <v>67</v>
      </c>
      <c r="B50" s="11">
        <f>VLOOKUP($A50,'Chart of Accounts'!$A:$H,8,FALSE)</f>
        <v>0</v>
      </c>
      <c r="C50" s="11">
        <f>-(SUMIFS('Bank Account Transactions'!$F:$F,'Bank Account Transactions'!$B:$B,"&lt;="&amp;C$1,'Bank Account Transactions'!$B:$B,"&gt;="&amp;Period_start_date,'Bank Account Transactions'!$E:$E,'Payments Summary'!$A50)-SUMIFS('Bank Account Transactions'!$G:$G,'Bank Account Transactions'!$B:$B,"&lt;="&amp;C$1,'Bank Account Transactions'!$B:$B,"&gt;="&amp;Period_start_date,'Bank Account Transactions'!$E:$E,'Payments Summary'!$A50)+SUMIFS('Cash Account Transactions'!$F:$F,'Cash Account Transactions'!$B:$B,"&lt;="&amp;C$1,'Cash Account Transactions'!$B:$B,"&gt;="&amp;Period_start_date,'Cash Account Transactions'!$E:$E,'Payments Summary'!$A50)-SUMIFS('Cash Account Transactions'!$G:$G,'Cash Account Transactions'!$B:$B,"&lt;="&amp;C$1,'Cash Account Transactions'!$B:$B,"&gt;="&amp;Period_start_date,'Cash Account Transactions'!$E:$E,'Payments Summary'!$A50))</f>
        <v>0</v>
      </c>
      <c r="D50" s="11">
        <f>-(SUMIFS('Bank Account Transactions'!$F:$F,'Bank Account Transactions'!$B:$B,"&lt;="&amp;D$1,'Bank Account Transactions'!$B:$B,"&gt;="&amp;C$1+1,'Bank Account Transactions'!$E:$E,'Payments Summary'!$A50)-SUMIFS('Bank Account Transactions'!$G:$G,'Bank Account Transactions'!$B:$B,"&lt;="&amp;D$1,'Bank Account Transactions'!$B:$B,"&gt;="&amp;C$1+1,'Bank Account Transactions'!$E:$E,'Payments Summary'!$A50)+SUMIFS('Cash Account Transactions'!$F:$F,'Cash Account Transactions'!$B:$B,"&lt;="&amp;D$1,'Cash Account Transactions'!$B:$B,"&gt;="&amp;C$1+1,'Cash Account Transactions'!$E:$E,'Payments Summary'!$A50)-SUMIFS('Cash Account Transactions'!$G:$G,'Cash Account Transactions'!$B:$B,"&lt;="&amp;D$1,'Cash Account Transactions'!$B:$B,"&gt;="&amp;C$1+1,'Cash Account Transactions'!$E:$E,'Payments Summary'!$A50))</f>
        <v>0</v>
      </c>
      <c r="E50" s="11">
        <f>-(SUMIFS('Bank Account Transactions'!$F:$F,'Bank Account Transactions'!$B:$B,"&lt;="&amp;E$1,'Bank Account Transactions'!$B:$B,"&gt;="&amp;D$1+1,'Bank Account Transactions'!$E:$E,'Payments Summary'!$A50)-SUMIFS('Bank Account Transactions'!$G:$G,'Bank Account Transactions'!$B:$B,"&lt;="&amp;E$1,'Bank Account Transactions'!$B:$B,"&gt;="&amp;D$1+1,'Bank Account Transactions'!$E:$E,'Payments Summary'!$A50)+SUMIFS('Cash Account Transactions'!$F:$F,'Cash Account Transactions'!$B:$B,"&lt;="&amp;E$1,'Cash Account Transactions'!$B:$B,"&gt;="&amp;D$1+1,'Cash Account Transactions'!$E:$E,'Payments Summary'!$A50)-SUMIFS('Cash Account Transactions'!$G:$G,'Cash Account Transactions'!$B:$B,"&lt;="&amp;E$1,'Cash Account Transactions'!$B:$B,"&gt;="&amp;D$1+1,'Cash Account Transactions'!$E:$E,'Payments Summary'!$A50))</f>
        <v>0</v>
      </c>
      <c r="F50" s="11">
        <f>-(SUMIFS('Bank Account Transactions'!$F:$F,'Bank Account Transactions'!$B:$B,"&lt;="&amp;F$1,'Bank Account Transactions'!$B:$B,"&gt;="&amp;E$1+1,'Bank Account Transactions'!$E:$E,'Payments Summary'!$A50)-SUMIFS('Bank Account Transactions'!$G:$G,'Bank Account Transactions'!$B:$B,"&lt;="&amp;F$1,'Bank Account Transactions'!$B:$B,"&gt;="&amp;E$1+1,'Bank Account Transactions'!$E:$E,'Payments Summary'!$A50)+SUMIFS('Cash Account Transactions'!$F:$F,'Cash Account Transactions'!$B:$B,"&lt;="&amp;F$1,'Cash Account Transactions'!$B:$B,"&gt;="&amp;E$1+1,'Cash Account Transactions'!$E:$E,'Payments Summary'!$A50)-SUMIFS('Cash Account Transactions'!$G:$G,'Cash Account Transactions'!$B:$B,"&lt;="&amp;F$1,'Cash Account Transactions'!$B:$B,"&gt;="&amp;E$1+1,'Cash Account Transactions'!$E:$E,'Payments Summary'!$A50))</f>
        <v>0</v>
      </c>
      <c r="G50" s="11">
        <f>-(SUMIFS('Bank Account Transactions'!$F:$F,'Bank Account Transactions'!$B:$B,"&lt;="&amp;G$1,'Bank Account Transactions'!$B:$B,"&gt;="&amp;F$1+1,'Bank Account Transactions'!$E:$E,'Payments Summary'!$A50)-SUMIFS('Bank Account Transactions'!$G:$G,'Bank Account Transactions'!$B:$B,"&lt;="&amp;G$1,'Bank Account Transactions'!$B:$B,"&gt;="&amp;F$1+1,'Bank Account Transactions'!$E:$E,'Payments Summary'!$A50)+SUMIFS('Cash Account Transactions'!$F:$F,'Cash Account Transactions'!$B:$B,"&lt;="&amp;G$1,'Cash Account Transactions'!$B:$B,"&gt;="&amp;F$1+1,'Cash Account Transactions'!$E:$E,'Payments Summary'!$A50)-SUMIFS('Cash Account Transactions'!$G:$G,'Cash Account Transactions'!$B:$B,"&lt;="&amp;G$1,'Cash Account Transactions'!$B:$B,"&gt;="&amp;F$1+1,'Cash Account Transactions'!$E:$E,'Payments Summary'!$A50))</f>
        <v>0</v>
      </c>
      <c r="H50" s="11">
        <f>-(SUMIFS('Bank Account Transactions'!$F:$F,'Bank Account Transactions'!$B:$B,"&lt;="&amp;H$1,'Bank Account Transactions'!$B:$B,"&gt;="&amp;G$1+1,'Bank Account Transactions'!$E:$E,'Payments Summary'!$A50)-SUMIFS('Bank Account Transactions'!$G:$G,'Bank Account Transactions'!$B:$B,"&lt;="&amp;H$1,'Bank Account Transactions'!$B:$B,"&gt;="&amp;G$1+1,'Bank Account Transactions'!$E:$E,'Payments Summary'!$A50)+SUMIFS('Cash Account Transactions'!$F:$F,'Cash Account Transactions'!$B:$B,"&lt;="&amp;H$1,'Cash Account Transactions'!$B:$B,"&gt;="&amp;G$1+1,'Cash Account Transactions'!$E:$E,'Payments Summary'!$A50)-SUMIFS('Cash Account Transactions'!$G:$G,'Cash Account Transactions'!$B:$B,"&lt;="&amp;H$1,'Cash Account Transactions'!$B:$B,"&gt;="&amp;G$1+1,'Cash Account Transactions'!$E:$E,'Payments Summary'!$A50))</f>
        <v>0</v>
      </c>
      <c r="I50" s="11">
        <f>-(SUMIFS('Bank Account Transactions'!$F:$F,'Bank Account Transactions'!$B:$B,"&lt;="&amp;I$1,'Bank Account Transactions'!$B:$B,"&gt;="&amp;H$1+1,'Bank Account Transactions'!$E:$E,'Payments Summary'!$A50)-SUMIFS('Bank Account Transactions'!$G:$G,'Bank Account Transactions'!$B:$B,"&lt;="&amp;I$1,'Bank Account Transactions'!$B:$B,"&gt;="&amp;H$1+1,'Bank Account Transactions'!$E:$E,'Payments Summary'!$A50)+SUMIFS('Cash Account Transactions'!$F:$F,'Cash Account Transactions'!$B:$B,"&lt;="&amp;I$1,'Cash Account Transactions'!$B:$B,"&gt;="&amp;H$1+1,'Cash Account Transactions'!$E:$E,'Payments Summary'!$A50)-SUMIFS('Cash Account Transactions'!$G:$G,'Cash Account Transactions'!$B:$B,"&lt;="&amp;I$1,'Cash Account Transactions'!$B:$B,"&gt;="&amp;H$1+1,'Cash Account Transactions'!$E:$E,'Payments Summary'!$A50))</f>
        <v>0</v>
      </c>
      <c r="J50" s="11">
        <f>-(SUMIFS('Bank Account Transactions'!$F:$F,'Bank Account Transactions'!$B:$B,"&lt;="&amp;J$1,'Bank Account Transactions'!$B:$B,"&gt;="&amp;I$1+1,'Bank Account Transactions'!$E:$E,'Payments Summary'!$A50)-SUMIFS('Bank Account Transactions'!$G:$G,'Bank Account Transactions'!$B:$B,"&lt;="&amp;J$1,'Bank Account Transactions'!$B:$B,"&gt;="&amp;I$1+1,'Bank Account Transactions'!$E:$E,'Payments Summary'!$A50)+SUMIFS('Cash Account Transactions'!$F:$F,'Cash Account Transactions'!$B:$B,"&lt;="&amp;J$1,'Cash Account Transactions'!$B:$B,"&gt;="&amp;I$1+1,'Cash Account Transactions'!$E:$E,'Payments Summary'!$A50)-SUMIFS('Cash Account Transactions'!$G:$G,'Cash Account Transactions'!$B:$B,"&lt;="&amp;J$1,'Cash Account Transactions'!$B:$B,"&gt;="&amp;I$1+1,'Cash Account Transactions'!$E:$E,'Payments Summary'!$A50))</f>
        <v>0</v>
      </c>
      <c r="K50" s="11">
        <f>-(SUMIFS('Bank Account Transactions'!$F:$F,'Bank Account Transactions'!$B:$B,"&lt;="&amp;K$1,'Bank Account Transactions'!$B:$B,"&gt;="&amp;J$1+1,'Bank Account Transactions'!$E:$E,'Payments Summary'!$A50)-SUMIFS('Bank Account Transactions'!$G:$G,'Bank Account Transactions'!$B:$B,"&lt;="&amp;K$1,'Bank Account Transactions'!$B:$B,"&gt;="&amp;J$1+1,'Bank Account Transactions'!$E:$E,'Payments Summary'!$A50)+SUMIFS('Cash Account Transactions'!$F:$F,'Cash Account Transactions'!$B:$B,"&lt;="&amp;K$1,'Cash Account Transactions'!$B:$B,"&gt;="&amp;J$1+1,'Cash Account Transactions'!$E:$E,'Payments Summary'!$A50)-SUMIFS('Cash Account Transactions'!$G:$G,'Cash Account Transactions'!$B:$B,"&lt;="&amp;K$1,'Cash Account Transactions'!$B:$B,"&gt;="&amp;J$1+1,'Cash Account Transactions'!$E:$E,'Payments Summary'!$A50))</f>
        <v>0</v>
      </c>
      <c r="L50" s="11">
        <f>-(SUMIFS('Bank Account Transactions'!$F:$F,'Bank Account Transactions'!$B:$B,"&lt;="&amp;L$1,'Bank Account Transactions'!$B:$B,"&gt;="&amp;K$1+1,'Bank Account Transactions'!$E:$E,'Payments Summary'!$A50)-SUMIFS('Bank Account Transactions'!$G:$G,'Bank Account Transactions'!$B:$B,"&lt;="&amp;L$1,'Bank Account Transactions'!$B:$B,"&gt;="&amp;K$1+1,'Bank Account Transactions'!$E:$E,'Payments Summary'!$A50)+SUMIFS('Cash Account Transactions'!$F:$F,'Cash Account Transactions'!$B:$B,"&lt;="&amp;L$1,'Cash Account Transactions'!$B:$B,"&gt;="&amp;K$1+1,'Cash Account Transactions'!$E:$E,'Payments Summary'!$A50)-SUMIFS('Cash Account Transactions'!$G:$G,'Cash Account Transactions'!$B:$B,"&lt;="&amp;L$1,'Cash Account Transactions'!$B:$B,"&gt;="&amp;K$1+1,'Cash Account Transactions'!$E:$E,'Payments Summary'!$A50))</f>
        <v>0</v>
      </c>
      <c r="M50" s="11">
        <f>-(SUMIFS('Bank Account Transactions'!$F:$F,'Bank Account Transactions'!$B:$B,"&lt;="&amp;M$1,'Bank Account Transactions'!$B:$B,"&gt;="&amp;L$1+1,'Bank Account Transactions'!$E:$E,'Payments Summary'!$A50)-SUMIFS('Bank Account Transactions'!$G:$G,'Bank Account Transactions'!$B:$B,"&lt;="&amp;M$1,'Bank Account Transactions'!$B:$B,"&gt;="&amp;L$1+1,'Bank Account Transactions'!$E:$E,'Payments Summary'!$A50)+SUMIFS('Cash Account Transactions'!$F:$F,'Cash Account Transactions'!$B:$B,"&lt;="&amp;M$1,'Cash Account Transactions'!$B:$B,"&gt;="&amp;L$1+1,'Cash Account Transactions'!$E:$E,'Payments Summary'!$A50)-SUMIFS('Cash Account Transactions'!$G:$G,'Cash Account Transactions'!$B:$B,"&lt;="&amp;M$1,'Cash Account Transactions'!$B:$B,"&gt;="&amp;L$1+1,'Cash Account Transactions'!$E:$E,'Payments Summary'!$A50))</f>
        <v>0</v>
      </c>
      <c r="N50" s="11">
        <f>-(SUMIFS('Bank Account Transactions'!$F:$F,'Bank Account Transactions'!$B:$B,"&lt;="&amp;N$1,'Bank Account Transactions'!$B:$B,"&gt;="&amp;M$1+1,'Bank Account Transactions'!$E:$E,'Payments Summary'!$A50)-SUMIFS('Bank Account Transactions'!$G:$G,'Bank Account Transactions'!$B:$B,"&lt;="&amp;N$1,'Bank Account Transactions'!$B:$B,"&gt;="&amp;M$1+1,'Bank Account Transactions'!$E:$E,'Payments Summary'!$A50)+SUMIFS('Cash Account Transactions'!$F:$F,'Cash Account Transactions'!$B:$B,"&lt;="&amp;N$1,'Cash Account Transactions'!$B:$B,"&gt;="&amp;M$1+1,'Cash Account Transactions'!$E:$E,'Payments Summary'!$A50)-SUMIFS('Cash Account Transactions'!$G:$G,'Cash Account Transactions'!$B:$B,"&lt;="&amp;N$1,'Cash Account Transactions'!$B:$B,"&gt;="&amp;M$1+1,'Cash Account Transactions'!$E:$E,'Payments Summary'!$A50))</f>
        <v>0</v>
      </c>
    </row>
    <row r="51" spans="1:14" x14ac:dyDescent="0.25">
      <c r="A51" s="15" t="s">
        <v>68</v>
      </c>
      <c r="B51" s="11">
        <f>VLOOKUP($A51,'Chart of Accounts'!$A:$H,8,FALSE)</f>
        <v>0</v>
      </c>
      <c r="C51" s="11">
        <f>-(SUMIFS('Bank Account Transactions'!$F:$F,'Bank Account Transactions'!$B:$B,"&lt;="&amp;C$1,'Bank Account Transactions'!$B:$B,"&gt;="&amp;Period_start_date,'Bank Account Transactions'!$E:$E,'Payments Summary'!$A51)-SUMIFS('Bank Account Transactions'!$G:$G,'Bank Account Transactions'!$B:$B,"&lt;="&amp;C$1,'Bank Account Transactions'!$B:$B,"&gt;="&amp;Period_start_date,'Bank Account Transactions'!$E:$E,'Payments Summary'!$A51)+SUMIFS('Cash Account Transactions'!$F:$F,'Cash Account Transactions'!$B:$B,"&lt;="&amp;C$1,'Cash Account Transactions'!$B:$B,"&gt;="&amp;Period_start_date,'Cash Account Transactions'!$E:$E,'Payments Summary'!$A51)-SUMIFS('Cash Account Transactions'!$G:$G,'Cash Account Transactions'!$B:$B,"&lt;="&amp;C$1,'Cash Account Transactions'!$B:$B,"&gt;="&amp;Period_start_date,'Cash Account Transactions'!$E:$E,'Payments Summary'!$A51))</f>
        <v>0</v>
      </c>
      <c r="D51" s="11">
        <f>-(SUMIFS('Bank Account Transactions'!$F:$F,'Bank Account Transactions'!$B:$B,"&lt;="&amp;D$1,'Bank Account Transactions'!$B:$B,"&gt;="&amp;C$1+1,'Bank Account Transactions'!$E:$E,'Payments Summary'!$A51)-SUMIFS('Bank Account Transactions'!$G:$G,'Bank Account Transactions'!$B:$B,"&lt;="&amp;D$1,'Bank Account Transactions'!$B:$B,"&gt;="&amp;C$1+1,'Bank Account Transactions'!$E:$E,'Payments Summary'!$A51)+SUMIFS('Cash Account Transactions'!$F:$F,'Cash Account Transactions'!$B:$B,"&lt;="&amp;D$1,'Cash Account Transactions'!$B:$B,"&gt;="&amp;C$1+1,'Cash Account Transactions'!$E:$E,'Payments Summary'!$A51)-SUMIFS('Cash Account Transactions'!$G:$G,'Cash Account Transactions'!$B:$B,"&lt;="&amp;D$1,'Cash Account Transactions'!$B:$B,"&gt;="&amp;C$1+1,'Cash Account Transactions'!$E:$E,'Payments Summary'!$A51))</f>
        <v>0</v>
      </c>
      <c r="E51" s="11">
        <f>-(SUMIFS('Bank Account Transactions'!$F:$F,'Bank Account Transactions'!$B:$B,"&lt;="&amp;E$1,'Bank Account Transactions'!$B:$B,"&gt;="&amp;D$1+1,'Bank Account Transactions'!$E:$E,'Payments Summary'!$A51)-SUMIFS('Bank Account Transactions'!$G:$G,'Bank Account Transactions'!$B:$B,"&lt;="&amp;E$1,'Bank Account Transactions'!$B:$B,"&gt;="&amp;D$1+1,'Bank Account Transactions'!$E:$E,'Payments Summary'!$A51)+SUMIFS('Cash Account Transactions'!$F:$F,'Cash Account Transactions'!$B:$B,"&lt;="&amp;E$1,'Cash Account Transactions'!$B:$B,"&gt;="&amp;D$1+1,'Cash Account Transactions'!$E:$E,'Payments Summary'!$A51)-SUMIFS('Cash Account Transactions'!$G:$G,'Cash Account Transactions'!$B:$B,"&lt;="&amp;E$1,'Cash Account Transactions'!$B:$B,"&gt;="&amp;D$1+1,'Cash Account Transactions'!$E:$E,'Payments Summary'!$A51))</f>
        <v>0</v>
      </c>
      <c r="F51" s="11">
        <f>-(SUMIFS('Bank Account Transactions'!$F:$F,'Bank Account Transactions'!$B:$B,"&lt;="&amp;F$1,'Bank Account Transactions'!$B:$B,"&gt;="&amp;E$1+1,'Bank Account Transactions'!$E:$E,'Payments Summary'!$A51)-SUMIFS('Bank Account Transactions'!$G:$G,'Bank Account Transactions'!$B:$B,"&lt;="&amp;F$1,'Bank Account Transactions'!$B:$B,"&gt;="&amp;E$1+1,'Bank Account Transactions'!$E:$E,'Payments Summary'!$A51)+SUMIFS('Cash Account Transactions'!$F:$F,'Cash Account Transactions'!$B:$B,"&lt;="&amp;F$1,'Cash Account Transactions'!$B:$B,"&gt;="&amp;E$1+1,'Cash Account Transactions'!$E:$E,'Payments Summary'!$A51)-SUMIFS('Cash Account Transactions'!$G:$G,'Cash Account Transactions'!$B:$B,"&lt;="&amp;F$1,'Cash Account Transactions'!$B:$B,"&gt;="&amp;E$1+1,'Cash Account Transactions'!$E:$E,'Payments Summary'!$A51))</f>
        <v>0</v>
      </c>
      <c r="G51" s="11">
        <f>-(SUMIFS('Bank Account Transactions'!$F:$F,'Bank Account Transactions'!$B:$B,"&lt;="&amp;G$1,'Bank Account Transactions'!$B:$B,"&gt;="&amp;F$1+1,'Bank Account Transactions'!$E:$E,'Payments Summary'!$A51)-SUMIFS('Bank Account Transactions'!$G:$G,'Bank Account Transactions'!$B:$B,"&lt;="&amp;G$1,'Bank Account Transactions'!$B:$B,"&gt;="&amp;F$1+1,'Bank Account Transactions'!$E:$E,'Payments Summary'!$A51)+SUMIFS('Cash Account Transactions'!$F:$F,'Cash Account Transactions'!$B:$B,"&lt;="&amp;G$1,'Cash Account Transactions'!$B:$B,"&gt;="&amp;F$1+1,'Cash Account Transactions'!$E:$E,'Payments Summary'!$A51)-SUMIFS('Cash Account Transactions'!$G:$G,'Cash Account Transactions'!$B:$B,"&lt;="&amp;G$1,'Cash Account Transactions'!$B:$B,"&gt;="&amp;F$1+1,'Cash Account Transactions'!$E:$E,'Payments Summary'!$A51))</f>
        <v>0</v>
      </c>
      <c r="H51" s="11">
        <f>-(SUMIFS('Bank Account Transactions'!$F:$F,'Bank Account Transactions'!$B:$B,"&lt;="&amp;H$1,'Bank Account Transactions'!$B:$B,"&gt;="&amp;G$1+1,'Bank Account Transactions'!$E:$E,'Payments Summary'!$A51)-SUMIFS('Bank Account Transactions'!$G:$G,'Bank Account Transactions'!$B:$B,"&lt;="&amp;H$1,'Bank Account Transactions'!$B:$B,"&gt;="&amp;G$1+1,'Bank Account Transactions'!$E:$E,'Payments Summary'!$A51)+SUMIFS('Cash Account Transactions'!$F:$F,'Cash Account Transactions'!$B:$B,"&lt;="&amp;H$1,'Cash Account Transactions'!$B:$B,"&gt;="&amp;G$1+1,'Cash Account Transactions'!$E:$E,'Payments Summary'!$A51)-SUMIFS('Cash Account Transactions'!$G:$G,'Cash Account Transactions'!$B:$B,"&lt;="&amp;H$1,'Cash Account Transactions'!$B:$B,"&gt;="&amp;G$1+1,'Cash Account Transactions'!$E:$E,'Payments Summary'!$A51))</f>
        <v>0</v>
      </c>
      <c r="I51" s="11">
        <f>-(SUMIFS('Bank Account Transactions'!$F:$F,'Bank Account Transactions'!$B:$B,"&lt;="&amp;I$1,'Bank Account Transactions'!$B:$B,"&gt;="&amp;H$1+1,'Bank Account Transactions'!$E:$E,'Payments Summary'!$A51)-SUMIFS('Bank Account Transactions'!$G:$G,'Bank Account Transactions'!$B:$B,"&lt;="&amp;I$1,'Bank Account Transactions'!$B:$B,"&gt;="&amp;H$1+1,'Bank Account Transactions'!$E:$E,'Payments Summary'!$A51)+SUMIFS('Cash Account Transactions'!$F:$F,'Cash Account Transactions'!$B:$B,"&lt;="&amp;I$1,'Cash Account Transactions'!$B:$B,"&gt;="&amp;H$1+1,'Cash Account Transactions'!$E:$E,'Payments Summary'!$A51)-SUMIFS('Cash Account Transactions'!$G:$G,'Cash Account Transactions'!$B:$B,"&lt;="&amp;I$1,'Cash Account Transactions'!$B:$B,"&gt;="&amp;H$1+1,'Cash Account Transactions'!$E:$E,'Payments Summary'!$A51))</f>
        <v>0</v>
      </c>
      <c r="J51" s="11">
        <f>-(SUMIFS('Bank Account Transactions'!$F:$F,'Bank Account Transactions'!$B:$B,"&lt;="&amp;J$1,'Bank Account Transactions'!$B:$B,"&gt;="&amp;I$1+1,'Bank Account Transactions'!$E:$E,'Payments Summary'!$A51)-SUMIFS('Bank Account Transactions'!$G:$G,'Bank Account Transactions'!$B:$B,"&lt;="&amp;J$1,'Bank Account Transactions'!$B:$B,"&gt;="&amp;I$1+1,'Bank Account Transactions'!$E:$E,'Payments Summary'!$A51)+SUMIFS('Cash Account Transactions'!$F:$F,'Cash Account Transactions'!$B:$B,"&lt;="&amp;J$1,'Cash Account Transactions'!$B:$B,"&gt;="&amp;I$1+1,'Cash Account Transactions'!$E:$E,'Payments Summary'!$A51)-SUMIFS('Cash Account Transactions'!$G:$G,'Cash Account Transactions'!$B:$B,"&lt;="&amp;J$1,'Cash Account Transactions'!$B:$B,"&gt;="&amp;I$1+1,'Cash Account Transactions'!$E:$E,'Payments Summary'!$A51))</f>
        <v>0</v>
      </c>
      <c r="K51" s="11">
        <f>-(SUMIFS('Bank Account Transactions'!$F:$F,'Bank Account Transactions'!$B:$B,"&lt;="&amp;K$1,'Bank Account Transactions'!$B:$B,"&gt;="&amp;J$1+1,'Bank Account Transactions'!$E:$E,'Payments Summary'!$A51)-SUMIFS('Bank Account Transactions'!$G:$G,'Bank Account Transactions'!$B:$B,"&lt;="&amp;K$1,'Bank Account Transactions'!$B:$B,"&gt;="&amp;J$1+1,'Bank Account Transactions'!$E:$E,'Payments Summary'!$A51)+SUMIFS('Cash Account Transactions'!$F:$F,'Cash Account Transactions'!$B:$B,"&lt;="&amp;K$1,'Cash Account Transactions'!$B:$B,"&gt;="&amp;J$1+1,'Cash Account Transactions'!$E:$E,'Payments Summary'!$A51)-SUMIFS('Cash Account Transactions'!$G:$G,'Cash Account Transactions'!$B:$B,"&lt;="&amp;K$1,'Cash Account Transactions'!$B:$B,"&gt;="&amp;J$1+1,'Cash Account Transactions'!$E:$E,'Payments Summary'!$A51))</f>
        <v>0</v>
      </c>
      <c r="L51" s="11">
        <f>-(SUMIFS('Bank Account Transactions'!$F:$F,'Bank Account Transactions'!$B:$B,"&lt;="&amp;L$1,'Bank Account Transactions'!$B:$B,"&gt;="&amp;K$1+1,'Bank Account Transactions'!$E:$E,'Payments Summary'!$A51)-SUMIFS('Bank Account Transactions'!$G:$G,'Bank Account Transactions'!$B:$B,"&lt;="&amp;L$1,'Bank Account Transactions'!$B:$B,"&gt;="&amp;K$1+1,'Bank Account Transactions'!$E:$E,'Payments Summary'!$A51)+SUMIFS('Cash Account Transactions'!$F:$F,'Cash Account Transactions'!$B:$B,"&lt;="&amp;L$1,'Cash Account Transactions'!$B:$B,"&gt;="&amp;K$1+1,'Cash Account Transactions'!$E:$E,'Payments Summary'!$A51)-SUMIFS('Cash Account Transactions'!$G:$G,'Cash Account Transactions'!$B:$B,"&lt;="&amp;L$1,'Cash Account Transactions'!$B:$B,"&gt;="&amp;K$1+1,'Cash Account Transactions'!$E:$E,'Payments Summary'!$A51))</f>
        <v>0</v>
      </c>
      <c r="M51" s="11">
        <f>-(SUMIFS('Bank Account Transactions'!$F:$F,'Bank Account Transactions'!$B:$B,"&lt;="&amp;M$1,'Bank Account Transactions'!$B:$B,"&gt;="&amp;L$1+1,'Bank Account Transactions'!$E:$E,'Payments Summary'!$A51)-SUMIFS('Bank Account Transactions'!$G:$G,'Bank Account Transactions'!$B:$B,"&lt;="&amp;M$1,'Bank Account Transactions'!$B:$B,"&gt;="&amp;L$1+1,'Bank Account Transactions'!$E:$E,'Payments Summary'!$A51)+SUMIFS('Cash Account Transactions'!$F:$F,'Cash Account Transactions'!$B:$B,"&lt;="&amp;M$1,'Cash Account Transactions'!$B:$B,"&gt;="&amp;L$1+1,'Cash Account Transactions'!$E:$E,'Payments Summary'!$A51)-SUMIFS('Cash Account Transactions'!$G:$G,'Cash Account Transactions'!$B:$B,"&lt;="&amp;M$1,'Cash Account Transactions'!$B:$B,"&gt;="&amp;L$1+1,'Cash Account Transactions'!$E:$E,'Payments Summary'!$A51))</f>
        <v>0</v>
      </c>
      <c r="N51" s="11">
        <f>-(SUMIFS('Bank Account Transactions'!$F:$F,'Bank Account Transactions'!$B:$B,"&lt;="&amp;N$1,'Bank Account Transactions'!$B:$B,"&gt;="&amp;M$1+1,'Bank Account Transactions'!$E:$E,'Payments Summary'!$A51)-SUMIFS('Bank Account Transactions'!$G:$G,'Bank Account Transactions'!$B:$B,"&lt;="&amp;N$1,'Bank Account Transactions'!$B:$B,"&gt;="&amp;M$1+1,'Bank Account Transactions'!$E:$E,'Payments Summary'!$A51)+SUMIFS('Cash Account Transactions'!$F:$F,'Cash Account Transactions'!$B:$B,"&lt;="&amp;N$1,'Cash Account Transactions'!$B:$B,"&gt;="&amp;M$1+1,'Cash Account Transactions'!$E:$E,'Payments Summary'!$A51)-SUMIFS('Cash Account Transactions'!$G:$G,'Cash Account Transactions'!$B:$B,"&lt;="&amp;N$1,'Cash Account Transactions'!$B:$B,"&gt;="&amp;M$1+1,'Cash Account Transactions'!$E:$E,'Payments Summary'!$A51))</f>
        <v>0</v>
      </c>
    </row>
    <row r="52" spans="1:14" x14ac:dyDescent="0.25">
      <c r="B52" s="22"/>
      <c r="C52" s="11"/>
      <c r="D52" s="11"/>
      <c r="E52" s="11"/>
      <c r="F52" s="11"/>
      <c r="G52" s="11"/>
      <c r="H52" s="11"/>
      <c r="I52" s="11"/>
      <c r="J52" s="11"/>
      <c r="K52" s="11"/>
      <c r="L52" s="11"/>
      <c r="M52" s="11"/>
      <c r="N52" s="11"/>
    </row>
    <row r="53" spans="1:14" x14ac:dyDescent="0.25">
      <c r="A53" s="19" t="s">
        <v>69</v>
      </c>
      <c r="B53" s="22"/>
      <c r="C53" s="11"/>
      <c r="D53" s="11"/>
      <c r="E53" s="11"/>
      <c r="F53" s="11"/>
      <c r="G53" s="11"/>
      <c r="H53" s="11"/>
      <c r="I53" s="11"/>
      <c r="J53" s="11"/>
      <c r="K53" s="11"/>
      <c r="L53" s="11"/>
      <c r="M53" s="11"/>
      <c r="N53" s="11"/>
    </row>
    <row r="54" spans="1:14" x14ac:dyDescent="0.25">
      <c r="A54" s="15" t="s">
        <v>70</v>
      </c>
      <c r="B54" s="11">
        <f>VLOOKUP($A54,'Chart of Accounts'!$A:$H,8,FALSE)</f>
        <v>0</v>
      </c>
      <c r="C54" s="11">
        <f>-(SUMIFS('Bank Account Transactions'!$F:$F,'Bank Account Transactions'!$B:$B,"&lt;="&amp;C$1,'Bank Account Transactions'!$B:$B,"&gt;="&amp;Period_start_date,'Bank Account Transactions'!$E:$E,'Payments Summary'!$A54)-SUMIFS('Bank Account Transactions'!$G:$G,'Bank Account Transactions'!$B:$B,"&lt;="&amp;C$1,'Bank Account Transactions'!$B:$B,"&gt;="&amp;Period_start_date,'Bank Account Transactions'!$E:$E,'Payments Summary'!$A54)+SUMIFS('Cash Account Transactions'!$F:$F,'Cash Account Transactions'!$B:$B,"&lt;="&amp;C$1,'Cash Account Transactions'!$B:$B,"&gt;="&amp;Period_start_date,'Cash Account Transactions'!$E:$E,'Payments Summary'!$A54)-SUMIFS('Cash Account Transactions'!$G:$G,'Cash Account Transactions'!$B:$B,"&lt;="&amp;C$1,'Cash Account Transactions'!$B:$B,"&gt;="&amp;Period_start_date,'Cash Account Transactions'!$E:$E,'Payments Summary'!$A54))</f>
        <v>0</v>
      </c>
      <c r="D54" s="11">
        <f>-(SUMIFS('Bank Account Transactions'!$F:$F,'Bank Account Transactions'!$B:$B,"&lt;="&amp;D$1,'Bank Account Transactions'!$B:$B,"&gt;="&amp;C$1+1,'Bank Account Transactions'!$E:$E,'Payments Summary'!$A54)-SUMIFS('Bank Account Transactions'!$G:$G,'Bank Account Transactions'!$B:$B,"&lt;="&amp;D$1,'Bank Account Transactions'!$B:$B,"&gt;="&amp;C$1+1,'Bank Account Transactions'!$E:$E,'Payments Summary'!$A54)+SUMIFS('Cash Account Transactions'!$F:$F,'Cash Account Transactions'!$B:$B,"&lt;="&amp;D$1,'Cash Account Transactions'!$B:$B,"&gt;="&amp;C$1+1,'Cash Account Transactions'!$E:$E,'Payments Summary'!$A54)-SUMIFS('Cash Account Transactions'!$G:$G,'Cash Account Transactions'!$B:$B,"&lt;="&amp;D$1,'Cash Account Transactions'!$B:$B,"&gt;="&amp;C$1+1,'Cash Account Transactions'!$E:$E,'Payments Summary'!$A54))</f>
        <v>0</v>
      </c>
      <c r="E54" s="11">
        <f>-(SUMIFS('Bank Account Transactions'!$F:$F,'Bank Account Transactions'!$B:$B,"&lt;="&amp;E$1,'Bank Account Transactions'!$B:$B,"&gt;="&amp;D$1+1,'Bank Account Transactions'!$E:$E,'Payments Summary'!$A54)-SUMIFS('Bank Account Transactions'!$G:$G,'Bank Account Transactions'!$B:$B,"&lt;="&amp;E$1,'Bank Account Transactions'!$B:$B,"&gt;="&amp;D$1+1,'Bank Account Transactions'!$E:$E,'Payments Summary'!$A54)+SUMIFS('Cash Account Transactions'!$F:$F,'Cash Account Transactions'!$B:$B,"&lt;="&amp;E$1,'Cash Account Transactions'!$B:$B,"&gt;="&amp;D$1+1,'Cash Account Transactions'!$E:$E,'Payments Summary'!$A54)-SUMIFS('Cash Account Transactions'!$G:$G,'Cash Account Transactions'!$B:$B,"&lt;="&amp;E$1,'Cash Account Transactions'!$B:$B,"&gt;="&amp;D$1+1,'Cash Account Transactions'!$E:$E,'Payments Summary'!$A54))</f>
        <v>0</v>
      </c>
      <c r="F54" s="11">
        <f>-(SUMIFS('Bank Account Transactions'!$F:$F,'Bank Account Transactions'!$B:$B,"&lt;="&amp;F$1,'Bank Account Transactions'!$B:$B,"&gt;="&amp;E$1+1,'Bank Account Transactions'!$E:$E,'Payments Summary'!$A54)-SUMIFS('Bank Account Transactions'!$G:$G,'Bank Account Transactions'!$B:$B,"&lt;="&amp;F$1,'Bank Account Transactions'!$B:$B,"&gt;="&amp;E$1+1,'Bank Account Transactions'!$E:$E,'Payments Summary'!$A54)+SUMIFS('Cash Account Transactions'!$F:$F,'Cash Account Transactions'!$B:$B,"&lt;="&amp;F$1,'Cash Account Transactions'!$B:$B,"&gt;="&amp;E$1+1,'Cash Account Transactions'!$E:$E,'Payments Summary'!$A54)-SUMIFS('Cash Account Transactions'!$G:$G,'Cash Account Transactions'!$B:$B,"&lt;="&amp;F$1,'Cash Account Transactions'!$B:$B,"&gt;="&amp;E$1+1,'Cash Account Transactions'!$E:$E,'Payments Summary'!$A54))</f>
        <v>0</v>
      </c>
      <c r="G54" s="11">
        <f>-(SUMIFS('Bank Account Transactions'!$F:$F,'Bank Account Transactions'!$B:$B,"&lt;="&amp;G$1,'Bank Account Transactions'!$B:$B,"&gt;="&amp;F$1+1,'Bank Account Transactions'!$E:$E,'Payments Summary'!$A54)-SUMIFS('Bank Account Transactions'!$G:$G,'Bank Account Transactions'!$B:$B,"&lt;="&amp;G$1,'Bank Account Transactions'!$B:$B,"&gt;="&amp;F$1+1,'Bank Account Transactions'!$E:$E,'Payments Summary'!$A54)+SUMIFS('Cash Account Transactions'!$F:$F,'Cash Account Transactions'!$B:$B,"&lt;="&amp;G$1,'Cash Account Transactions'!$B:$B,"&gt;="&amp;F$1+1,'Cash Account Transactions'!$E:$E,'Payments Summary'!$A54)-SUMIFS('Cash Account Transactions'!$G:$G,'Cash Account Transactions'!$B:$B,"&lt;="&amp;G$1,'Cash Account Transactions'!$B:$B,"&gt;="&amp;F$1+1,'Cash Account Transactions'!$E:$E,'Payments Summary'!$A54))</f>
        <v>0</v>
      </c>
      <c r="H54" s="11">
        <f>-(SUMIFS('Bank Account Transactions'!$F:$F,'Bank Account Transactions'!$B:$B,"&lt;="&amp;H$1,'Bank Account Transactions'!$B:$B,"&gt;="&amp;G$1+1,'Bank Account Transactions'!$E:$E,'Payments Summary'!$A54)-SUMIFS('Bank Account Transactions'!$G:$G,'Bank Account Transactions'!$B:$B,"&lt;="&amp;H$1,'Bank Account Transactions'!$B:$B,"&gt;="&amp;G$1+1,'Bank Account Transactions'!$E:$E,'Payments Summary'!$A54)+SUMIFS('Cash Account Transactions'!$F:$F,'Cash Account Transactions'!$B:$B,"&lt;="&amp;H$1,'Cash Account Transactions'!$B:$B,"&gt;="&amp;G$1+1,'Cash Account Transactions'!$E:$E,'Payments Summary'!$A54)-SUMIFS('Cash Account Transactions'!$G:$G,'Cash Account Transactions'!$B:$B,"&lt;="&amp;H$1,'Cash Account Transactions'!$B:$B,"&gt;="&amp;G$1+1,'Cash Account Transactions'!$E:$E,'Payments Summary'!$A54))</f>
        <v>0</v>
      </c>
      <c r="I54" s="11">
        <f>-(SUMIFS('Bank Account Transactions'!$F:$F,'Bank Account Transactions'!$B:$B,"&lt;="&amp;I$1,'Bank Account Transactions'!$B:$B,"&gt;="&amp;H$1+1,'Bank Account Transactions'!$E:$E,'Payments Summary'!$A54)-SUMIFS('Bank Account Transactions'!$G:$G,'Bank Account Transactions'!$B:$B,"&lt;="&amp;I$1,'Bank Account Transactions'!$B:$B,"&gt;="&amp;H$1+1,'Bank Account Transactions'!$E:$E,'Payments Summary'!$A54)+SUMIFS('Cash Account Transactions'!$F:$F,'Cash Account Transactions'!$B:$B,"&lt;="&amp;I$1,'Cash Account Transactions'!$B:$B,"&gt;="&amp;H$1+1,'Cash Account Transactions'!$E:$E,'Payments Summary'!$A54)-SUMIFS('Cash Account Transactions'!$G:$G,'Cash Account Transactions'!$B:$B,"&lt;="&amp;I$1,'Cash Account Transactions'!$B:$B,"&gt;="&amp;H$1+1,'Cash Account Transactions'!$E:$E,'Payments Summary'!$A54))</f>
        <v>0</v>
      </c>
      <c r="J54" s="11">
        <f>-(SUMIFS('Bank Account Transactions'!$F:$F,'Bank Account Transactions'!$B:$B,"&lt;="&amp;J$1,'Bank Account Transactions'!$B:$B,"&gt;="&amp;I$1+1,'Bank Account Transactions'!$E:$E,'Payments Summary'!$A54)-SUMIFS('Bank Account Transactions'!$G:$G,'Bank Account Transactions'!$B:$B,"&lt;="&amp;J$1,'Bank Account Transactions'!$B:$B,"&gt;="&amp;I$1+1,'Bank Account Transactions'!$E:$E,'Payments Summary'!$A54)+SUMIFS('Cash Account Transactions'!$F:$F,'Cash Account Transactions'!$B:$B,"&lt;="&amp;J$1,'Cash Account Transactions'!$B:$B,"&gt;="&amp;I$1+1,'Cash Account Transactions'!$E:$E,'Payments Summary'!$A54)-SUMIFS('Cash Account Transactions'!$G:$G,'Cash Account Transactions'!$B:$B,"&lt;="&amp;J$1,'Cash Account Transactions'!$B:$B,"&gt;="&amp;I$1+1,'Cash Account Transactions'!$E:$E,'Payments Summary'!$A54))</f>
        <v>0</v>
      </c>
      <c r="K54" s="11">
        <f>-(SUMIFS('Bank Account Transactions'!$F:$F,'Bank Account Transactions'!$B:$B,"&lt;="&amp;K$1,'Bank Account Transactions'!$B:$B,"&gt;="&amp;J$1+1,'Bank Account Transactions'!$E:$E,'Payments Summary'!$A54)-SUMIFS('Bank Account Transactions'!$G:$G,'Bank Account Transactions'!$B:$B,"&lt;="&amp;K$1,'Bank Account Transactions'!$B:$B,"&gt;="&amp;J$1+1,'Bank Account Transactions'!$E:$E,'Payments Summary'!$A54)+SUMIFS('Cash Account Transactions'!$F:$F,'Cash Account Transactions'!$B:$B,"&lt;="&amp;K$1,'Cash Account Transactions'!$B:$B,"&gt;="&amp;J$1+1,'Cash Account Transactions'!$E:$E,'Payments Summary'!$A54)-SUMIFS('Cash Account Transactions'!$G:$G,'Cash Account Transactions'!$B:$B,"&lt;="&amp;K$1,'Cash Account Transactions'!$B:$B,"&gt;="&amp;J$1+1,'Cash Account Transactions'!$E:$E,'Payments Summary'!$A54))</f>
        <v>0</v>
      </c>
      <c r="L54" s="11">
        <f>-(SUMIFS('Bank Account Transactions'!$F:$F,'Bank Account Transactions'!$B:$B,"&lt;="&amp;L$1,'Bank Account Transactions'!$B:$B,"&gt;="&amp;K$1+1,'Bank Account Transactions'!$E:$E,'Payments Summary'!$A54)-SUMIFS('Bank Account Transactions'!$G:$G,'Bank Account Transactions'!$B:$B,"&lt;="&amp;L$1,'Bank Account Transactions'!$B:$B,"&gt;="&amp;K$1+1,'Bank Account Transactions'!$E:$E,'Payments Summary'!$A54)+SUMIFS('Cash Account Transactions'!$F:$F,'Cash Account Transactions'!$B:$B,"&lt;="&amp;L$1,'Cash Account Transactions'!$B:$B,"&gt;="&amp;K$1+1,'Cash Account Transactions'!$E:$E,'Payments Summary'!$A54)-SUMIFS('Cash Account Transactions'!$G:$G,'Cash Account Transactions'!$B:$B,"&lt;="&amp;L$1,'Cash Account Transactions'!$B:$B,"&gt;="&amp;K$1+1,'Cash Account Transactions'!$E:$E,'Payments Summary'!$A54))</f>
        <v>0</v>
      </c>
      <c r="M54" s="11">
        <f>-(SUMIFS('Bank Account Transactions'!$F:$F,'Bank Account Transactions'!$B:$B,"&lt;="&amp;M$1,'Bank Account Transactions'!$B:$B,"&gt;="&amp;L$1+1,'Bank Account Transactions'!$E:$E,'Payments Summary'!$A54)-SUMIFS('Bank Account Transactions'!$G:$G,'Bank Account Transactions'!$B:$B,"&lt;="&amp;M$1,'Bank Account Transactions'!$B:$B,"&gt;="&amp;L$1+1,'Bank Account Transactions'!$E:$E,'Payments Summary'!$A54)+SUMIFS('Cash Account Transactions'!$F:$F,'Cash Account Transactions'!$B:$B,"&lt;="&amp;M$1,'Cash Account Transactions'!$B:$B,"&gt;="&amp;L$1+1,'Cash Account Transactions'!$E:$E,'Payments Summary'!$A54)-SUMIFS('Cash Account Transactions'!$G:$G,'Cash Account Transactions'!$B:$B,"&lt;="&amp;M$1,'Cash Account Transactions'!$B:$B,"&gt;="&amp;L$1+1,'Cash Account Transactions'!$E:$E,'Payments Summary'!$A54))</f>
        <v>0</v>
      </c>
      <c r="N54" s="11">
        <f>-(SUMIFS('Bank Account Transactions'!$F:$F,'Bank Account Transactions'!$B:$B,"&lt;="&amp;N$1,'Bank Account Transactions'!$B:$B,"&gt;="&amp;M$1+1,'Bank Account Transactions'!$E:$E,'Payments Summary'!$A54)-SUMIFS('Bank Account Transactions'!$G:$G,'Bank Account Transactions'!$B:$B,"&lt;="&amp;N$1,'Bank Account Transactions'!$B:$B,"&gt;="&amp;M$1+1,'Bank Account Transactions'!$E:$E,'Payments Summary'!$A54)+SUMIFS('Cash Account Transactions'!$F:$F,'Cash Account Transactions'!$B:$B,"&lt;="&amp;N$1,'Cash Account Transactions'!$B:$B,"&gt;="&amp;M$1+1,'Cash Account Transactions'!$E:$E,'Payments Summary'!$A54)-SUMIFS('Cash Account Transactions'!$G:$G,'Cash Account Transactions'!$B:$B,"&lt;="&amp;N$1,'Cash Account Transactions'!$B:$B,"&gt;="&amp;M$1+1,'Cash Account Transactions'!$E:$E,'Payments Summary'!$A54))</f>
        <v>0</v>
      </c>
    </row>
    <row r="55" spans="1:14" x14ac:dyDescent="0.25">
      <c r="A55" s="15" t="s">
        <v>71</v>
      </c>
      <c r="B55" s="11">
        <f>VLOOKUP($A55,'Chart of Accounts'!$A:$H,8,FALSE)</f>
        <v>0</v>
      </c>
      <c r="C55" s="11">
        <f>-(SUMIFS('Bank Account Transactions'!$F:$F,'Bank Account Transactions'!$B:$B,"&lt;="&amp;C$1,'Bank Account Transactions'!$B:$B,"&gt;="&amp;Period_start_date,'Bank Account Transactions'!$E:$E,'Payments Summary'!$A55)-SUMIFS('Bank Account Transactions'!$G:$G,'Bank Account Transactions'!$B:$B,"&lt;="&amp;C$1,'Bank Account Transactions'!$B:$B,"&gt;="&amp;Period_start_date,'Bank Account Transactions'!$E:$E,'Payments Summary'!$A55)+SUMIFS('Cash Account Transactions'!$F:$F,'Cash Account Transactions'!$B:$B,"&lt;="&amp;C$1,'Cash Account Transactions'!$B:$B,"&gt;="&amp;Period_start_date,'Cash Account Transactions'!$E:$E,'Payments Summary'!$A55)-SUMIFS('Cash Account Transactions'!$G:$G,'Cash Account Transactions'!$B:$B,"&lt;="&amp;C$1,'Cash Account Transactions'!$B:$B,"&gt;="&amp;Period_start_date,'Cash Account Transactions'!$E:$E,'Payments Summary'!$A55))</f>
        <v>0</v>
      </c>
      <c r="D55" s="11">
        <f>-(SUMIFS('Bank Account Transactions'!$F:$F,'Bank Account Transactions'!$B:$B,"&lt;="&amp;D$1,'Bank Account Transactions'!$B:$B,"&gt;="&amp;C$1+1,'Bank Account Transactions'!$E:$E,'Payments Summary'!$A55)-SUMIFS('Bank Account Transactions'!$G:$G,'Bank Account Transactions'!$B:$B,"&lt;="&amp;D$1,'Bank Account Transactions'!$B:$B,"&gt;="&amp;C$1+1,'Bank Account Transactions'!$E:$E,'Payments Summary'!$A55)+SUMIFS('Cash Account Transactions'!$F:$F,'Cash Account Transactions'!$B:$B,"&lt;="&amp;D$1,'Cash Account Transactions'!$B:$B,"&gt;="&amp;C$1+1,'Cash Account Transactions'!$E:$E,'Payments Summary'!$A55)-SUMIFS('Cash Account Transactions'!$G:$G,'Cash Account Transactions'!$B:$B,"&lt;="&amp;D$1,'Cash Account Transactions'!$B:$B,"&gt;="&amp;C$1+1,'Cash Account Transactions'!$E:$E,'Payments Summary'!$A55))</f>
        <v>0</v>
      </c>
      <c r="E55" s="11">
        <f>-(SUMIFS('Bank Account Transactions'!$F:$F,'Bank Account Transactions'!$B:$B,"&lt;="&amp;E$1,'Bank Account Transactions'!$B:$B,"&gt;="&amp;D$1+1,'Bank Account Transactions'!$E:$E,'Payments Summary'!$A55)-SUMIFS('Bank Account Transactions'!$G:$G,'Bank Account Transactions'!$B:$B,"&lt;="&amp;E$1,'Bank Account Transactions'!$B:$B,"&gt;="&amp;D$1+1,'Bank Account Transactions'!$E:$E,'Payments Summary'!$A55)+SUMIFS('Cash Account Transactions'!$F:$F,'Cash Account Transactions'!$B:$B,"&lt;="&amp;E$1,'Cash Account Transactions'!$B:$B,"&gt;="&amp;D$1+1,'Cash Account Transactions'!$E:$E,'Payments Summary'!$A55)-SUMIFS('Cash Account Transactions'!$G:$G,'Cash Account Transactions'!$B:$B,"&lt;="&amp;E$1,'Cash Account Transactions'!$B:$B,"&gt;="&amp;D$1+1,'Cash Account Transactions'!$E:$E,'Payments Summary'!$A55))</f>
        <v>0</v>
      </c>
      <c r="F55" s="11">
        <f>-(SUMIFS('Bank Account Transactions'!$F:$F,'Bank Account Transactions'!$B:$B,"&lt;="&amp;F$1,'Bank Account Transactions'!$B:$B,"&gt;="&amp;E$1+1,'Bank Account Transactions'!$E:$E,'Payments Summary'!$A55)-SUMIFS('Bank Account Transactions'!$G:$G,'Bank Account Transactions'!$B:$B,"&lt;="&amp;F$1,'Bank Account Transactions'!$B:$B,"&gt;="&amp;E$1+1,'Bank Account Transactions'!$E:$E,'Payments Summary'!$A55)+SUMIFS('Cash Account Transactions'!$F:$F,'Cash Account Transactions'!$B:$B,"&lt;="&amp;F$1,'Cash Account Transactions'!$B:$B,"&gt;="&amp;E$1+1,'Cash Account Transactions'!$E:$E,'Payments Summary'!$A55)-SUMIFS('Cash Account Transactions'!$G:$G,'Cash Account Transactions'!$B:$B,"&lt;="&amp;F$1,'Cash Account Transactions'!$B:$B,"&gt;="&amp;E$1+1,'Cash Account Transactions'!$E:$E,'Payments Summary'!$A55))</f>
        <v>0</v>
      </c>
      <c r="G55" s="11">
        <f>-(SUMIFS('Bank Account Transactions'!$F:$F,'Bank Account Transactions'!$B:$B,"&lt;="&amp;G$1,'Bank Account Transactions'!$B:$B,"&gt;="&amp;F$1+1,'Bank Account Transactions'!$E:$E,'Payments Summary'!$A55)-SUMIFS('Bank Account Transactions'!$G:$G,'Bank Account Transactions'!$B:$B,"&lt;="&amp;G$1,'Bank Account Transactions'!$B:$B,"&gt;="&amp;F$1+1,'Bank Account Transactions'!$E:$E,'Payments Summary'!$A55)+SUMIFS('Cash Account Transactions'!$F:$F,'Cash Account Transactions'!$B:$B,"&lt;="&amp;G$1,'Cash Account Transactions'!$B:$B,"&gt;="&amp;F$1+1,'Cash Account Transactions'!$E:$E,'Payments Summary'!$A55)-SUMIFS('Cash Account Transactions'!$G:$G,'Cash Account Transactions'!$B:$B,"&lt;="&amp;G$1,'Cash Account Transactions'!$B:$B,"&gt;="&amp;F$1+1,'Cash Account Transactions'!$E:$E,'Payments Summary'!$A55))</f>
        <v>0</v>
      </c>
      <c r="H55" s="11">
        <f>-(SUMIFS('Bank Account Transactions'!$F:$F,'Bank Account Transactions'!$B:$B,"&lt;="&amp;H$1,'Bank Account Transactions'!$B:$B,"&gt;="&amp;G$1+1,'Bank Account Transactions'!$E:$E,'Payments Summary'!$A55)-SUMIFS('Bank Account Transactions'!$G:$G,'Bank Account Transactions'!$B:$B,"&lt;="&amp;H$1,'Bank Account Transactions'!$B:$B,"&gt;="&amp;G$1+1,'Bank Account Transactions'!$E:$E,'Payments Summary'!$A55)+SUMIFS('Cash Account Transactions'!$F:$F,'Cash Account Transactions'!$B:$B,"&lt;="&amp;H$1,'Cash Account Transactions'!$B:$B,"&gt;="&amp;G$1+1,'Cash Account Transactions'!$E:$E,'Payments Summary'!$A55)-SUMIFS('Cash Account Transactions'!$G:$G,'Cash Account Transactions'!$B:$B,"&lt;="&amp;H$1,'Cash Account Transactions'!$B:$B,"&gt;="&amp;G$1+1,'Cash Account Transactions'!$E:$E,'Payments Summary'!$A55))</f>
        <v>0</v>
      </c>
      <c r="I55" s="11">
        <f>-(SUMIFS('Bank Account Transactions'!$F:$F,'Bank Account Transactions'!$B:$B,"&lt;="&amp;I$1,'Bank Account Transactions'!$B:$B,"&gt;="&amp;H$1+1,'Bank Account Transactions'!$E:$E,'Payments Summary'!$A55)-SUMIFS('Bank Account Transactions'!$G:$G,'Bank Account Transactions'!$B:$B,"&lt;="&amp;I$1,'Bank Account Transactions'!$B:$B,"&gt;="&amp;H$1+1,'Bank Account Transactions'!$E:$E,'Payments Summary'!$A55)+SUMIFS('Cash Account Transactions'!$F:$F,'Cash Account Transactions'!$B:$B,"&lt;="&amp;I$1,'Cash Account Transactions'!$B:$B,"&gt;="&amp;H$1+1,'Cash Account Transactions'!$E:$E,'Payments Summary'!$A55)-SUMIFS('Cash Account Transactions'!$G:$G,'Cash Account Transactions'!$B:$B,"&lt;="&amp;I$1,'Cash Account Transactions'!$B:$B,"&gt;="&amp;H$1+1,'Cash Account Transactions'!$E:$E,'Payments Summary'!$A55))</f>
        <v>0</v>
      </c>
      <c r="J55" s="11">
        <f>-(SUMIFS('Bank Account Transactions'!$F:$F,'Bank Account Transactions'!$B:$B,"&lt;="&amp;J$1,'Bank Account Transactions'!$B:$B,"&gt;="&amp;I$1+1,'Bank Account Transactions'!$E:$E,'Payments Summary'!$A55)-SUMIFS('Bank Account Transactions'!$G:$G,'Bank Account Transactions'!$B:$B,"&lt;="&amp;J$1,'Bank Account Transactions'!$B:$B,"&gt;="&amp;I$1+1,'Bank Account Transactions'!$E:$E,'Payments Summary'!$A55)+SUMIFS('Cash Account Transactions'!$F:$F,'Cash Account Transactions'!$B:$B,"&lt;="&amp;J$1,'Cash Account Transactions'!$B:$B,"&gt;="&amp;I$1+1,'Cash Account Transactions'!$E:$E,'Payments Summary'!$A55)-SUMIFS('Cash Account Transactions'!$G:$G,'Cash Account Transactions'!$B:$B,"&lt;="&amp;J$1,'Cash Account Transactions'!$B:$B,"&gt;="&amp;I$1+1,'Cash Account Transactions'!$E:$E,'Payments Summary'!$A55))</f>
        <v>0</v>
      </c>
      <c r="K55" s="11">
        <f>-(SUMIFS('Bank Account Transactions'!$F:$F,'Bank Account Transactions'!$B:$B,"&lt;="&amp;K$1,'Bank Account Transactions'!$B:$B,"&gt;="&amp;J$1+1,'Bank Account Transactions'!$E:$E,'Payments Summary'!$A55)-SUMIFS('Bank Account Transactions'!$G:$G,'Bank Account Transactions'!$B:$B,"&lt;="&amp;K$1,'Bank Account Transactions'!$B:$B,"&gt;="&amp;J$1+1,'Bank Account Transactions'!$E:$E,'Payments Summary'!$A55)+SUMIFS('Cash Account Transactions'!$F:$F,'Cash Account Transactions'!$B:$B,"&lt;="&amp;K$1,'Cash Account Transactions'!$B:$B,"&gt;="&amp;J$1+1,'Cash Account Transactions'!$E:$E,'Payments Summary'!$A55)-SUMIFS('Cash Account Transactions'!$G:$G,'Cash Account Transactions'!$B:$B,"&lt;="&amp;K$1,'Cash Account Transactions'!$B:$B,"&gt;="&amp;J$1+1,'Cash Account Transactions'!$E:$E,'Payments Summary'!$A55))</f>
        <v>0</v>
      </c>
      <c r="L55" s="11">
        <f>-(SUMIFS('Bank Account Transactions'!$F:$F,'Bank Account Transactions'!$B:$B,"&lt;="&amp;L$1,'Bank Account Transactions'!$B:$B,"&gt;="&amp;K$1+1,'Bank Account Transactions'!$E:$E,'Payments Summary'!$A55)-SUMIFS('Bank Account Transactions'!$G:$G,'Bank Account Transactions'!$B:$B,"&lt;="&amp;L$1,'Bank Account Transactions'!$B:$B,"&gt;="&amp;K$1+1,'Bank Account Transactions'!$E:$E,'Payments Summary'!$A55)+SUMIFS('Cash Account Transactions'!$F:$F,'Cash Account Transactions'!$B:$B,"&lt;="&amp;L$1,'Cash Account Transactions'!$B:$B,"&gt;="&amp;K$1+1,'Cash Account Transactions'!$E:$E,'Payments Summary'!$A55)-SUMIFS('Cash Account Transactions'!$G:$G,'Cash Account Transactions'!$B:$B,"&lt;="&amp;L$1,'Cash Account Transactions'!$B:$B,"&gt;="&amp;K$1+1,'Cash Account Transactions'!$E:$E,'Payments Summary'!$A55))</f>
        <v>0</v>
      </c>
      <c r="M55" s="11">
        <f>-(SUMIFS('Bank Account Transactions'!$F:$F,'Bank Account Transactions'!$B:$B,"&lt;="&amp;M$1,'Bank Account Transactions'!$B:$B,"&gt;="&amp;L$1+1,'Bank Account Transactions'!$E:$E,'Payments Summary'!$A55)-SUMIFS('Bank Account Transactions'!$G:$G,'Bank Account Transactions'!$B:$B,"&lt;="&amp;M$1,'Bank Account Transactions'!$B:$B,"&gt;="&amp;L$1+1,'Bank Account Transactions'!$E:$E,'Payments Summary'!$A55)+SUMIFS('Cash Account Transactions'!$F:$F,'Cash Account Transactions'!$B:$B,"&lt;="&amp;M$1,'Cash Account Transactions'!$B:$B,"&gt;="&amp;L$1+1,'Cash Account Transactions'!$E:$E,'Payments Summary'!$A55)-SUMIFS('Cash Account Transactions'!$G:$G,'Cash Account Transactions'!$B:$B,"&lt;="&amp;M$1,'Cash Account Transactions'!$B:$B,"&gt;="&amp;L$1+1,'Cash Account Transactions'!$E:$E,'Payments Summary'!$A55))</f>
        <v>0</v>
      </c>
      <c r="N55" s="11">
        <f>-(SUMIFS('Bank Account Transactions'!$F:$F,'Bank Account Transactions'!$B:$B,"&lt;="&amp;N$1,'Bank Account Transactions'!$B:$B,"&gt;="&amp;M$1+1,'Bank Account Transactions'!$E:$E,'Payments Summary'!$A55)-SUMIFS('Bank Account Transactions'!$G:$G,'Bank Account Transactions'!$B:$B,"&lt;="&amp;N$1,'Bank Account Transactions'!$B:$B,"&gt;="&amp;M$1+1,'Bank Account Transactions'!$E:$E,'Payments Summary'!$A55)+SUMIFS('Cash Account Transactions'!$F:$F,'Cash Account Transactions'!$B:$B,"&lt;="&amp;N$1,'Cash Account Transactions'!$B:$B,"&gt;="&amp;M$1+1,'Cash Account Transactions'!$E:$E,'Payments Summary'!$A55)-SUMIFS('Cash Account Transactions'!$G:$G,'Cash Account Transactions'!$B:$B,"&lt;="&amp;N$1,'Cash Account Transactions'!$B:$B,"&gt;="&amp;M$1+1,'Cash Account Transactions'!$E:$E,'Payments Summary'!$A55))</f>
        <v>0</v>
      </c>
    </row>
    <row r="56" spans="1:14" x14ac:dyDescent="0.25">
      <c r="A56" s="15" t="s">
        <v>72</v>
      </c>
      <c r="B56" s="11">
        <f>VLOOKUP($A56,'Chart of Accounts'!$A:$H,8,FALSE)</f>
        <v>0</v>
      </c>
      <c r="C56" s="11">
        <f>-(SUMIFS('Bank Account Transactions'!$F:$F,'Bank Account Transactions'!$B:$B,"&lt;="&amp;C$1,'Bank Account Transactions'!$B:$B,"&gt;="&amp;Period_start_date,'Bank Account Transactions'!$E:$E,'Payments Summary'!$A56)-SUMIFS('Bank Account Transactions'!$G:$G,'Bank Account Transactions'!$B:$B,"&lt;="&amp;C$1,'Bank Account Transactions'!$B:$B,"&gt;="&amp;Period_start_date,'Bank Account Transactions'!$E:$E,'Payments Summary'!$A56)+SUMIFS('Cash Account Transactions'!$F:$F,'Cash Account Transactions'!$B:$B,"&lt;="&amp;C$1,'Cash Account Transactions'!$B:$B,"&gt;="&amp;Period_start_date,'Cash Account Transactions'!$E:$E,'Payments Summary'!$A56)-SUMIFS('Cash Account Transactions'!$G:$G,'Cash Account Transactions'!$B:$B,"&lt;="&amp;C$1,'Cash Account Transactions'!$B:$B,"&gt;="&amp;Period_start_date,'Cash Account Transactions'!$E:$E,'Payments Summary'!$A56))</f>
        <v>0</v>
      </c>
      <c r="D56" s="11">
        <f>-(SUMIFS('Bank Account Transactions'!$F:$F,'Bank Account Transactions'!$B:$B,"&lt;="&amp;D$1,'Bank Account Transactions'!$B:$B,"&gt;="&amp;C$1+1,'Bank Account Transactions'!$E:$E,'Payments Summary'!$A56)-SUMIFS('Bank Account Transactions'!$G:$G,'Bank Account Transactions'!$B:$B,"&lt;="&amp;D$1,'Bank Account Transactions'!$B:$B,"&gt;="&amp;C$1+1,'Bank Account Transactions'!$E:$E,'Payments Summary'!$A56)+SUMIFS('Cash Account Transactions'!$F:$F,'Cash Account Transactions'!$B:$B,"&lt;="&amp;D$1,'Cash Account Transactions'!$B:$B,"&gt;="&amp;C$1+1,'Cash Account Transactions'!$E:$E,'Payments Summary'!$A56)-SUMIFS('Cash Account Transactions'!$G:$G,'Cash Account Transactions'!$B:$B,"&lt;="&amp;D$1,'Cash Account Transactions'!$B:$B,"&gt;="&amp;C$1+1,'Cash Account Transactions'!$E:$E,'Payments Summary'!$A56))</f>
        <v>0</v>
      </c>
      <c r="E56" s="11">
        <f>-(SUMIFS('Bank Account Transactions'!$F:$F,'Bank Account Transactions'!$B:$B,"&lt;="&amp;E$1,'Bank Account Transactions'!$B:$B,"&gt;="&amp;D$1+1,'Bank Account Transactions'!$E:$E,'Payments Summary'!$A56)-SUMIFS('Bank Account Transactions'!$G:$G,'Bank Account Transactions'!$B:$B,"&lt;="&amp;E$1,'Bank Account Transactions'!$B:$B,"&gt;="&amp;D$1+1,'Bank Account Transactions'!$E:$E,'Payments Summary'!$A56)+SUMIFS('Cash Account Transactions'!$F:$F,'Cash Account Transactions'!$B:$B,"&lt;="&amp;E$1,'Cash Account Transactions'!$B:$B,"&gt;="&amp;D$1+1,'Cash Account Transactions'!$E:$E,'Payments Summary'!$A56)-SUMIFS('Cash Account Transactions'!$G:$G,'Cash Account Transactions'!$B:$B,"&lt;="&amp;E$1,'Cash Account Transactions'!$B:$B,"&gt;="&amp;D$1+1,'Cash Account Transactions'!$E:$E,'Payments Summary'!$A56))</f>
        <v>0</v>
      </c>
      <c r="F56" s="11">
        <f>-(SUMIFS('Bank Account Transactions'!$F:$F,'Bank Account Transactions'!$B:$B,"&lt;="&amp;F$1,'Bank Account Transactions'!$B:$B,"&gt;="&amp;E$1+1,'Bank Account Transactions'!$E:$E,'Payments Summary'!$A56)-SUMIFS('Bank Account Transactions'!$G:$G,'Bank Account Transactions'!$B:$B,"&lt;="&amp;F$1,'Bank Account Transactions'!$B:$B,"&gt;="&amp;E$1+1,'Bank Account Transactions'!$E:$E,'Payments Summary'!$A56)+SUMIFS('Cash Account Transactions'!$F:$F,'Cash Account Transactions'!$B:$B,"&lt;="&amp;F$1,'Cash Account Transactions'!$B:$B,"&gt;="&amp;E$1+1,'Cash Account Transactions'!$E:$E,'Payments Summary'!$A56)-SUMIFS('Cash Account Transactions'!$G:$G,'Cash Account Transactions'!$B:$B,"&lt;="&amp;F$1,'Cash Account Transactions'!$B:$B,"&gt;="&amp;E$1+1,'Cash Account Transactions'!$E:$E,'Payments Summary'!$A56))</f>
        <v>0</v>
      </c>
      <c r="G56" s="11">
        <f>-(SUMIFS('Bank Account Transactions'!$F:$F,'Bank Account Transactions'!$B:$B,"&lt;="&amp;G$1,'Bank Account Transactions'!$B:$B,"&gt;="&amp;F$1+1,'Bank Account Transactions'!$E:$E,'Payments Summary'!$A56)-SUMIFS('Bank Account Transactions'!$G:$G,'Bank Account Transactions'!$B:$B,"&lt;="&amp;G$1,'Bank Account Transactions'!$B:$B,"&gt;="&amp;F$1+1,'Bank Account Transactions'!$E:$E,'Payments Summary'!$A56)+SUMIFS('Cash Account Transactions'!$F:$F,'Cash Account Transactions'!$B:$B,"&lt;="&amp;G$1,'Cash Account Transactions'!$B:$B,"&gt;="&amp;F$1+1,'Cash Account Transactions'!$E:$E,'Payments Summary'!$A56)-SUMIFS('Cash Account Transactions'!$G:$G,'Cash Account Transactions'!$B:$B,"&lt;="&amp;G$1,'Cash Account Transactions'!$B:$B,"&gt;="&amp;F$1+1,'Cash Account Transactions'!$E:$E,'Payments Summary'!$A56))</f>
        <v>0</v>
      </c>
      <c r="H56" s="11">
        <f>-(SUMIFS('Bank Account Transactions'!$F:$F,'Bank Account Transactions'!$B:$B,"&lt;="&amp;H$1,'Bank Account Transactions'!$B:$B,"&gt;="&amp;G$1+1,'Bank Account Transactions'!$E:$E,'Payments Summary'!$A56)-SUMIFS('Bank Account Transactions'!$G:$G,'Bank Account Transactions'!$B:$B,"&lt;="&amp;H$1,'Bank Account Transactions'!$B:$B,"&gt;="&amp;G$1+1,'Bank Account Transactions'!$E:$E,'Payments Summary'!$A56)+SUMIFS('Cash Account Transactions'!$F:$F,'Cash Account Transactions'!$B:$B,"&lt;="&amp;H$1,'Cash Account Transactions'!$B:$B,"&gt;="&amp;G$1+1,'Cash Account Transactions'!$E:$E,'Payments Summary'!$A56)-SUMIFS('Cash Account Transactions'!$G:$G,'Cash Account Transactions'!$B:$B,"&lt;="&amp;H$1,'Cash Account Transactions'!$B:$B,"&gt;="&amp;G$1+1,'Cash Account Transactions'!$E:$E,'Payments Summary'!$A56))</f>
        <v>0</v>
      </c>
      <c r="I56" s="11">
        <f>-(SUMIFS('Bank Account Transactions'!$F:$F,'Bank Account Transactions'!$B:$B,"&lt;="&amp;I$1,'Bank Account Transactions'!$B:$B,"&gt;="&amp;H$1+1,'Bank Account Transactions'!$E:$E,'Payments Summary'!$A56)-SUMIFS('Bank Account Transactions'!$G:$G,'Bank Account Transactions'!$B:$B,"&lt;="&amp;I$1,'Bank Account Transactions'!$B:$B,"&gt;="&amp;H$1+1,'Bank Account Transactions'!$E:$E,'Payments Summary'!$A56)+SUMIFS('Cash Account Transactions'!$F:$F,'Cash Account Transactions'!$B:$B,"&lt;="&amp;I$1,'Cash Account Transactions'!$B:$B,"&gt;="&amp;H$1+1,'Cash Account Transactions'!$E:$E,'Payments Summary'!$A56)-SUMIFS('Cash Account Transactions'!$G:$G,'Cash Account Transactions'!$B:$B,"&lt;="&amp;I$1,'Cash Account Transactions'!$B:$B,"&gt;="&amp;H$1+1,'Cash Account Transactions'!$E:$E,'Payments Summary'!$A56))</f>
        <v>0</v>
      </c>
      <c r="J56" s="11">
        <f>-(SUMIFS('Bank Account Transactions'!$F:$F,'Bank Account Transactions'!$B:$B,"&lt;="&amp;J$1,'Bank Account Transactions'!$B:$B,"&gt;="&amp;I$1+1,'Bank Account Transactions'!$E:$E,'Payments Summary'!$A56)-SUMIFS('Bank Account Transactions'!$G:$G,'Bank Account Transactions'!$B:$B,"&lt;="&amp;J$1,'Bank Account Transactions'!$B:$B,"&gt;="&amp;I$1+1,'Bank Account Transactions'!$E:$E,'Payments Summary'!$A56)+SUMIFS('Cash Account Transactions'!$F:$F,'Cash Account Transactions'!$B:$B,"&lt;="&amp;J$1,'Cash Account Transactions'!$B:$B,"&gt;="&amp;I$1+1,'Cash Account Transactions'!$E:$E,'Payments Summary'!$A56)-SUMIFS('Cash Account Transactions'!$G:$G,'Cash Account Transactions'!$B:$B,"&lt;="&amp;J$1,'Cash Account Transactions'!$B:$B,"&gt;="&amp;I$1+1,'Cash Account Transactions'!$E:$E,'Payments Summary'!$A56))</f>
        <v>0</v>
      </c>
      <c r="K56" s="11">
        <f>-(SUMIFS('Bank Account Transactions'!$F:$F,'Bank Account Transactions'!$B:$B,"&lt;="&amp;K$1,'Bank Account Transactions'!$B:$B,"&gt;="&amp;J$1+1,'Bank Account Transactions'!$E:$E,'Payments Summary'!$A56)-SUMIFS('Bank Account Transactions'!$G:$G,'Bank Account Transactions'!$B:$B,"&lt;="&amp;K$1,'Bank Account Transactions'!$B:$B,"&gt;="&amp;J$1+1,'Bank Account Transactions'!$E:$E,'Payments Summary'!$A56)+SUMIFS('Cash Account Transactions'!$F:$F,'Cash Account Transactions'!$B:$B,"&lt;="&amp;K$1,'Cash Account Transactions'!$B:$B,"&gt;="&amp;J$1+1,'Cash Account Transactions'!$E:$E,'Payments Summary'!$A56)-SUMIFS('Cash Account Transactions'!$G:$G,'Cash Account Transactions'!$B:$B,"&lt;="&amp;K$1,'Cash Account Transactions'!$B:$B,"&gt;="&amp;J$1+1,'Cash Account Transactions'!$E:$E,'Payments Summary'!$A56))</f>
        <v>0</v>
      </c>
      <c r="L56" s="11">
        <f>-(SUMIFS('Bank Account Transactions'!$F:$F,'Bank Account Transactions'!$B:$B,"&lt;="&amp;L$1,'Bank Account Transactions'!$B:$B,"&gt;="&amp;K$1+1,'Bank Account Transactions'!$E:$E,'Payments Summary'!$A56)-SUMIFS('Bank Account Transactions'!$G:$G,'Bank Account Transactions'!$B:$B,"&lt;="&amp;L$1,'Bank Account Transactions'!$B:$B,"&gt;="&amp;K$1+1,'Bank Account Transactions'!$E:$E,'Payments Summary'!$A56)+SUMIFS('Cash Account Transactions'!$F:$F,'Cash Account Transactions'!$B:$B,"&lt;="&amp;L$1,'Cash Account Transactions'!$B:$B,"&gt;="&amp;K$1+1,'Cash Account Transactions'!$E:$E,'Payments Summary'!$A56)-SUMIFS('Cash Account Transactions'!$G:$G,'Cash Account Transactions'!$B:$B,"&lt;="&amp;L$1,'Cash Account Transactions'!$B:$B,"&gt;="&amp;K$1+1,'Cash Account Transactions'!$E:$E,'Payments Summary'!$A56))</f>
        <v>0</v>
      </c>
      <c r="M56" s="11">
        <f>-(SUMIFS('Bank Account Transactions'!$F:$F,'Bank Account Transactions'!$B:$B,"&lt;="&amp;M$1,'Bank Account Transactions'!$B:$B,"&gt;="&amp;L$1+1,'Bank Account Transactions'!$E:$E,'Payments Summary'!$A56)-SUMIFS('Bank Account Transactions'!$G:$G,'Bank Account Transactions'!$B:$B,"&lt;="&amp;M$1,'Bank Account Transactions'!$B:$B,"&gt;="&amp;L$1+1,'Bank Account Transactions'!$E:$E,'Payments Summary'!$A56)+SUMIFS('Cash Account Transactions'!$F:$F,'Cash Account Transactions'!$B:$B,"&lt;="&amp;M$1,'Cash Account Transactions'!$B:$B,"&gt;="&amp;L$1+1,'Cash Account Transactions'!$E:$E,'Payments Summary'!$A56)-SUMIFS('Cash Account Transactions'!$G:$G,'Cash Account Transactions'!$B:$B,"&lt;="&amp;M$1,'Cash Account Transactions'!$B:$B,"&gt;="&amp;L$1+1,'Cash Account Transactions'!$E:$E,'Payments Summary'!$A56))</f>
        <v>0</v>
      </c>
      <c r="N56" s="11">
        <f>-(SUMIFS('Bank Account Transactions'!$F:$F,'Bank Account Transactions'!$B:$B,"&lt;="&amp;N$1,'Bank Account Transactions'!$B:$B,"&gt;="&amp;M$1+1,'Bank Account Transactions'!$E:$E,'Payments Summary'!$A56)-SUMIFS('Bank Account Transactions'!$G:$G,'Bank Account Transactions'!$B:$B,"&lt;="&amp;N$1,'Bank Account Transactions'!$B:$B,"&gt;="&amp;M$1+1,'Bank Account Transactions'!$E:$E,'Payments Summary'!$A56)+SUMIFS('Cash Account Transactions'!$F:$F,'Cash Account Transactions'!$B:$B,"&lt;="&amp;N$1,'Cash Account Transactions'!$B:$B,"&gt;="&amp;M$1+1,'Cash Account Transactions'!$E:$E,'Payments Summary'!$A56)-SUMIFS('Cash Account Transactions'!$G:$G,'Cash Account Transactions'!$B:$B,"&lt;="&amp;N$1,'Cash Account Transactions'!$B:$B,"&gt;="&amp;M$1+1,'Cash Account Transactions'!$E:$E,'Payments Summary'!$A56))</f>
        <v>0</v>
      </c>
    </row>
    <row r="57" spans="1:14" x14ac:dyDescent="0.25">
      <c r="A57" s="15" t="s">
        <v>73</v>
      </c>
      <c r="B57" s="11">
        <f>VLOOKUP($A57,'Chart of Accounts'!$A:$H,8,FALSE)</f>
        <v>0</v>
      </c>
      <c r="C57" s="11">
        <f>-(SUMIFS('Bank Account Transactions'!$F:$F,'Bank Account Transactions'!$B:$B,"&lt;="&amp;C$1,'Bank Account Transactions'!$B:$B,"&gt;="&amp;Period_start_date,'Bank Account Transactions'!$E:$E,'Payments Summary'!$A57)-SUMIFS('Bank Account Transactions'!$G:$G,'Bank Account Transactions'!$B:$B,"&lt;="&amp;C$1,'Bank Account Transactions'!$B:$B,"&gt;="&amp;Period_start_date,'Bank Account Transactions'!$E:$E,'Payments Summary'!$A57)+SUMIFS('Cash Account Transactions'!$F:$F,'Cash Account Transactions'!$B:$B,"&lt;="&amp;C$1,'Cash Account Transactions'!$B:$B,"&gt;="&amp;Period_start_date,'Cash Account Transactions'!$E:$E,'Payments Summary'!$A57)-SUMIFS('Cash Account Transactions'!$G:$G,'Cash Account Transactions'!$B:$B,"&lt;="&amp;C$1,'Cash Account Transactions'!$B:$B,"&gt;="&amp;Period_start_date,'Cash Account Transactions'!$E:$E,'Payments Summary'!$A57))</f>
        <v>0</v>
      </c>
      <c r="D57" s="11">
        <f>-(SUMIFS('Bank Account Transactions'!$F:$F,'Bank Account Transactions'!$B:$B,"&lt;="&amp;D$1,'Bank Account Transactions'!$B:$B,"&gt;="&amp;C$1+1,'Bank Account Transactions'!$E:$E,'Payments Summary'!$A57)-SUMIFS('Bank Account Transactions'!$G:$G,'Bank Account Transactions'!$B:$B,"&lt;="&amp;D$1,'Bank Account Transactions'!$B:$B,"&gt;="&amp;C$1+1,'Bank Account Transactions'!$E:$E,'Payments Summary'!$A57)+SUMIFS('Cash Account Transactions'!$F:$F,'Cash Account Transactions'!$B:$B,"&lt;="&amp;D$1,'Cash Account Transactions'!$B:$B,"&gt;="&amp;C$1+1,'Cash Account Transactions'!$E:$E,'Payments Summary'!$A57)-SUMIFS('Cash Account Transactions'!$G:$G,'Cash Account Transactions'!$B:$B,"&lt;="&amp;D$1,'Cash Account Transactions'!$B:$B,"&gt;="&amp;C$1+1,'Cash Account Transactions'!$E:$E,'Payments Summary'!$A57))</f>
        <v>0</v>
      </c>
      <c r="E57" s="11">
        <f>-(SUMIFS('Bank Account Transactions'!$F:$F,'Bank Account Transactions'!$B:$B,"&lt;="&amp;E$1,'Bank Account Transactions'!$B:$B,"&gt;="&amp;D$1+1,'Bank Account Transactions'!$E:$E,'Payments Summary'!$A57)-SUMIFS('Bank Account Transactions'!$G:$G,'Bank Account Transactions'!$B:$B,"&lt;="&amp;E$1,'Bank Account Transactions'!$B:$B,"&gt;="&amp;D$1+1,'Bank Account Transactions'!$E:$E,'Payments Summary'!$A57)+SUMIFS('Cash Account Transactions'!$F:$F,'Cash Account Transactions'!$B:$B,"&lt;="&amp;E$1,'Cash Account Transactions'!$B:$B,"&gt;="&amp;D$1+1,'Cash Account Transactions'!$E:$E,'Payments Summary'!$A57)-SUMIFS('Cash Account Transactions'!$G:$G,'Cash Account Transactions'!$B:$B,"&lt;="&amp;E$1,'Cash Account Transactions'!$B:$B,"&gt;="&amp;D$1+1,'Cash Account Transactions'!$E:$E,'Payments Summary'!$A57))</f>
        <v>0</v>
      </c>
      <c r="F57" s="11">
        <f>-(SUMIFS('Bank Account Transactions'!$F:$F,'Bank Account Transactions'!$B:$B,"&lt;="&amp;F$1,'Bank Account Transactions'!$B:$B,"&gt;="&amp;E$1+1,'Bank Account Transactions'!$E:$E,'Payments Summary'!$A57)-SUMIFS('Bank Account Transactions'!$G:$G,'Bank Account Transactions'!$B:$B,"&lt;="&amp;F$1,'Bank Account Transactions'!$B:$B,"&gt;="&amp;E$1+1,'Bank Account Transactions'!$E:$E,'Payments Summary'!$A57)+SUMIFS('Cash Account Transactions'!$F:$F,'Cash Account Transactions'!$B:$B,"&lt;="&amp;F$1,'Cash Account Transactions'!$B:$B,"&gt;="&amp;E$1+1,'Cash Account Transactions'!$E:$E,'Payments Summary'!$A57)-SUMIFS('Cash Account Transactions'!$G:$G,'Cash Account Transactions'!$B:$B,"&lt;="&amp;F$1,'Cash Account Transactions'!$B:$B,"&gt;="&amp;E$1+1,'Cash Account Transactions'!$E:$E,'Payments Summary'!$A57))</f>
        <v>0</v>
      </c>
      <c r="G57" s="11">
        <f>-(SUMIFS('Bank Account Transactions'!$F:$F,'Bank Account Transactions'!$B:$B,"&lt;="&amp;G$1,'Bank Account Transactions'!$B:$B,"&gt;="&amp;F$1+1,'Bank Account Transactions'!$E:$E,'Payments Summary'!$A57)-SUMIFS('Bank Account Transactions'!$G:$G,'Bank Account Transactions'!$B:$B,"&lt;="&amp;G$1,'Bank Account Transactions'!$B:$B,"&gt;="&amp;F$1+1,'Bank Account Transactions'!$E:$E,'Payments Summary'!$A57)+SUMIFS('Cash Account Transactions'!$F:$F,'Cash Account Transactions'!$B:$B,"&lt;="&amp;G$1,'Cash Account Transactions'!$B:$B,"&gt;="&amp;F$1+1,'Cash Account Transactions'!$E:$E,'Payments Summary'!$A57)-SUMIFS('Cash Account Transactions'!$G:$G,'Cash Account Transactions'!$B:$B,"&lt;="&amp;G$1,'Cash Account Transactions'!$B:$B,"&gt;="&amp;F$1+1,'Cash Account Transactions'!$E:$E,'Payments Summary'!$A57))</f>
        <v>0</v>
      </c>
      <c r="H57" s="11">
        <f>-(SUMIFS('Bank Account Transactions'!$F:$F,'Bank Account Transactions'!$B:$B,"&lt;="&amp;H$1,'Bank Account Transactions'!$B:$B,"&gt;="&amp;G$1+1,'Bank Account Transactions'!$E:$E,'Payments Summary'!$A57)-SUMIFS('Bank Account Transactions'!$G:$G,'Bank Account Transactions'!$B:$B,"&lt;="&amp;H$1,'Bank Account Transactions'!$B:$B,"&gt;="&amp;G$1+1,'Bank Account Transactions'!$E:$E,'Payments Summary'!$A57)+SUMIFS('Cash Account Transactions'!$F:$F,'Cash Account Transactions'!$B:$B,"&lt;="&amp;H$1,'Cash Account Transactions'!$B:$B,"&gt;="&amp;G$1+1,'Cash Account Transactions'!$E:$E,'Payments Summary'!$A57)-SUMIFS('Cash Account Transactions'!$G:$G,'Cash Account Transactions'!$B:$B,"&lt;="&amp;H$1,'Cash Account Transactions'!$B:$B,"&gt;="&amp;G$1+1,'Cash Account Transactions'!$E:$E,'Payments Summary'!$A57))</f>
        <v>0</v>
      </c>
      <c r="I57" s="11">
        <f>-(SUMIFS('Bank Account Transactions'!$F:$F,'Bank Account Transactions'!$B:$B,"&lt;="&amp;I$1,'Bank Account Transactions'!$B:$B,"&gt;="&amp;H$1+1,'Bank Account Transactions'!$E:$E,'Payments Summary'!$A57)-SUMIFS('Bank Account Transactions'!$G:$G,'Bank Account Transactions'!$B:$B,"&lt;="&amp;I$1,'Bank Account Transactions'!$B:$B,"&gt;="&amp;H$1+1,'Bank Account Transactions'!$E:$E,'Payments Summary'!$A57)+SUMIFS('Cash Account Transactions'!$F:$F,'Cash Account Transactions'!$B:$B,"&lt;="&amp;I$1,'Cash Account Transactions'!$B:$B,"&gt;="&amp;H$1+1,'Cash Account Transactions'!$E:$E,'Payments Summary'!$A57)-SUMIFS('Cash Account Transactions'!$G:$G,'Cash Account Transactions'!$B:$B,"&lt;="&amp;I$1,'Cash Account Transactions'!$B:$B,"&gt;="&amp;H$1+1,'Cash Account Transactions'!$E:$E,'Payments Summary'!$A57))</f>
        <v>0</v>
      </c>
      <c r="J57" s="11">
        <f>-(SUMIFS('Bank Account Transactions'!$F:$F,'Bank Account Transactions'!$B:$B,"&lt;="&amp;J$1,'Bank Account Transactions'!$B:$B,"&gt;="&amp;I$1+1,'Bank Account Transactions'!$E:$E,'Payments Summary'!$A57)-SUMIFS('Bank Account Transactions'!$G:$G,'Bank Account Transactions'!$B:$B,"&lt;="&amp;J$1,'Bank Account Transactions'!$B:$B,"&gt;="&amp;I$1+1,'Bank Account Transactions'!$E:$E,'Payments Summary'!$A57)+SUMIFS('Cash Account Transactions'!$F:$F,'Cash Account Transactions'!$B:$B,"&lt;="&amp;J$1,'Cash Account Transactions'!$B:$B,"&gt;="&amp;I$1+1,'Cash Account Transactions'!$E:$E,'Payments Summary'!$A57)-SUMIFS('Cash Account Transactions'!$G:$G,'Cash Account Transactions'!$B:$B,"&lt;="&amp;J$1,'Cash Account Transactions'!$B:$B,"&gt;="&amp;I$1+1,'Cash Account Transactions'!$E:$E,'Payments Summary'!$A57))</f>
        <v>0</v>
      </c>
      <c r="K57" s="11">
        <f>-(SUMIFS('Bank Account Transactions'!$F:$F,'Bank Account Transactions'!$B:$B,"&lt;="&amp;K$1,'Bank Account Transactions'!$B:$B,"&gt;="&amp;J$1+1,'Bank Account Transactions'!$E:$E,'Payments Summary'!$A57)-SUMIFS('Bank Account Transactions'!$G:$G,'Bank Account Transactions'!$B:$B,"&lt;="&amp;K$1,'Bank Account Transactions'!$B:$B,"&gt;="&amp;J$1+1,'Bank Account Transactions'!$E:$E,'Payments Summary'!$A57)+SUMIFS('Cash Account Transactions'!$F:$F,'Cash Account Transactions'!$B:$B,"&lt;="&amp;K$1,'Cash Account Transactions'!$B:$B,"&gt;="&amp;J$1+1,'Cash Account Transactions'!$E:$E,'Payments Summary'!$A57)-SUMIFS('Cash Account Transactions'!$G:$G,'Cash Account Transactions'!$B:$B,"&lt;="&amp;K$1,'Cash Account Transactions'!$B:$B,"&gt;="&amp;J$1+1,'Cash Account Transactions'!$E:$E,'Payments Summary'!$A57))</f>
        <v>0</v>
      </c>
      <c r="L57" s="11">
        <f>-(SUMIFS('Bank Account Transactions'!$F:$F,'Bank Account Transactions'!$B:$B,"&lt;="&amp;L$1,'Bank Account Transactions'!$B:$B,"&gt;="&amp;K$1+1,'Bank Account Transactions'!$E:$E,'Payments Summary'!$A57)-SUMIFS('Bank Account Transactions'!$G:$G,'Bank Account Transactions'!$B:$B,"&lt;="&amp;L$1,'Bank Account Transactions'!$B:$B,"&gt;="&amp;K$1+1,'Bank Account Transactions'!$E:$E,'Payments Summary'!$A57)+SUMIFS('Cash Account Transactions'!$F:$F,'Cash Account Transactions'!$B:$B,"&lt;="&amp;L$1,'Cash Account Transactions'!$B:$B,"&gt;="&amp;K$1+1,'Cash Account Transactions'!$E:$E,'Payments Summary'!$A57)-SUMIFS('Cash Account Transactions'!$G:$G,'Cash Account Transactions'!$B:$B,"&lt;="&amp;L$1,'Cash Account Transactions'!$B:$B,"&gt;="&amp;K$1+1,'Cash Account Transactions'!$E:$E,'Payments Summary'!$A57))</f>
        <v>0</v>
      </c>
      <c r="M57" s="11">
        <f>-(SUMIFS('Bank Account Transactions'!$F:$F,'Bank Account Transactions'!$B:$B,"&lt;="&amp;M$1,'Bank Account Transactions'!$B:$B,"&gt;="&amp;L$1+1,'Bank Account Transactions'!$E:$E,'Payments Summary'!$A57)-SUMIFS('Bank Account Transactions'!$G:$G,'Bank Account Transactions'!$B:$B,"&lt;="&amp;M$1,'Bank Account Transactions'!$B:$B,"&gt;="&amp;L$1+1,'Bank Account Transactions'!$E:$E,'Payments Summary'!$A57)+SUMIFS('Cash Account Transactions'!$F:$F,'Cash Account Transactions'!$B:$B,"&lt;="&amp;M$1,'Cash Account Transactions'!$B:$B,"&gt;="&amp;L$1+1,'Cash Account Transactions'!$E:$E,'Payments Summary'!$A57)-SUMIFS('Cash Account Transactions'!$G:$G,'Cash Account Transactions'!$B:$B,"&lt;="&amp;M$1,'Cash Account Transactions'!$B:$B,"&gt;="&amp;L$1+1,'Cash Account Transactions'!$E:$E,'Payments Summary'!$A57))</f>
        <v>0</v>
      </c>
      <c r="N57" s="11">
        <f>-(SUMIFS('Bank Account Transactions'!$F:$F,'Bank Account Transactions'!$B:$B,"&lt;="&amp;N$1,'Bank Account Transactions'!$B:$B,"&gt;="&amp;M$1+1,'Bank Account Transactions'!$E:$E,'Payments Summary'!$A57)-SUMIFS('Bank Account Transactions'!$G:$G,'Bank Account Transactions'!$B:$B,"&lt;="&amp;N$1,'Bank Account Transactions'!$B:$B,"&gt;="&amp;M$1+1,'Bank Account Transactions'!$E:$E,'Payments Summary'!$A57)+SUMIFS('Cash Account Transactions'!$F:$F,'Cash Account Transactions'!$B:$B,"&lt;="&amp;N$1,'Cash Account Transactions'!$B:$B,"&gt;="&amp;M$1+1,'Cash Account Transactions'!$E:$E,'Payments Summary'!$A57)-SUMIFS('Cash Account Transactions'!$G:$G,'Cash Account Transactions'!$B:$B,"&lt;="&amp;N$1,'Cash Account Transactions'!$B:$B,"&gt;="&amp;M$1+1,'Cash Account Transactions'!$E:$E,'Payments Summary'!$A57))</f>
        <v>0</v>
      </c>
    </row>
    <row r="58" spans="1:14" x14ac:dyDescent="0.25">
      <c r="A58" s="15" t="s">
        <v>74</v>
      </c>
      <c r="B58" s="11">
        <f>VLOOKUP($A58,'Chart of Accounts'!$A:$H,8,FALSE)</f>
        <v>0</v>
      </c>
      <c r="C58" s="11">
        <f>-(SUMIFS('Bank Account Transactions'!$F:$F,'Bank Account Transactions'!$B:$B,"&lt;="&amp;C$1,'Bank Account Transactions'!$B:$B,"&gt;="&amp;Period_start_date,'Bank Account Transactions'!$E:$E,'Payments Summary'!$A58)-SUMIFS('Bank Account Transactions'!$G:$G,'Bank Account Transactions'!$B:$B,"&lt;="&amp;C$1,'Bank Account Transactions'!$B:$B,"&gt;="&amp;Period_start_date,'Bank Account Transactions'!$E:$E,'Payments Summary'!$A58)+SUMIFS('Cash Account Transactions'!$F:$F,'Cash Account Transactions'!$B:$B,"&lt;="&amp;C$1,'Cash Account Transactions'!$B:$B,"&gt;="&amp;Period_start_date,'Cash Account Transactions'!$E:$E,'Payments Summary'!$A58)-SUMIFS('Cash Account Transactions'!$G:$G,'Cash Account Transactions'!$B:$B,"&lt;="&amp;C$1,'Cash Account Transactions'!$B:$B,"&gt;="&amp;Period_start_date,'Cash Account Transactions'!$E:$E,'Payments Summary'!$A58))</f>
        <v>0</v>
      </c>
      <c r="D58" s="11">
        <f>-(SUMIFS('Bank Account Transactions'!$F:$F,'Bank Account Transactions'!$B:$B,"&lt;="&amp;D$1,'Bank Account Transactions'!$B:$B,"&gt;="&amp;C$1+1,'Bank Account Transactions'!$E:$E,'Payments Summary'!$A58)-SUMIFS('Bank Account Transactions'!$G:$G,'Bank Account Transactions'!$B:$B,"&lt;="&amp;D$1,'Bank Account Transactions'!$B:$B,"&gt;="&amp;C$1+1,'Bank Account Transactions'!$E:$E,'Payments Summary'!$A58)+SUMIFS('Cash Account Transactions'!$F:$F,'Cash Account Transactions'!$B:$B,"&lt;="&amp;D$1,'Cash Account Transactions'!$B:$B,"&gt;="&amp;C$1+1,'Cash Account Transactions'!$E:$E,'Payments Summary'!$A58)-SUMIFS('Cash Account Transactions'!$G:$G,'Cash Account Transactions'!$B:$B,"&lt;="&amp;D$1,'Cash Account Transactions'!$B:$B,"&gt;="&amp;C$1+1,'Cash Account Transactions'!$E:$E,'Payments Summary'!$A58))</f>
        <v>0</v>
      </c>
      <c r="E58" s="11">
        <f>-(SUMIFS('Bank Account Transactions'!$F:$F,'Bank Account Transactions'!$B:$B,"&lt;="&amp;E$1,'Bank Account Transactions'!$B:$B,"&gt;="&amp;D$1+1,'Bank Account Transactions'!$E:$E,'Payments Summary'!$A58)-SUMIFS('Bank Account Transactions'!$G:$G,'Bank Account Transactions'!$B:$B,"&lt;="&amp;E$1,'Bank Account Transactions'!$B:$B,"&gt;="&amp;D$1+1,'Bank Account Transactions'!$E:$E,'Payments Summary'!$A58)+SUMIFS('Cash Account Transactions'!$F:$F,'Cash Account Transactions'!$B:$B,"&lt;="&amp;E$1,'Cash Account Transactions'!$B:$B,"&gt;="&amp;D$1+1,'Cash Account Transactions'!$E:$E,'Payments Summary'!$A58)-SUMIFS('Cash Account Transactions'!$G:$G,'Cash Account Transactions'!$B:$B,"&lt;="&amp;E$1,'Cash Account Transactions'!$B:$B,"&gt;="&amp;D$1+1,'Cash Account Transactions'!$E:$E,'Payments Summary'!$A58))</f>
        <v>0</v>
      </c>
      <c r="F58" s="11">
        <f>-(SUMIFS('Bank Account Transactions'!$F:$F,'Bank Account Transactions'!$B:$B,"&lt;="&amp;F$1,'Bank Account Transactions'!$B:$B,"&gt;="&amp;E$1+1,'Bank Account Transactions'!$E:$E,'Payments Summary'!$A58)-SUMIFS('Bank Account Transactions'!$G:$G,'Bank Account Transactions'!$B:$B,"&lt;="&amp;F$1,'Bank Account Transactions'!$B:$B,"&gt;="&amp;E$1+1,'Bank Account Transactions'!$E:$E,'Payments Summary'!$A58)+SUMIFS('Cash Account Transactions'!$F:$F,'Cash Account Transactions'!$B:$B,"&lt;="&amp;F$1,'Cash Account Transactions'!$B:$B,"&gt;="&amp;E$1+1,'Cash Account Transactions'!$E:$E,'Payments Summary'!$A58)-SUMIFS('Cash Account Transactions'!$G:$G,'Cash Account Transactions'!$B:$B,"&lt;="&amp;F$1,'Cash Account Transactions'!$B:$B,"&gt;="&amp;E$1+1,'Cash Account Transactions'!$E:$E,'Payments Summary'!$A58))</f>
        <v>0</v>
      </c>
      <c r="G58" s="11">
        <f>-(SUMIFS('Bank Account Transactions'!$F:$F,'Bank Account Transactions'!$B:$B,"&lt;="&amp;G$1,'Bank Account Transactions'!$B:$B,"&gt;="&amp;F$1+1,'Bank Account Transactions'!$E:$E,'Payments Summary'!$A58)-SUMIFS('Bank Account Transactions'!$G:$G,'Bank Account Transactions'!$B:$B,"&lt;="&amp;G$1,'Bank Account Transactions'!$B:$B,"&gt;="&amp;F$1+1,'Bank Account Transactions'!$E:$E,'Payments Summary'!$A58)+SUMIFS('Cash Account Transactions'!$F:$F,'Cash Account Transactions'!$B:$B,"&lt;="&amp;G$1,'Cash Account Transactions'!$B:$B,"&gt;="&amp;F$1+1,'Cash Account Transactions'!$E:$E,'Payments Summary'!$A58)-SUMIFS('Cash Account Transactions'!$G:$G,'Cash Account Transactions'!$B:$B,"&lt;="&amp;G$1,'Cash Account Transactions'!$B:$B,"&gt;="&amp;F$1+1,'Cash Account Transactions'!$E:$E,'Payments Summary'!$A58))</f>
        <v>0</v>
      </c>
      <c r="H58" s="11">
        <f>-(SUMIFS('Bank Account Transactions'!$F:$F,'Bank Account Transactions'!$B:$B,"&lt;="&amp;H$1,'Bank Account Transactions'!$B:$B,"&gt;="&amp;G$1+1,'Bank Account Transactions'!$E:$E,'Payments Summary'!$A58)-SUMIFS('Bank Account Transactions'!$G:$G,'Bank Account Transactions'!$B:$B,"&lt;="&amp;H$1,'Bank Account Transactions'!$B:$B,"&gt;="&amp;G$1+1,'Bank Account Transactions'!$E:$E,'Payments Summary'!$A58)+SUMIFS('Cash Account Transactions'!$F:$F,'Cash Account Transactions'!$B:$B,"&lt;="&amp;H$1,'Cash Account Transactions'!$B:$B,"&gt;="&amp;G$1+1,'Cash Account Transactions'!$E:$E,'Payments Summary'!$A58)-SUMIFS('Cash Account Transactions'!$G:$G,'Cash Account Transactions'!$B:$B,"&lt;="&amp;H$1,'Cash Account Transactions'!$B:$B,"&gt;="&amp;G$1+1,'Cash Account Transactions'!$E:$E,'Payments Summary'!$A58))</f>
        <v>0</v>
      </c>
      <c r="I58" s="11">
        <f>-(SUMIFS('Bank Account Transactions'!$F:$F,'Bank Account Transactions'!$B:$B,"&lt;="&amp;I$1,'Bank Account Transactions'!$B:$B,"&gt;="&amp;H$1+1,'Bank Account Transactions'!$E:$E,'Payments Summary'!$A58)-SUMIFS('Bank Account Transactions'!$G:$G,'Bank Account Transactions'!$B:$B,"&lt;="&amp;I$1,'Bank Account Transactions'!$B:$B,"&gt;="&amp;H$1+1,'Bank Account Transactions'!$E:$E,'Payments Summary'!$A58)+SUMIFS('Cash Account Transactions'!$F:$F,'Cash Account Transactions'!$B:$B,"&lt;="&amp;I$1,'Cash Account Transactions'!$B:$B,"&gt;="&amp;H$1+1,'Cash Account Transactions'!$E:$E,'Payments Summary'!$A58)-SUMIFS('Cash Account Transactions'!$G:$G,'Cash Account Transactions'!$B:$B,"&lt;="&amp;I$1,'Cash Account Transactions'!$B:$B,"&gt;="&amp;H$1+1,'Cash Account Transactions'!$E:$E,'Payments Summary'!$A58))</f>
        <v>0</v>
      </c>
      <c r="J58" s="11">
        <f>-(SUMIFS('Bank Account Transactions'!$F:$F,'Bank Account Transactions'!$B:$B,"&lt;="&amp;J$1,'Bank Account Transactions'!$B:$B,"&gt;="&amp;I$1+1,'Bank Account Transactions'!$E:$E,'Payments Summary'!$A58)-SUMIFS('Bank Account Transactions'!$G:$G,'Bank Account Transactions'!$B:$B,"&lt;="&amp;J$1,'Bank Account Transactions'!$B:$B,"&gt;="&amp;I$1+1,'Bank Account Transactions'!$E:$E,'Payments Summary'!$A58)+SUMIFS('Cash Account Transactions'!$F:$F,'Cash Account Transactions'!$B:$B,"&lt;="&amp;J$1,'Cash Account Transactions'!$B:$B,"&gt;="&amp;I$1+1,'Cash Account Transactions'!$E:$E,'Payments Summary'!$A58)-SUMIFS('Cash Account Transactions'!$G:$G,'Cash Account Transactions'!$B:$B,"&lt;="&amp;J$1,'Cash Account Transactions'!$B:$B,"&gt;="&amp;I$1+1,'Cash Account Transactions'!$E:$E,'Payments Summary'!$A58))</f>
        <v>0</v>
      </c>
      <c r="K58" s="11">
        <f>-(SUMIFS('Bank Account Transactions'!$F:$F,'Bank Account Transactions'!$B:$B,"&lt;="&amp;K$1,'Bank Account Transactions'!$B:$B,"&gt;="&amp;J$1+1,'Bank Account Transactions'!$E:$E,'Payments Summary'!$A58)-SUMIFS('Bank Account Transactions'!$G:$G,'Bank Account Transactions'!$B:$B,"&lt;="&amp;K$1,'Bank Account Transactions'!$B:$B,"&gt;="&amp;J$1+1,'Bank Account Transactions'!$E:$E,'Payments Summary'!$A58)+SUMIFS('Cash Account Transactions'!$F:$F,'Cash Account Transactions'!$B:$B,"&lt;="&amp;K$1,'Cash Account Transactions'!$B:$B,"&gt;="&amp;J$1+1,'Cash Account Transactions'!$E:$E,'Payments Summary'!$A58)-SUMIFS('Cash Account Transactions'!$G:$G,'Cash Account Transactions'!$B:$B,"&lt;="&amp;K$1,'Cash Account Transactions'!$B:$B,"&gt;="&amp;J$1+1,'Cash Account Transactions'!$E:$E,'Payments Summary'!$A58))</f>
        <v>0</v>
      </c>
      <c r="L58" s="11">
        <f>-(SUMIFS('Bank Account Transactions'!$F:$F,'Bank Account Transactions'!$B:$B,"&lt;="&amp;L$1,'Bank Account Transactions'!$B:$B,"&gt;="&amp;K$1+1,'Bank Account Transactions'!$E:$E,'Payments Summary'!$A58)-SUMIFS('Bank Account Transactions'!$G:$G,'Bank Account Transactions'!$B:$B,"&lt;="&amp;L$1,'Bank Account Transactions'!$B:$B,"&gt;="&amp;K$1+1,'Bank Account Transactions'!$E:$E,'Payments Summary'!$A58)+SUMIFS('Cash Account Transactions'!$F:$F,'Cash Account Transactions'!$B:$B,"&lt;="&amp;L$1,'Cash Account Transactions'!$B:$B,"&gt;="&amp;K$1+1,'Cash Account Transactions'!$E:$E,'Payments Summary'!$A58)-SUMIFS('Cash Account Transactions'!$G:$G,'Cash Account Transactions'!$B:$B,"&lt;="&amp;L$1,'Cash Account Transactions'!$B:$B,"&gt;="&amp;K$1+1,'Cash Account Transactions'!$E:$E,'Payments Summary'!$A58))</f>
        <v>0</v>
      </c>
      <c r="M58" s="11">
        <f>-(SUMIFS('Bank Account Transactions'!$F:$F,'Bank Account Transactions'!$B:$B,"&lt;="&amp;M$1,'Bank Account Transactions'!$B:$B,"&gt;="&amp;L$1+1,'Bank Account Transactions'!$E:$E,'Payments Summary'!$A58)-SUMIFS('Bank Account Transactions'!$G:$G,'Bank Account Transactions'!$B:$B,"&lt;="&amp;M$1,'Bank Account Transactions'!$B:$B,"&gt;="&amp;L$1+1,'Bank Account Transactions'!$E:$E,'Payments Summary'!$A58)+SUMIFS('Cash Account Transactions'!$F:$F,'Cash Account Transactions'!$B:$B,"&lt;="&amp;M$1,'Cash Account Transactions'!$B:$B,"&gt;="&amp;L$1+1,'Cash Account Transactions'!$E:$E,'Payments Summary'!$A58)-SUMIFS('Cash Account Transactions'!$G:$G,'Cash Account Transactions'!$B:$B,"&lt;="&amp;M$1,'Cash Account Transactions'!$B:$B,"&gt;="&amp;L$1+1,'Cash Account Transactions'!$E:$E,'Payments Summary'!$A58))</f>
        <v>0</v>
      </c>
      <c r="N58" s="11">
        <f>-(SUMIFS('Bank Account Transactions'!$F:$F,'Bank Account Transactions'!$B:$B,"&lt;="&amp;N$1,'Bank Account Transactions'!$B:$B,"&gt;="&amp;M$1+1,'Bank Account Transactions'!$E:$E,'Payments Summary'!$A58)-SUMIFS('Bank Account Transactions'!$G:$G,'Bank Account Transactions'!$B:$B,"&lt;="&amp;N$1,'Bank Account Transactions'!$B:$B,"&gt;="&amp;M$1+1,'Bank Account Transactions'!$E:$E,'Payments Summary'!$A58)+SUMIFS('Cash Account Transactions'!$F:$F,'Cash Account Transactions'!$B:$B,"&lt;="&amp;N$1,'Cash Account Transactions'!$B:$B,"&gt;="&amp;M$1+1,'Cash Account Transactions'!$E:$E,'Payments Summary'!$A58)-SUMIFS('Cash Account Transactions'!$G:$G,'Cash Account Transactions'!$B:$B,"&lt;="&amp;N$1,'Cash Account Transactions'!$B:$B,"&gt;="&amp;M$1+1,'Cash Account Transactions'!$E:$E,'Payments Summary'!$A58))</f>
        <v>0</v>
      </c>
    </row>
    <row r="59" spans="1:14" x14ac:dyDescent="0.25">
      <c r="A59" s="15" t="s">
        <v>75</v>
      </c>
      <c r="B59" s="11">
        <f>VLOOKUP($A59,'Chart of Accounts'!$A:$H,8,FALSE)</f>
        <v>0</v>
      </c>
      <c r="C59" s="11">
        <f>-(SUMIFS('Bank Account Transactions'!$F:$F,'Bank Account Transactions'!$B:$B,"&lt;="&amp;C$1,'Bank Account Transactions'!$B:$B,"&gt;="&amp;Period_start_date,'Bank Account Transactions'!$E:$E,'Payments Summary'!$A59)-SUMIFS('Bank Account Transactions'!$G:$G,'Bank Account Transactions'!$B:$B,"&lt;="&amp;C$1,'Bank Account Transactions'!$B:$B,"&gt;="&amp;Period_start_date,'Bank Account Transactions'!$E:$E,'Payments Summary'!$A59)+SUMIFS('Cash Account Transactions'!$F:$F,'Cash Account Transactions'!$B:$B,"&lt;="&amp;C$1,'Cash Account Transactions'!$B:$B,"&gt;="&amp;Period_start_date,'Cash Account Transactions'!$E:$E,'Payments Summary'!$A59)-SUMIFS('Cash Account Transactions'!$G:$G,'Cash Account Transactions'!$B:$B,"&lt;="&amp;C$1,'Cash Account Transactions'!$B:$B,"&gt;="&amp;Period_start_date,'Cash Account Transactions'!$E:$E,'Payments Summary'!$A59))</f>
        <v>0</v>
      </c>
      <c r="D59" s="11">
        <f>-(SUMIFS('Bank Account Transactions'!$F:$F,'Bank Account Transactions'!$B:$B,"&lt;="&amp;D$1,'Bank Account Transactions'!$B:$B,"&gt;="&amp;C$1+1,'Bank Account Transactions'!$E:$E,'Payments Summary'!$A59)-SUMIFS('Bank Account Transactions'!$G:$G,'Bank Account Transactions'!$B:$B,"&lt;="&amp;D$1,'Bank Account Transactions'!$B:$B,"&gt;="&amp;C$1+1,'Bank Account Transactions'!$E:$E,'Payments Summary'!$A59)+SUMIFS('Cash Account Transactions'!$F:$F,'Cash Account Transactions'!$B:$B,"&lt;="&amp;D$1,'Cash Account Transactions'!$B:$B,"&gt;="&amp;C$1+1,'Cash Account Transactions'!$E:$E,'Payments Summary'!$A59)-SUMIFS('Cash Account Transactions'!$G:$G,'Cash Account Transactions'!$B:$B,"&lt;="&amp;D$1,'Cash Account Transactions'!$B:$B,"&gt;="&amp;C$1+1,'Cash Account Transactions'!$E:$E,'Payments Summary'!$A59))</f>
        <v>0</v>
      </c>
      <c r="E59" s="11">
        <f>-(SUMIFS('Bank Account Transactions'!$F:$F,'Bank Account Transactions'!$B:$B,"&lt;="&amp;E$1,'Bank Account Transactions'!$B:$B,"&gt;="&amp;D$1+1,'Bank Account Transactions'!$E:$E,'Payments Summary'!$A59)-SUMIFS('Bank Account Transactions'!$G:$G,'Bank Account Transactions'!$B:$B,"&lt;="&amp;E$1,'Bank Account Transactions'!$B:$B,"&gt;="&amp;D$1+1,'Bank Account Transactions'!$E:$E,'Payments Summary'!$A59)+SUMIFS('Cash Account Transactions'!$F:$F,'Cash Account Transactions'!$B:$B,"&lt;="&amp;E$1,'Cash Account Transactions'!$B:$B,"&gt;="&amp;D$1+1,'Cash Account Transactions'!$E:$E,'Payments Summary'!$A59)-SUMIFS('Cash Account Transactions'!$G:$G,'Cash Account Transactions'!$B:$B,"&lt;="&amp;E$1,'Cash Account Transactions'!$B:$B,"&gt;="&amp;D$1+1,'Cash Account Transactions'!$E:$E,'Payments Summary'!$A59))</f>
        <v>0</v>
      </c>
      <c r="F59" s="11">
        <f>-(SUMIFS('Bank Account Transactions'!$F:$F,'Bank Account Transactions'!$B:$B,"&lt;="&amp;F$1,'Bank Account Transactions'!$B:$B,"&gt;="&amp;E$1+1,'Bank Account Transactions'!$E:$E,'Payments Summary'!$A59)-SUMIFS('Bank Account Transactions'!$G:$G,'Bank Account Transactions'!$B:$B,"&lt;="&amp;F$1,'Bank Account Transactions'!$B:$B,"&gt;="&amp;E$1+1,'Bank Account Transactions'!$E:$E,'Payments Summary'!$A59)+SUMIFS('Cash Account Transactions'!$F:$F,'Cash Account Transactions'!$B:$B,"&lt;="&amp;F$1,'Cash Account Transactions'!$B:$B,"&gt;="&amp;E$1+1,'Cash Account Transactions'!$E:$E,'Payments Summary'!$A59)-SUMIFS('Cash Account Transactions'!$G:$G,'Cash Account Transactions'!$B:$B,"&lt;="&amp;F$1,'Cash Account Transactions'!$B:$B,"&gt;="&amp;E$1+1,'Cash Account Transactions'!$E:$E,'Payments Summary'!$A59))</f>
        <v>0</v>
      </c>
      <c r="G59" s="11">
        <f>-(SUMIFS('Bank Account Transactions'!$F:$F,'Bank Account Transactions'!$B:$B,"&lt;="&amp;G$1,'Bank Account Transactions'!$B:$B,"&gt;="&amp;F$1+1,'Bank Account Transactions'!$E:$E,'Payments Summary'!$A59)-SUMIFS('Bank Account Transactions'!$G:$G,'Bank Account Transactions'!$B:$B,"&lt;="&amp;G$1,'Bank Account Transactions'!$B:$B,"&gt;="&amp;F$1+1,'Bank Account Transactions'!$E:$E,'Payments Summary'!$A59)+SUMIFS('Cash Account Transactions'!$F:$F,'Cash Account Transactions'!$B:$B,"&lt;="&amp;G$1,'Cash Account Transactions'!$B:$B,"&gt;="&amp;F$1+1,'Cash Account Transactions'!$E:$E,'Payments Summary'!$A59)-SUMIFS('Cash Account Transactions'!$G:$G,'Cash Account Transactions'!$B:$B,"&lt;="&amp;G$1,'Cash Account Transactions'!$B:$B,"&gt;="&amp;F$1+1,'Cash Account Transactions'!$E:$E,'Payments Summary'!$A59))</f>
        <v>0</v>
      </c>
      <c r="H59" s="11">
        <f>-(SUMIFS('Bank Account Transactions'!$F:$F,'Bank Account Transactions'!$B:$B,"&lt;="&amp;H$1,'Bank Account Transactions'!$B:$B,"&gt;="&amp;G$1+1,'Bank Account Transactions'!$E:$E,'Payments Summary'!$A59)-SUMIFS('Bank Account Transactions'!$G:$G,'Bank Account Transactions'!$B:$B,"&lt;="&amp;H$1,'Bank Account Transactions'!$B:$B,"&gt;="&amp;G$1+1,'Bank Account Transactions'!$E:$E,'Payments Summary'!$A59)+SUMIFS('Cash Account Transactions'!$F:$F,'Cash Account Transactions'!$B:$B,"&lt;="&amp;H$1,'Cash Account Transactions'!$B:$B,"&gt;="&amp;G$1+1,'Cash Account Transactions'!$E:$E,'Payments Summary'!$A59)-SUMIFS('Cash Account Transactions'!$G:$G,'Cash Account Transactions'!$B:$B,"&lt;="&amp;H$1,'Cash Account Transactions'!$B:$B,"&gt;="&amp;G$1+1,'Cash Account Transactions'!$E:$E,'Payments Summary'!$A59))</f>
        <v>0</v>
      </c>
      <c r="I59" s="11">
        <f>-(SUMIFS('Bank Account Transactions'!$F:$F,'Bank Account Transactions'!$B:$B,"&lt;="&amp;I$1,'Bank Account Transactions'!$B:$B,"&gt;="&amp;H$1+1,'Bank Account Transactions'!$E:$E,'Payments Summary'!$A59)-SUMIFS('Bank Account Transactions'!$G:$G,'Bank Account Transactions'!$B:$B,"&lt;="&amp;I$1,'Bank Account Transactions'!$B:$B,"&gt;="&amp;H$1+1,'Bank Account Transactions'!$E:$E,'Payments Summary'!$A59)+SUMIFS('Cash Account Transactions'!$F:$F,'Cash Account Transactions'!$B:$B,"&lt;="&amp;I$1,'Cash Account Transactions'!$B:$B,"&gt;="&amp;H$1+1,'Cash Account Transactions'!$E:$E,'Payments Summary'!$A59)-SUMIFS('Cash Account Transactions'!$G:$G,'Cash Account Transactions'!$B:$B,"&lt;="&amp;I$1,'Cash Account Transactions'!$B:$B,"&gt;="&amp;H$1+1,'Cash Account Transactions'!$E:$E,'Payments Summary'!$A59))</f>
        <v>0</v>
      </c>
      <c r="J59" s="11">
        <f>-(SUMIFS('Bank Account Transactions'!$F:$F,'Bank Account Transactions'!$B:$B,"&lt;="&amp;J$1,'Bank Account Transactions'!$B:$B,"&gt;="&amp;I$1+1,'Bank Account Transactions'!$E:$E,'Payments Summary'!$A59)-SUMIFS('Bank Account Transactions'!$G:$G,'Bank Account Transactions'!$B:$B,"&lt;="&amp;J$1,'Bank Account Transactions'!$B:$B,"&gt;="&amp;I$1+1,'Bank Account Transactions'!$E:$E,'Payments Summary'!$A59)+SUMIFS('Cash Account Transactions'!$F:$F,'Cash Account Transactions'!$B:$B,"&lt;="&amp;J$1,'Cash Account Transactions'!$B:$B,"&gt;="&amp;I$1+1,'Cash Account Transactions'!$E:$E,'Payments Summary'!$A59)-SUMIFS('Cash Account Transactions'!$G:$G,'Cash Account Transactions'!$B:$B,"&lt;="&amp;J$1,'Cash Account Transactions'!$B:$B,"&gt;="&amp;I$1+1,'Cash Account Transactions'!$E:$E,'Payments Summary'!$A59))</f>
        <v>0</v>
      </c>
      <c r="K59" s="11">
        <f>-(SUMIFS('Bank Account Transactions'!$F:$F,'Bank Account Transactions'!$B:$B,"&lt;="&amp;K$1,'Bank Account Transactions'!$B:$B,"&gt;="&amp;J$1+1,'Bank Account Transactions'!$E:$E,'Payments Summary'!$A59)-SUMIFS('Bank Account Transactions'!$G:$G,'Bank Account Transactions'!$B:$B,"&lt;="&amp;K$1,'Bank Account Transactions'!$B:$B,"&gt;="&amp;J$1+1,'Bank Account Transactions'!$E:$E,'Payments Summary'!$A59)+SUMIFS('Cash Account Transactions'!$F:$F,'Cash Account Transactions'!$B:$B,"&lt;="&amp;K$1,'Cash Account Transactions'!$B:$B,"&gt;="&amp;J$1+1,'Cash Account Transactions'!$E:$E,'Payments Summary'!$A59)-SUMIFS('Cash Account Transactions'!$G:$G,'Cash Account Transactions'!$B:$B,"&lt;="&amp;K$1,'Cash Account Transactions'!$B:$B,"&gt;="&amp;J$1+1,'Cash Account Transactions'!$E:$E,'Payments Summary'!$A59))</f>
        <v>0</v>
      </c>
      <c r="L59" s="11">
        <f>-(SUMIFS('Bank Account Transactions'!$F:$F,'Bank Account Transactions'!$B:$B,"&lt;="&amp;L$1,'Bank Account Transactions'!$B:$B,"&gt;="&amp;K$1+1,'Bank Account Transactions'!$E:$E,'Payments Summary'!$A59)-SUMIFS('Bank Account Transactions'!$G:$G,'Bank Account Transactions'!$B:$B,"&lt;="&amp;L$1,'Bank Account Transactions'!$B:$B,"&gt;="&amp;K$1+1,'Bank Account Transactions'!$E:$E,'Payments Summary'!$A59)+SUMIFS('Cash Account Transactions'!$F:$F,'Cash Account Transactions'!$B:$B,"&lt;="&amp;L$1,'Cash Account Transactions'!$B:$B,"&gt;="&amp;K$1+1,'Cash Account Transactions'!$E:$E,'Payments Summary'!$A59)-SUMIFS('Cash Account Transactions'!$G:$G,'Cash Account Transactions'!$B:$B,"&lt;="&amp;L$1,'Cash Account Transactions'!$B:$B,"&gt;="&amp;K$1+1,'Cash Account Transactions'!$E:$E,'Payments Summary'!$A59))</f>
        <v>0</v>
      </c>
      <c r="M59" s="11">
        <f>-(SUMIFS('Bank Account Transactions'!$F:$F,'Bank Account Transactions'!$B:$B,"&lt;="&amp;M$1,'Bank Account Transactions'!$B:$B,"&gt;="&amp;L$1+1,'Bank Account Transactions'!$E:$E,'Payments Summary'!$A59)-SUMIFS('Bank Account Transactions'!$G:$G,'Bank Account Transactions'!$B:$B,"&lt;="&amp;M$1,'Bank Account Transactions'!$B:$B,"&gt;="&amp;L$1+1,'Bank Account Transactions'!$E:$E,'Payments Summary'!$A59)+SUMIFS('Cash Account Transactions'!$F:$F,'Cash Account Transactions'!$B:$B,"&lt;="&amp;M$1,'Cash Account Transactions'!$B:$B,"&gt;="&amp;L$1+1,'Cash Account Transactions'!$E:$E,'Payments Summary'!$A59)-SUMIFS('Cash Account Transactions'!$G:$G,'Cash Account Transactions'!$B:$B,"&lt;="&amp;M$1,'Cash Account Transactions'!$B:$B,"&gt;="&amp;L$1+1,'Cash Account Transactions'!$E:$E,'Payments Summary'!$A59))</f>
        <v>0</v>
      </c>
      <c r="N59" s="11">
        <f>-(SUMIFS('Bank Account Transactions'!$F:$F,'Bank Account Transactions'!$B:$B,"&lt;="&amp;N$1,'Bank Account Transactions'!$B:$B,"&gt;="&amp;M$1+1,'Bank Account Transactions'!$E:$E,'Payments Summary'!$A59)-SUMIFS('Bank Account Transactions'!$G:$G,'Bank Account Transactions'!$B:$B,"&lt;="&amp;N$1,'Bank Account Transactions'!$B:$B,"&gt;="&amp;M$1+1,'Bank Account Transactions'!$E:$E,'Payments Summary'!$A59)+SUMIFS('Cash Account Transactions'!$F:$F,'Cash Account Transactions'!$B:$B,"&lt;="&amp;N$1,'Cash Account Transactions'!$B:$B,"&gt;="&amp;M$1+1,'Cash Account Transactions'!$E:$E,'Payments Summary'!$A59)-SUMIFS('Cash Account Transactions'!$G:$G,'Cash Account Transactions'!$B:$B,"&lt;="&amp;N$1,'Cash Account Transactions'!$B:$B,"&gt;="&amp;M$1+1,'Cash Account Transactions'!$E:$E,'Payments Summary'!$A59))</f>
        <v>0</v>
      </c>
    </row>
    <row r="60" spans="1:14" x14ac:dyDescent="0.25">
      <c r="B60" s="22"/>
      <c r="C60" s="11"/>
      <c r="D60" s="11"/>
      <c r="E60" s="11"/>
      <c r="F60" s="11"/>
      <c r="G60" s="11"/>
      <c r="H60" s="11"/>
      <c r="I60" s="11"/>
      <c r="J60" s="11"/>
      <c r="K60" s="11"/>
      <c r="L60" s="11"/>
      <c r="M60" s="11"/>
      <c r="N60" s="11"/>
    </row>
    <row r="61" spans="1:14" x14ac:dyDescent="0.25">
      <c r="A61" s="19" t="s">
        <v>76</v>
      </c>
      <c r="B61" s="22"/>
      <c r="C61" s="11"/>
      <c r="D61" s="11"/>
      <c r="E61" s="11"/>
      <c r="F61" s="11"/>
      <c r="G61" s="11"/>
      <c r="H61" s="11"/>
      <c r="I61" s="11"/>
      <c r="J61" s="11"/>
      <c r="K61" s="11"/>
      <c r="L61" s="11"/>
      <c r="M61" s="11"/>
      <c r="N61" s="11"/>
    </row>
    <row r="62" spans="1:14" x14ac:dyDescent="0.25">
      <c r="A62" s="15" t="s">
        <v>102</v>
      </c>
      <c r="B62" s="11">
        <f>VLOOKUP($A62,'Chart of Accounts'!$A:$H,8,FALSE)</f>
        <v>0</v>
      </c>
      <c r="C62" s="11">
        <f>-(SUMIFS('Bank Account Transactions'!$F:$F,'Bank Account Transactions'!$B:$B,"&lt;="&amp;C$1,'Bank Account Transactions'!$B:$B,"&gt;="&amp;Period_start_date,'Bank Account Transactions'!$E:$E,'Payments Summary'!$A62)-SUMIFS('Bank Account Transactions'!$G:$G,'Bank Account Transactions'!$B:$B,"&lt;="&amp;C$1,'Bank Account Transactions'!$B:$B,"&gt;="&amp;Period_start_date,'Bank Account Transactions'!$E:$E,'Payments Summary'!$A62)+SUMIFS('Cash Account Transactions'!$F:$F,'Cash Account Transactions'!$B:$B,"&lt;="&amp;C$1,'Cash Account Transactions'!$B:$B,"&gt;="&amp;Period_start_date,'Cash Account Transactions'!$E:$E,'Payments Summary'!$A62)-SUMIFS('Cash Account Transactions'!$G:$G,'Cash Account Transactions'!$B:$B,"&lt;="&amp;C$1,'Cash Account Transactions'!$B:$B,"&gt;="&amp;Period_start_date,'Cash Account Transactions'!$E:$E,'Payments Summary'!$A62))</f>
        <v>0</v>
      </c>
      <c r="D62" s="11">
        <f>-(SUMIFS('Bank Account Transactions'!$F:$F,'Bank Account Transactions'!$B:$B,"&lt;="&amp;D$1,'Bank Account Transactions'!$B:$B,"&gt;="&amp;C$1+1,'Bank Account Transactions'!$E:$E,'Payments Summary'!$A62)-SUMIFS('Bank Account Transactions'!$G:$G,'Bank Account Transactions'!$B:$B,"&lt;="&amp;D$1,'Bank Account Transactions'!$B:$B,"&gt;="&amp;C$1+1,'Bank Account Transactions'!$E:$E,'Payments Summary'!$A62)+SUMIFS('Cash Account Transactions'!$F:$F,'Cash Account Transactions'!$B:$B,"&lt;="&amp;D$1,'Cash Account Transactions'!$B:$B,"&gt;="&amp;C$1+1,'Cash Account Transactions'!$E:$E,'Payments Summary'!$A62)-SUMIFS('Cash Account Transactions'!$G:$G,'Cash Account Transactions'!$B:$B,"&lt;="&amp;D$1,'Cash Account Transactions'!$B:$B,"&gt;="&amp;C$1+1,'Cash Account Transactions'!$E:$E,'Payments Summary'!$A62))</f>
        <v>0</v>
      </c>
      <c r="E62" s="11">
        <f>-(SUMIFS('Bank Account Transactions'!$F:$F,'Bank Account Transactions'!$B:$B,"&lt;="&amp;E$1,'Bank Account Transactions'!$B:$B,"&gt;="&amp;D$1+1,'Bank Account Transactions'!$E:$E,'Payments Summary'!$A62)-SUMIFS('Bank Account Transactions'!$G:$G,'Bank Account Transactions'!$B:$B,"&lt;="&amp;E$1,'Bank Account Transactions'!$B:$B,"&gt;="&amp;D$1+1,'Bank Account Transactions'!$E:$E,'Payments Summary'!$A62)+SUMIFS('Cash Account Transactions'!$F:$F,'Cash Account Transactions'!$B:$B,"&lt;="&amp;E$1,'Cash Account Transactions'!$B:$B,"&gt;="&amp;D$1+1,'Cash Account Transactions'!$E:$E,'Payments Summary'!$A62)-SUMIFS('Cash Account Transactions'!$G:$G,'Cash Account Transactions'!$B:$B,"&lt;="&amp;E$1,'Cash Account Transactions'!$B:$B,"&gt;="&amp;D$1+1,'Cash Account Transactions'!$E:$E,'Payments Summary'!$A62))</f>
        <v>0</v>
      </c>
      <c r="F62" s="11">
        <f>-(SUMIFS('Bank Account Transactions'!$F:$F,'Bank Account Transactions'!$B:$B,"&lt;="&amp;F$1,'Bank Account Transactions'!$B:$B,"&gt;="&amp;E$1+1,'Bank Account Transactions'!$E:$E,'Payments Summary'!$A62)-SUMIFS('Bank Account Transactions'!$G:$G,'Bank Account Transactions'!$B:$B,"&lt;="&amp;F$1,'Bank Account Transactions'!$B:$B,"&gt;="&amp;E$1+1,'Bank Account Transactions'!$E:$E,'Payments Summary'!$A62)+SUMIFS('Cash Account Transactions'!$F:$F,'Cash Account Transactions'!$B:$B,"&lt;="&amp;F$1,'Cash Account Transactions'!$B:$B,"&gt;="&amp;E$1+1,'Cash Account Transactions'!$E:$E,'Payments Summary'!$A62)-SUMIFS('Cash Account Transactions'!$G:$G,'Cash Account Transactions'!$B:$B,"&lt;="&amp;F$1,'Cash Account Transactions'!$B:$B,"&gt;="&amp;E$1+1,'Cash Account Transactions'!$E:$E,'Payments Summary'!$A62))</f>
        <v>0</v>
      </c>
      <c r="G62" s="11">
        <f>-(SUMIFS('Bank Account Transactions'!$F:$F,'Bank Account Transactions'!$B:$B,"&lt;="&amp;G$1,'Bank Account Transactions'!$B:$B,"&gt;="&amp;F$1+1,'Bank Account Transactions'!$E:$E,'Payments Summary'!$A62)-SUMIFS('Bank Account Transactions'!$G:$G,'Bank Account Transactions'!$B:$B,"&lt;="&amp;G$1,'Bank Account Transactions'!$B:$B,"&gt;="&amp;F$1+1,'Bank Account Transactions'!$E:$E,'Payments Summary'!$A62)+SUMIFS('Cash Account Transactions'!$F:$F,'Cash Account Transactions'!$B:$B,"&lt;="&amp;G$1,'Cash Account Transactions'!$B:$B,"&gt;="&amp;F$1+1,'Cash Account Transactions'!$E:$E,'Payments Summary'!$A62)-SUMIFS('Cash Account Transactions'!$G:$G,'Cash Account Transactions'!$B:$B,"&lt;="&amp;G$1,'Cash Account Transactions'!$B:$B,"&gt;="&amp;F$1+1,'Cash Account Transactions'!$E:$E,'Payments Summary'!$A62))</f>
        <v>0</v>
      </c>
      <c r="H62" s="11">
        <f>-(SUMIFS('Bank Account Transactions'!$F:$F,'Bank Account Transactions'!$B:$B,"&lt;="&amp;H$1,'Bank Account Transactions'!$B:$B,"&gt;="&amp;G$1+1,'Bank Account Transactions'!$E:$E,'Payments Summary'!$A62)-SUMIFS('Bank Account Transactions'!$G:$G,'Bank Account Transactions'!$B:$B,"&lt;="&amp;H$1,'Bank Account Transactions'!$B:$B,"&gt;="&amp;G$1+1,'Bank Account Transactions'!$E:$E,'Payments Summary'!$A62)+SUMIFS('Cash Account Transactions'!$F:$F,'Cash Account Transactions'!$B:$B,"&lt;="&amp;H$1,'Cash Account Transactions'!$B:$B,"&gt;="&amp;G$1+1,'Cash Account Transactions'!$E:$E,'Payments Summary'!$A62)-SUMIFS('Cash Account Transactions'!$G:$G,'Cash Account Transactions'!$B:$B,"&lt;="&amp;H$1,'Cash Account Transactions'!$B:$B,"&gt;="&amp;G$1+1,'Cash Account Transactions'!$E:$E,'Payments Summary'!$A62))</f>
        <v>0</v>
      </c>
      <c r="I62" s="11">
        <f>-(SUMIFS('Bank Account Transactions'!$F:$F,'Bank Account Transactions'!$B:$B,"&lt;="&amp;I$1,'Bank Account Transactions'!$B:$B,"&gt;="&amp;H$1+1,'Bank Account Transactions'!$E:$E,'Payments Summary'!$A62)-SUMIFS('Bank Account Transactions'!$G:$G,'Bank Account Transactions'!$B:$B,"&lt;="&amp;I$1,'Bank Account Transactions'!$B:$B,"&gt;="&amp;H$1+1,'Bank Account Transactions'!$E:$E,'Payments Summary'!$A62)+SUMIFS('Cash Account Transactions'!$F:$F,'Cash Account Transactions'!$B:$B,"&lt;="&amp;I$1,'Cash Account Transactions'!$B:$B,"&gt;="&amp;H$1+1,'Cash Account Transactions'!$E:$E,'Payments Summary'!$A62)-SUMIFS('Cash Account Transactions'!$G:$G,'Cash Account Transactions'!$B:$B,"&lt;="&amp;I$1,'Cash Account Transactions'!$B:$B,"&gt;="&amp;H$1+1,'Cash Account Transactions'!$E:$E,'Payments Summary'!$A62))</f>
        <v>0</v>
      </c>
      <c r="J62" s="11">
        <f>-(SUMIFS('Bank Account Transactions'!$F:$F,'Bank Account Transactions'!$B:$B,"&lt;="&amp;J$1,'Bank Account Transactions'!$B:$B,"&gt;="&amp;I$1+1,'Bank Account Transactions'!$E:$E,'Payments Summary'!$A62)-SUMIFS('Bank Account Transactions'!$G:$G,'Bank Account Transactions'!$B:$B,"&lt;="&amp;J$1,'Bank Account Transactions'!$B:$B,"&gt;="&amp;I$1+1,'Bank Account Transactions'!$E:$E,'Payments Summary'!$A62)+SUMIFS('Cash Account Transactions'!$F:$F,'Cash Account Transactions'!$B:$B,"&lt;="&amp;J$1,'Cash Account Transactions'!$B:$B,"&gt;="&amp;I$1+1,'Cash Account Transactions'!$E:$E,'Payments Summary'!$A62)-SUMIFS('Cash Account Transactions'!$G:$G,'Cash Account Transactions'!$B:$B,"&lt;="&amp;J$1,'Cash Account Transactions'!$B:$B,"&gt;="&amp;I$1+1,'Cash Account Transactions'!$E:$E,'Payments Summary'!$A62))</f>
        <v>0</v>
      </c>
      <c r="K62" s="11">
        <f>-(SUMIFS('Bank Account Transactions'!$F:$F,'Bank Account Transactions'!$B:$B,"&lt;="&amp;K$1,'Bank Account Transactions'!$B:$B,"&gt;="&amp;J$1+1,'Bank Account Transactions'!$E:$E,'Payments Summary'!$A62)-SUMIFS('Bank Account Transactions'!$G:$G,'Bank Account Transactions'!$B:$B,"&lt;="&amp;K$1,'Bank Account Transactions'!$B:$B,"&gt;="&amp;J$1+1,'Bank Account Transactions'!$E:$E,'Payments Summary'!$A62)+SUMIFS('Cash Account Transactions'!$F:$F,'Cash Account Transactions'!$B:$B,"&lt;="&amp;K$1,'Cash Account Transactions'!$B:$B,"&gt;="&amp;J$1+1,'Cash Account Transactions'!$E:$E,'Payments Summary'!$A62)-SUMIFS('Cash Account Transactions'!$G:$G,'Cash Account Transactions'!$B:$B,"&lt;="&amp;K$1,'Cash Account Transactions'!$B:$B,"&gt;="&amp;J$1+1,'Cash Account Transactions'!$E:$E,'Payments Summary'!$A62))</f>
        <v>0</v>
      </c>
      <c r="L62" s="11">
        <f>-(SUMIFS('Bank Account Transactions'!$F:$F,'Bank Account Transactions'!$B:$B,"&lt;="&amp;L$1,'Bank Account Transactions'!$B:$B,"&gt;="&amp;K$1+1,'Bank Account Transactions'!$E:$E,'Payments Summary'!$A62)-SUMIFS('Bank Account Transactions'!$G:$G,'Bank Account Transactions'!$B:$B,"&lt;="&amp;L$1,'Bank Account Transactions'!$B:$B,"&gt;="&amp;K$1+1,'Bank Account Transactions'!$E:$E,'Payments Summary'!$A62)+SUMIFS('Cash Account Transactions'!$F:$F,'Cash Account Transactions'!$B:$B,"&lt;="&amp;L$1,'Cash Account Transactions'!$B:$B,"&gt;="&amp;K$1+1,'Cash Account Transactions'!$E:$E,'Payments Summary'!$A62)-SUMIFS('Cash Account Transactions'!$G:$G,'Cash Account Transactions'!$B:$B,"&lt;="&amp;L$1,'Cash Account Transactions'!$B:$B,"&gt;="&amp;K$1+1,'Cash Account Transactions'!$E:$E,'Payments Summary'!$A62))</f>
        <v>0</v>
      </c>
      <c r="M62" s="11">
        <f>-(SUMIFS('Bank Account Transactions'!$F:$F,'Bank Account Transactions'!$B:$B,"&lt;="&amp;M$1,'Bank Account Transactions'!$B:$B,"&gt;="&amp;L$1+1,'Bank Account Transactions'!$E:$E,'Payments Summary'!$A62)-SUMIFS('Bank Account Transactions'!$G:$G,'Bank Account Transactions'!$B:$B,"&lt;="&amp;M$1,'Bank Account Transactions'!$B:$B,"&gt;="&amp;L$1+1,'Bank Account Transactions'!$E:$E,'Payments Summary'!$A62)+SUMIFS('Cash Account Transactions'!$F:$F,'Cash Account Transactions'!$B:$B,"&lt;="&amp;M$1,'Cash Account Transactions'!$B:$B,"&gt;="&amp;L$1+1,'Cash Account Transactions'!$E:$E,'Payments Summary'!$A62)-SUMIFS('Cash Account Transactions'!$G:$G,'Cash Account Transactions'!$B:$B,"&lt;="&amp;M$1,'Cash Account Transactions'!$B:$B,"&gt;="&amp;L$1+1,'Cash Account Transactions'!$E:$E,'Payments Summary'!$A62))</f>
        <v>0</v>
      </c>
      <c r="N62" s="11">
        <f>-(SUMIFS('Bank Account Transactions'!$F:$F,'Bank Account Transactions'!$B:$B,"&lt;="&amp;N$1,'Bank Account Transactions'!$B:$B,"&gt;="&amp;M$1+1,'Bank Account Transactions'!$E:$E,'Payments Summary'!$A62)-SUMIFS('Bank Account Transactions'!$G:$G,'Bank Account Transactions'!$B:$B,"&lt;="&amp;N$1,'Bank Account Transactions'!$B:$B,"&gt;="&amp;M$1+1,'Bank Account Transactions'!$E:$E,'Payments Summary'!$A62)+SUMIFS('Cash Account Transactions'!$F:$F,'Cash Account Transactions'!$B:$B,"&lt;="&amp;N$1,'Cash Account Transactions'!$B:$B,"&gt;="&amp;M$1+1,'Cash Account Transactions'!$E:$E,'Payments Summary'!$A62)-SUMIFS('Cash Account Transactions'!$G:$G,'Cash Account Transactions'!$B:$B,"&lt;="&amp;N$1,'Cash Account Transactions'!$B:$B,"&gt;="&amp;M$1+1,'Cash Account Transactions'!$E:$E,'Payments Summary'!$A62))</f>
        <v>0</v>
      </c>
    </row>
    <row r="63" spans="1:14" x14ac:dyDescent="0.25">
      <c r="B63" s="11"/>
      <c r="C63" s="11"/>
      <c r="D63" s="11"/>
      <c r="E63" s="11"/>
      <c r="F63" s="11"/>
      <c r="G63" s="11"/>
      <c r="H63" s="11"/>
      <c r="I63" s="11"/>
      <c r="J63" s="11"/>
      <c r="K63" s="11"/>
      <c r="L63" s="11"/>
      <c r="M63" s="11"/>
      <c r="N63" s="11"/>
    </row>
    <row r="64" spans="1:14" x14ac:dyDescent="0.25">
      <c r="A64" s="19" t="s">
        <v>77</v>
      </c>
      <c r="B64" s="11"/>
      <c r="C64" s="11"/>
      <c r="D64" s="11"/>
      <c r="E64" s="11"/>
      <c r="F64" s="11"/>
      <c r="G64" s="11"/>
      <c r="H64" s="11"/>
      <c r="I64" s="11"/>
      <c r="J64" s="11"/>
      <c r="K64" s="11"/>
      <c r="L64" s="11"/>
      <c r="M64" s="11"/>
      <c r="N64" s="11"/>
    </row>
    <row r="65" spans="1:14" x14ac:dyDescent="0.25">
      <c r="A65" s="15" t="s">
        <v>78</v>
      </c>
      <c r="B65" s="11">
        <f>VLOOKUP($A65,'Chart of Accounts'!$A:$H,8,FALSE)</f>
        <v>0</v>
      </c>
      <c r="C65" s="11">
        <f>-(SUMIFS('Bank Account Transactions'!$F:$F,'Bank Account Transactions'!$B:$B,"&lt;="&amp;C$1,'Bank Account Transactions'!$B:$B,"&gt;="&amp;Period_start_date,'Bank Account Transactions'!$E:$E,'Payments Summary'!$A65)-SUMIFS('Bank Account Transactions'!$G:$G,'Bank Account Transactions'!$B:$B,"&lt;="&amp;C$1,'Bank Account Transactions'!$B:$B,"&gt;="&amp;Period_start_date,'Bank Account Transactions'!$E:$E,'Payments Summary'!$A65)+SUMIFS('Cash Account Transactions'!$F:$F,'Cash Account Transactions'!$B:$B,"&lt;="&amp;C$1,'Cash Account Transactions'!$B:$B,"&gt;="&amp;Period_start_date,'Cash Account Transactions'!$E:$E,'Payments Summary'!$A65)-SUMIFS('Cash Account Transactions'!$G:$G,'Cash Account Transactions'!$B:$B,"&lt;="&amp;C$1,'Cash Account Transactions'!$B:$B,"&gt;="&amp;Period_start_date,'Cash Account Transactions'!$E:$E,'Payments Summary'!$A65))</f>
        <v>0</v>
      </c>
      <c r="D65" s="11">
        <f>-(SUMIFS('Bank Account Transactions'!$F:$F,'Bank Account Transactions'!$B:$B,"&lt;="&amp;D$1,'Bank Account Transactions'!$B:$B,"&gt;="&amp;C$1+1,'Bank Account Transactions'!$E:$E,'Payments Summary'!$A65)-SUMIFS('Bank Account Transactions'!$G:$G,'Bank Account Transactions'!$B:$B,"&lt;="&amp;D$1,'Bank Account Transactions'!$B:$B,"&gt;="&amp;C$1+1,'Bank Account Transactions'!$E:$E,'Payments Summary'!$A65)+SUMIFS('Cash Account Transactions'!$F:$F,'Cash Account Transactions'!$B:$B,"&lt;="&amp;D$1,'Cash Account Transactions'!$B:$B,"&gt;="&amp;C$1+1,'Cash Account Transactions'!$E:$E,'Payments Summary'!$A65)-SUMIFS('Cash Account Transactions'!$G:$G,'Cash Account Transactions'!$B:$B,"&lt;="&amp;D$1,'Cash Account Transactions'!$B:$B,"&gt;="&amp;C$1+1,'Cash Account Transactions'!$E:$E,'Payments Summary'!$A65))</f>
        <v>0</v>
      </c>
      <c r="E65" s="11">
        <f>-(SUMIFS('Bank Account Transactions'!$F:$F,'Bank Account Transactions'!$B:$B,"&lt;="&amp;E$1,'Bank Account Transactions'!$B:$B,"&gt;="&amp;D$1+1,'Bank Account Transactions'!$E:$E,'Payments Summary'!$A65)-SUMIFS('Bank Account Transactions'!$G:$G,'Bank Account Transactions'!$B:$B,"&lt;="&amp;E$1,'Bank Account Transactions'!$B:$B,"&gt;="&amp;D$1+1,'Bank Account Transactions'!$E:$E,'Payments Summary'!$A65)+SUMIFS('Cash Account Transactions'!$F:$F,'Cash Account Transactions'!$B:$B,"&lt;="&amp;E$1,'Cash Account Transactions'!$B:$B,"&gt;="&amp;D$1+1,'Cash Account Transactions'!$E:$E,'Payments Summary'!$A65)-SUMIFS('Cash Account Transactions'!$G:$G,'Cash Account Transactions'!$B:$B,"&lt;="&amp;E$1,'Cash Account Transactions'!$B:$B,"&gt;="&amp;D$1+1,'Cash Account Transactions'!$E:$E,'Payments Summary'!$A65))</f>
        <v>0</v>
      </c>
      <c r="F65" s="11">
        <f>-(SUMIFS('Bank Account Transactions'!$F:$F,'Bank Account Transactions'!$B:$B,"&lt;="&amp;F$1,'Bank Account Transactions'!$B:$B,"&gt;="&amp;E$1+1,'Bank Account Transactions'!$E:$E,'Payments Summary'!$A65)-SUMIFS('Bank Account Transactions'!$G:$G,'Bank Account Transactions'!$B:$B,"&lt;="&amp;F$1,'Bank Account Transactions'!$B:$B,"&gt;="&amp;E$1+1,'Bank Account Transactions'!$E:$E,'Payments Summary'!$A65)+SUMIFS('Cash Account Transactions'!$F:$F,'Cash Account Transactions'!$B:$B,"&lt;="&amp;F$1,'Cash Account Transactions'!$B:$B,"&gt;="&amp;E$1+1,'Cash Account Transactions'!$E:$E,'Payments Summary'!$A65)-SUMIFS('Cash Account Transactions'!$G:$G,'Cash Account Transactions'!$B:$B,"&lt;="&amp;F$1,'Cash Account Transactions'!$B:$B,"&gt;="&amp;E$1+1,'Cash Account Transactions'!$E:$E,'Payments Summary'!$A65))</f>
        <v>0</v>
      </c>
      <c r="G65" s="11">
        <f>-(SUMIFS('Bank Account Transactions'!$F:$F,'Bank Account Transactions'!$B:$B,"&lt;="&amp;G$1,'Bank Account Transactions'!$B:$B,"&gt;="&amp;F$1+1,'Bank Account Transactions'!$E:$E,'Payments Summary'!$A65)-SUMIFS('Bank Account Transactions'!$G:$G,'Bank Account Transactions'!$B:$B,"&lt;="&amp;G$1,'Bank Account Transactions'!$B:$B,"&gt;="&amp;F$1+1,'Bank Account Transactions'!$E:$E,'Payments Summary'!$A65)+SUMIFS('Cash Account Transactions'!$F:$F,'Cash Account Transactions'!$B:$B,"&lt;="&amp;G$1,'Cash Account Transactions'!$B:$B,"&gt;="&amp;F$1+1,'Cash Account Transactions'!$E:$E,'Payments Summary'!$A65)-SUMIFS('Cash Account Transactions'!$G:$G,'Cash Account Transactions'!$B:$B,"&lt;="&amp;G$1,'Cash Account Transactions'!$B:$B,"&gt;="&amp;F$1+1,'Cash Account Transactions'!$E:$E,'Payments Summary'!$A65))</f>
        <v>0</v>
      </c>
      <c r="H65" s="11">
        <f>-(SUMIFS('Bank Account Transactions'!$F:$F,'Bank Account Transactions'!$B:$B,"&lt;="&amp;H$1,'Bank Account Transactions'!$B:$B,"&gt;="&amp;G$1+1,'Bank Account Transactions'!$E:$E,'Payments Summary'!$A65)-SUMIFS('Bank Account Transactions'!$G:$G,'Bank Account Transactions'!$B:$B,"&lt;="&amp;H$1,'Bank Account Transactions'!$B:$B,"&gt;="&amp;G$1+1,'Bank Account Transactions'!$E:$E,'Payments Summary'!$A65)+SUMIFS('Cash Account Transactions'!$F:$F,'Cash Account Transactions'!$B:$B,"&lt;="&amp;H$1,'Cash Account Transactions'!$B:$B,"&gt;="&amp;G$1+1,'Cash Account Transactions'!$E:$E,'Payments Summary'!$A65)-SUMIFS('Cash Account Transactions'!$G:$G,'Cash Account Transactions'!$B:$B,"&lt;="&amp;H$1,'Cash Account Transactions'!$B:$B,"&gt;="&amp;G$1+1,'Cash Account Transactions'!$E:$E,'Payments Summary'!$A65))</f>
        <v>0</v>
      </c>
      <c r="I65" s="11">
        <f>-(SUMIFS('Bank Account Transactions'!$F:$F,'Bank Account Transactions'!$B:$B,"&lt;="&amp;I$1,'Bank Account Transactions'!$B:$B,"&gt;="&amp;H$1+1,'Bank Account Transactions'!$E:$E,'Payments Summary'!$A65)-SUMIFS('Bank Account Transactions'!$G:$G,'Bank Account Transactions'!$B:$B,"&lt;="&amp;I$1,'Bank Account Transactions'!$B:$B,"&gt;="&amp;H$1+1,'Bank Account Transactions'!$E:$E,'Payments Summary'!$A65)+SUMIFS('Cash Account Transactions'!$F:$F,'Cash Account Transactions'!$B:$B,"&lt;="&amp;I$1,'Cash Account Transactions'!$B:$B,"&gt;="&amp;H$1+1,'Cash Account Transactions'!$E:$E,'Payments Summary'!$A65)-SUMIFS('Cash Account Transactions'!$G:$G,'Cash Account Transactions'!$B:$B,"&lt;="&amp;I$1,'Cash Account Transactions'!$B:$B,"&gt;="&amp;H$1+1,'Cash Account Transactions'!$E:$E,'Payments Summary'!$A65))</f>
        <v>0</v>
      </c>
      <c r="J65" s="11">
        <f>-(SUMIFS('Bank Account Transactions'!$F:$F,'Bank Account Transactions'!$B:$B,"&lt;="&amp;J$1,'Bank Account Transactions'!$B:$B,"&gt;="&amp;I$1+1,'Bank Account Transactions'!$E:$E,'Payments Summary'!$A65)-SUMIFS('Bank Account Transactions'!$G:$G,'Bank Account Transactions'!$B:$B,"&lt;="&amp;J$1,'Bank Account Transactions'!$B:$B,"&gt;="&amp;I$1+1,'Bank Account Transactions'!$E:$E,'Payments Summary'!$A65)+SUMIFS('Cash Account Transactions'!$F:$F,'Cash Account Transactions'!$B:$B,"&lt;="&amp;J$1,'Cash Account Transactions'!$B:$B,"&gt;="&amp;I$1+1,'Cash Account Transactions'!$E:$E,'Payments Summary'!$A65)-SUMIFS('Cash Account Transactions'!$G:$G,'Cash Account Transactions'!$B:$B,"&lt;="&amp;J$1,'Cash Account Transactions'!$B:$B,"&gt;="&amp;I$1+1,'Cash Account Transactions'!$E:$E,'Payments Summary'!$A65))</f>
        <v>0</v>
      </c>
      <c r="K65" s="11">
        <f>-(SUMIFS('Bank Account Transactions'!$F:$F,'Bank Account Transactions'!$B:$B,"&lt;="&amp;K$1,'Bank Account Transactions'!$B:$B,"&gt;="&amp;J$1+1,'Bank Account Transactions'!$E:$E,'Payments Summary'!$A65)-SUMIFS('Bank Account Transactions'!$G:$G,'Bank Account Transactions'!$B:$B,"&lt;="&amp;K$1,'Bank Account Transactions'!$B:$B,"&gt;="&amp;J$1+1,'Bank Account Transactions'!$E:$E,'Payments Summary'!$A65)+SUMIFS('Cash Account Transactions'!$F:$F,'Cash Account Transactions'!$B:$B,"&lt;="&amp;K$1,'Cash Account Transactions'!$B:$B,"&gt;="&amp;J$1+1,'Cash Account Transactions'!$E:$E,'Payments Summary'!$A65)-SUMIFS('Cash Account Transactions'!$G:$G,'Cash Account Transactions'!$B:$B,"&lt;="&amp;K$1,'Cash Account Transactions'!$B:$B,"&gt;="&amp;J$1+1,'Cash Account Transactions'!$E:$E,'Payments Summary'!$A65))</f>
        <v>0</v>
      </c>
      <c r="L65" s="11">
        <f>-(SUMIFS('Bank Account Transactions'!$F:$F,'Bank Account Transactions'!$B:$B,"&lt;="&amp;L$1,'Bank Account Transactions'!$B:$B,"&gt;="&amp;K$1+1,'Bank Account Transactions'!$E:$E,'Payments Summary'!$A65)-SUMIFS('Bank Account Transactions'!$G:$G,'Bank Account Transactions'!$B:$B,"&lt;="&amp;L$1,'Bank Account Transactions'!$B:$B,"&gt;="&amp;K$1+1,'Bank Account Transactions'!$E:$E,'Payments Summary'!$A65)+SUMIFS('Cash Account Transactions'!$F:$F,'Cash Account Transactions'!$B:$B,"&lt;="&amp;L$1,'Cash Account Transactions'!$B:$B,"&gt;="&amp;K$1+1,'Cash Account Transactions'!$E:$E,'Payments Summary'!$A65)-SUMIFS('Cash Account Transactions'!$G:$G,'Cash Account Transactions'!$B:$B,"&lt;="&amp;L$1,'Cash Account Transactions'!$B:$B,"&gt;="&amp;K$1+1,'Cash Account Transactions'!$E:$E,'Payments Summary'!$A65))</f>
        <v>0</v>
      </c>
      <c r="M65" s="11">
        <f>-(SUMIFS('Bank Account Transactions'!$F:$F,'Bank Account Transactions'!$B:$B,"&lt;="&amp;M$1,'Bank Account Transactions'!$B:$B,"&gt;="&amp;L$1+1,'Bank Account Transactions'!$E:$E,'Payments Summary'!$A65)-SUMIFS('Bank Account Transactions'!$G:$G,'Bank Account Transactions'!$B:$B,"&lt;="&amp;M$1,'Bank Account Transactions'!$B:$B,"&gt;="&amp;L$1+1,'Bank Account Transactions'!$E:$E,'Payments Summary'!$A65)+SUMIFS('Cash Account Transactions'!$F:$F,'Cash Account Transactions'!$B:$B,"&lt;="&amp;M$1,'Cash Account Transactions'!$B:$B,"&gt;="&amp;L$1+1,'Cash Account Transactions'!$E:$E,'Payments Summary'!$A65)-SUMIFS('Cash Account Transactions'!$G:$G,'Cash Account Transactions'!$B:$B,"&lt;="&amp;M$1,'Cash Account Transactions'!$B:$B,"&gt;="&amp;L$1+1,'Cash Account Transactions'!$E:$E,'Payments Summary'!$A65))</f>
        <v>0</v>
      </c>
      <c r="N65" s="11">
        <f>-(SUMIFS('Bank Account Transactions'!$F:$F,'Bank Account Transactions'!$B:$B,"&lt;="&amp;N$1,'Bank Account Transactions'!$B:$B,"&gt;="&amp;M$1+1,'Bank Account Transactions'!$E:$E,'Payments Summary'!$A65)-SUMIFS('Bank Account Transactions'!$G:$G,'Bank Account Transactions'!$B:$B,"&lt;="&amp;N$1,'Bank Account Transactions'!$B:$B,"&gt;="&amp;M$1+1,'Bank Account Transactions'!$E:$E,'Payments Summary'!$A65)+SUMIFS('Cash Account Transactions'!$F:$F,'Cash Account Transactions'!$B:$B,"&lt;="&amp;N$1,'Cash Account Transactions'!$B:$B,"&gt;="&amp;M$1+1,'Cash Account Transactions'!$E:$E,'Payments Summary'!$A65)-SUMIFS('Cash Account Transactions'!$G:$G,'Cash Account Transactions'!$B:$B,"&lt;="&amp;N$1,'Cash Account Transactions'!$B:$B,"&gt;="&amp;M$1+1,'Cash Account Transactions'!$E:$E,'Payments Summary'!$A65))</f>
        <v>0</v>
      </c>
    </row>
    <row r="67" spans="1:14" ht="15.75" thickBot="1" x14ac:dyDescent="0.3">
      <c r="B67" s="18">
        <f>SUM(B2:B66)</f>
        <v>0</v>
      </c>
      <c r="C67" s="18">
        <f t="shared" ref="C67:N67" si="0">SUM(C2:C66)</f>
        <v>0</v>
      </c>
      <c r="D67" s="18">
        <f t="shared" si="0"/>
        <v>0</v>
      </c>
      <c r="E67" s="18">
        <f t="shared" si="0"/>
        <v>0</v>
      </c>
      <c r="F67" s="18">
        <f t="shared" si="0"/>
        <v>0</v>
      </c>
      <c r="G67" s="18">
        <f t="shared" si="0"/>
        <v>0</v>
      </c>
      <c r="H67" s="18">
        <f t="shared" si="0"/>
        <v>0</v>
      </c>
      <c r="I67" s="18">
        <f t="shared" si="0"/>
        <v>0</v>
      </c>
      <c r="J67" s="18">
        <f t="shared" si="0"/>
        <v>0</v>
      </c>
      <c r="K67" s="18">
        <f t="shared" si="0"/>
        <v>0</v>
      </c>
      <c r="L67" s="18">
        <f t="shared" si="0"/>
        <v>0</v>
      </c>
      <c r="M67" s="18">
        <f t="shared" si="0"/>
        <v>0</v>
      </c>
      <c r="N67" s="18">
        <f t="shared" si="0"/>
        <v>0</v>
      </c>
    </row>
    <row r="68" spans="1:14" x14ac:dyDescent="0.25">
      <c r="B68" s="6">
        <f>B67-SUM(C67:N67)</f>
        <v>0</v>
      </c>
    </row>
  </sheetData>
  <sheetProtection sheet="1" objects="1" scenarios="1"/>
  <printOptions gridLines="1"/>
  <pageMargins left="0.70866141732283472" right="0.70866141732283472" top="0.74803149606299213" bottom="0.74803149606299213" header="0.31496062992125984" footer="0.31496062992125984"/>
  <pageSetup paperSize="9" scale="61" fitToHeight="0" orientation="landscape" r:id="rId1"/>
  <headerFooter>
    <oddHeader>&amp;L&amp;A&amp;R&amp;D</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K76"/>
  <sheetViews>
    <sheetView workbookViewId="0">
      <pane xSplit="1" ySplit="1" topLeftCell="B2" activePane="bottomRight" state="frozen"/>
      <selection pane="topRight" activeCell="B1" sqref="B1"/>
      <selection pane="bottomLeft" activeCell="A2" sqref="A2"/>
      <selection pane="bottomRight" activeCell="G18" sqref="G18"/>
    </sheetView>
  </sheetViews>
  <sheetFormatPr defaultRowHeight="15" x14ac:dyDescent="0.25"/>
  <cols>
    <col min="1" max="1" width="12.5703125" style="3" customWidth="1"/>
    <col min="2" max="2" width="12.5703125" customWidth="1"/>
    <col min="3" max="3" width="23.85546875" bestFit="1" customWidth="1"/>
    <col min="4" max="4" width="12.5703125" style="5" customWidth="1"/>
    <col min="5" max="11" width="12.5703125" customWidth="1"/>
  </cols>
  <sheetData>
    <row r="1" spans="1:11" s="1" customFormat="1" ht="45" x14ac:dyDescent="0.25">
      <c r="A1" s="2" t="s">
        <v>0</v>
      </c>
      <c r="B1" s="1" t="s">
        <v>1</v>
      </c>
      <c r="C1" s="1" t="s">
        <v>2</v>
      </c>
      <c r="D1" s="4" t="s">
        <v>3</v>
      </c>
      <c r="E1" s="1" t="s">
        <v>4</v>
      </c>
      <c r="F1" s="1" t="s">
        <v>5</v>
      </c>
      <c r="G1" s="1" t="s">
        <v>6</v>
      </c>
      <c r="H1" s="1" t="s">
        <v>7</v>
      </c>
      <c r="I1" s="1" t="s">
        <v>8</v>
      </c>
      <c r="J1" s="1" t="s">
        <v>9</v>
      </c>
      <c r="K1" s="1" t="s">
        <v>10</v>
      </c>
    </row>
    <row r="2" spans="1:11" x14ac:dyDescent="0.25">
      <c r="A2" s="3">
        <f>VLOOKUP(B2,'Chart of Accounts'!$D:$H,5,FALSE)</f>
        <v>0</v>
      </c>
      <c r="B2">
        <v>1</v>
      </c>
      <c r="C2" t="s">
        <v>2540</v>
      </c>
      <c r="D2" s="5">
        <f t="shared" ref="D2:D33" si="0">Period_end_date</f>
        <v>42825</v>
      </c>
    </row>
    <row r="3" spans="1:11" x14ac:dyDescent="0.25">
      <c r="A3" s="3">
        <f>VLOOKUP(B3,'Chart of Accounts'!$D:$H,5,FALSE)</f>
        <v>0</v>
      </c>
      <c r="B3">
        <v>89</v>
      </c>
      <c r="C3" t="s">
        <v>2540</v>
      </c>
      <c r="D3" s="5">
        <f t="shared" si="0"/>
        <v>42825</v>
      </c>
    </row>
    <row r="4" spans="1:11" x14ac:dyDescent="0.25">
      <c r="A4" s="3">
        <f>VLOOKUP(B4,'Chart of Accounts'!$D:$H,5,FALSE)</f>
        <v>0</v>
      </c>
      <c r="B4">
        <v>90</v>
      </c>
      <c r="C4" t="s">
        <v>2540</v>
      </c>
      <c r="D4" s="5">
        <f t="shared" si="0"/>
        <v>42825</v>
      </c>
    </row>
    <row r="5" spans="1:11" x14ac:dyDescent="0.25">
      <c r="A5" s="3">
        <f>VLOOKUP(B5,'Chart of Accounts'!$D:$H,5,FALSE)</f>
        <v>0</v>
      </c>
      <c r="B5">
        <v>96</v>
      </c>
      <c r="C5" t="s">
        <v>2540</v>
      </c>
      <c r="D5" s="5">
        <f t="shared" si="0"/>
        <v>42825</v>
      </c>
    </row>
    <row r="6" spans="1:11" x14ac:dyDescent="0.25">
      <c r="A6" s="3">
        <f>VLOOKUP(B6,'Chart of Accounts'!$D:$H,5,FALSE)</f>
        <v>0</v>
      </c>
      <c r="B6">
        <v>130</v>
      </c>
      <c r="C6" t="s">
        <v>2540</v>
      </c>
      <c r="D6" s="5">
        <f t="shared" si="0"/>
        <v>42825</v>
      </c>
    </row>
    <row r="7" spans="1:11" x14ac:dyDescent="0.25">
      <c r="A7" s="3">
        <f>VLOOKUP(B7,'Chart of Accounts'!$D:$H,5,FALSE)</f>
        <v>0</v>
      </c>
      <c r="B7">
        <v>27</v>
      </c>
      <c r="C7" t="s">
        <v>2540</v>
      </c>
      <c r="D7" s="5">
        <f t="shared" si="0"/>
        <v>42825</v>
      </c>
    </row>
    <row r="8" spans="1:11" x14ac:dyDescent="0.25">
      <c r="A8" s="3">
        <f>VLOOKUP(B8,'Chart of Accounts'!$D:$H,5,FALSE)</f>
        <v>0</v>
      </c>
      <c r="B8">
        <v>50</v>
      </c>
      <c r="C8" t="s">
        <v>2540</v>
      </c>
      <c r="D8" s="5">
        <f t="shared" si="0"/>
        <v>42825</v>
      </c>
    </row>
    <row r="9" spans="1:11" x14ac:dyDescent="0.25">
      <c r="A9" s="3">
        <f>VLOOKUP(B9,'Chart of Accounts'!$D:$H,5,FALSE)</f>
        <v>0</v>
      </c>
      <c r="B9">
        <v>53</v>
      </c>
      <c r="C9" t="s">
        <v>2540</v>
      </c>
      <c r="D9" s="5">
        <f t="shared" si="0"/>
        <v>42825</v>
      </c>
    </row>
    <row r="10" spans="1:11" x14ac:dyDescent="0.25">
      <c r="A10" s="3">
        <f>VLOOKUP(B10,'Chart of Accounts'!$D:$H,5,FALSE)</f>
        <v>0</v>
      </c>
      <c r="B10">
        <v>54</v>
      </c>
      <c r="C10" t="s">
        <v>2540</v>
      </c>
      <c r="D10" s="5">
        <f t="shared" si="0"/>
        <v>42825</v>
      </c>
    </row>
    <row r="11" spans="1:11" x14ac:dyDescent="0.25">
      <c r="A11" s="3">
        <f>VLOOKUP(B11,'Chart of Accounts'!$D:$H,5,FALSE)</f>
        <v>0</v>
      </c>
      <c r="B11">
        <v>159</v>
      </c>
      <c r="C11" t="s">
        <v>2540</v>
      </c>
      <c r="D11" s="5">
        <f t="shared" si="0"/>
        <v>42825</v>
      </c>
    </row>
    <row r="12" spans="1:11" x14ac:dyDescent="0.25">
      <c r="A12" s="3">
        <f>VLOOKUP(B12,'Chart of Accounts'!$D:$H,5,FALSE)</f>
        <v>0</v>
      </c>
      <c r="B12">
        <v>160</v>
      </c>
      <c r="C12" t="s">
        <v>2540</v>
      </c>
      <c r="D12" s="5">
        <f t="shared" si="0"/>
        <v>42825</v>
      </c>
    </row>
    <row r="13" spans="1:11" x14ac:dyDescent="0.25">
      <c r="A13" s="3">
        <f>VLOOKUP(B13,'Chart of Accounts'!$D:$H,5,FALSE)</f>
        <v>0</v>
      </c>
      <c r="B13">
        <v>161</v>
      </c>
      <c r="C13" t="s">
        <v>2540</v>
      </c>
      <c r="D13" s="5">
        <f t="shared" si="0"/>
        <v>42825</v>
      </c>
    </row>
    <row r="14" spans="1:11" x14ac:dyDescent="0.25">
      <c r="A14" s="3">
        <f>VLOOKUP(B14,'Chart of Accounts'!$D:$H,5,FALSE)</f>
        <v>0</v>
      </c>
      <c r="B14">
        <v>162</v>
      </c>
      <c r="C14" t="s">
        <v>2540</v>
      </c>
      <c r="D14" s="5">
        <f t="shared" si="0"/>
        <v>42825</v>
      </c>
    </row>
    <row r="15" spans="1:11" x14ac:dyDescent="0.25">
      <c r="A15" s="3">
        <f>VLOOKUP(B15,'Chart of Accounts'!$D:$H,5,FALSE)</f>
        <v>0</v>
      </c>
      <c r="B15">
        <v>227</v>
      </c>
      <c r="C15" t="s">
        <v>2540</v>
      </c>
      <c r="D15" s="5">
        <f t="shared" si="0"/>
        <v>42825</v>
      </c>
    </row>
    <row r="16" spans="1:11" x14ac:dyDescent="0.25">
      <c r="A16" s="3">
        <f>VLOOKUP(B16,'Chart of Accounts'!$D:$H,5,FALSE)</f>
        <v>0</v>
      </c>
      <c r="B16">
        <v>230</v>
      </c>
      <c r="C16" t="s">
        <v>2540</v>
      </c>
      <c r="D16" s="5">
        <f t="shared" si="0"/>
        <v>42825</v>
      </c>
    </row>
    <row r="17" spans="1:4" x14ac:dyDescent="0.25">
      <c r="A17" s="3">
        <f>VLOOKUP(B17,'Chart of Accounts'!$D:$H,5,FALSE)</f>
        <v>0</v>
      </c>
      <c r="B17">
        <v>231</v>
      </c>
      <c r="C17" t="s">
        <v>2540</v>
      </c>
      <c r="D17" s="5">
        <f t="shared" si="0"/>
        <v>42825</v>
      </c>
    </row>
    <row r="18" spans="1:4" x14ac:dyDescent="0.25">
      <c r="A18" s="3">
        <f>VLOOKUP(B18,'Chart of Accounts'!$D:$H,5,FALSE)</f>
        <v>0</v>
      </c>
      <c r="B18">
        <v>232</v>
      </c>
      <c r="C18" t="s">
        <v>2540</v>
      </c>
      <c r="D18" s="5">
        <f t="shared" si="0"/>
        <v>42825</v>
      </c>
    </row>
    <row r="19" spans="1:4" x14ac:dyDescent="0.25">
      <c r="A19" s="3">
        <f>VLOOKUP(B19,'Chart of Accounts'!$D:$H,5,FALSE)</f>
        <v>0</v>
      </c>
      <c r="B19">
        <v>233</v>
      </c>
      <c r="C19" t="s">
        <v>2540</v>
      </c>
      <c r="D19" s="5">
        <f t="shared" si="0"/>
        <v>42825</v>
      </c>
    </row>
    <row r="20" spans="1:4" x14ac:dyDescent="0.25">
      <c r="A20" s="3">
        <f>VLOOKUP(B20,'Chart of Accounts'!$D:$H,5,FALSE)</f>
        <v>0</v>
      </c>
      <c r="B20">
        <v>234</v>
      </c>
      <c r="C20" t="s">
        <v>2540</v>
      </c>
      <c r="D20" s="5">
        <f t="shared" si="0"/>
        <v>42825</v>
      </c>
    </row>
    <row r="21" spans="1:4" x14ac:dyDescent="0.25">
      <c r="A21" s="3">
        <f>VLOOKUP(B21,'Chart of Accounts'!$D:$H,5,FALSE)</f>
        <v>0</v>
      </c>
      <c r="B21" t="s">
        <v>2542</v>
      </c>
      <c r="C21" t="s">
        <v>2540</v>
      </c>
      <c r="D21" s="5">
        <f t="shared" si="0"/>
        <v>42825</v>
      </c>
    </row>
    <row r="22" spans="1:4" x14ac:dyDescent="0.25">
      <c r="A22" s="3">
        <f>VLOOKUP(B22,'Chart of Accounts'!$D:$H,5,FALSE)</f>
        <v>0</v>
      </c>
      <c r="B22">
        <v>255</v>
      </c>
      <c r="C22" t="s">
        <v>2540</v>
      </c>
      <c r="D22" s="5">
        <f t="shared" si="0"/>
        <v>42825</v>
      </c>
    </row>
    <row r="23" spans="1:4" x14ac:dyDescent="0.25">
      <c r="A23" s="3">
        <f>VLOOKUP(B23,'Chart of Accounts'!$D:$H,5,FALSE)</f>
        <v>0</v>
      </c>
      <c r="B23">
        <v>256</v>
      </c>
      <c r="C23" t="s">
        <v>2540</v>
      </c>
      <c r="D23" s="5">
        <f t="shared" si="0"/>
        <v>42825</v>
      </c>
    </row>
    <row r="24" spans="1:4" x14ac:dyDescent="0.25">
      <c r="A24" s="3">
        <f>VLOOKUP(B24,'Chart of Accounts'!$D:$H,5,FALSE)</f>
        <v>0</v>
      </c>
      <c r="B24">
        <v>257</v>
      </c>
      <c r="C24" t="s">
        <v>2540</v>
      </c>
      <c r="D24" s="5">
        <f t="shared" si="0"/>
        <v>42825</v>
      </c>
    </row>
    <row r="25" spans="1:4" x14ac:dyDescent="0.25">
      <c r="A25" s="3">
        <f>VLOOKUP(B25,'Chart of Accounts'!$D:$H,5,FALSE)</f>
        <v>0</v>
      </c>
      <c r="B25">
        <v>755</v>
      </c>
      <c r="C25" t="s">
        <v>2540</v>
      </c>
      <c r="D25" s="5">
        <f t="shared" si="0"/>
        <v>42825</v>
      </c>
    </row>
    <row r="26" spans="1:4" x14ac:dyDescent="0.25">
      <c r="A26" s="3">
        <f>VLOOKUP(B26,'Chart of Accounts'!$D:$H,5,FALSE)</f>
        <v>0</v>
      </c>
      <c r="B26">
        <v>260</v>
      </c>
      <c r="C26" t="s">
        <v>2540</v>
      </c>
      <c r="D26" s="5">
        <f t="shared" si="0"/>
        <v>42825</v>
      </c>
    </row>
    <row r="27" spans="1:4" x14ac:dyDescent="0.25">
      <c r="A27" s="3">
        <f>VLOOKUP(B27,'Chart of Accounts'!$D:$H,5,FALSE)</f>
        <v>0</v>
      </c>
      <c r="B27">
        <v>263</v>
      </c>
      <c r="C27" t="s">
        <v>2540</v>
      </c>
      <c r="D27" s="5">
        <f t="shared" si="0"/>
        <v>42825</v>
      </c>
    </row>
    <row r="28" spans="1:4" x14ac:dyDescent="0.25">
      <c r="A28" s="3">
        <f>VLOOKUP(B28,'Chart of Accounts'!$D:$H,5,FALSE)</f>
        <v>0</v>
      </c>
      <c r="B28">
        <v>264</v>
      </c>
      <c r="C28" t="s">
        <v>2540</v>
      </c>
      <c r="D28" s="5">
        <f t="shared" si="0"/>
        <v>42825</v>
      </c>
    </row>
    <row r="29" spans="1:4" x14ac:dyDescent="0.25">
      <c r="A29" s="3">
        <f>VLOOKUP(B29,'Chart of Accounts'!$D:$H,5,FALSE)</f>
        <v>0</v>
      </c>
      <c r="B29">
        <v>265</v>
      </c>
      <c r="C29" t="s">
        <v>2540</v>
      </c>
      <c r="D29" s="5">
        <f t="shared" si="0"/>
        <v>42825</v>
      </c>
    </row>
    <row r="30" spans="1:4" x14ac:dyDescent="0.25">
      <c r="A30" s="3">
        <f>VLOOKUP(B30,'Chart of Accounts'!$D:$H,5,FALSE)</f>
        <v>0</v>
      </c>
      <c r="B30">
        <v>266</v>
      </c>
      <c r="C30" t="s">
        <v>2540</v>
      </c>
      <c r="D30" s="5">
        <f t="shared" si="0"/>
        <v>42825</v>
      </c>
    </row>
    <row r="31" spans="1:4" x14ac:dyDescent="0.25">
      <c r="A31" s="3">
        <f>VLOOKUP(B31,'Chart of Accounts'!$D:$H,5,FALSE)</f>
        <v>0</v>
      </c>
      <c r="B31">
        <v>267</v>
      </c>
      <c r="C31" t="s">
        <v>2540</v>
      </c>
      <c r="D31" s="5">
        <f t="shared" si="0"/>
        <v>42825</v>
      </c>
    </row>
    <row r="32" spans="1:4" x14ac:dyDescent="0.25">
      <c r="A32" s="3">
        <f>VLOOKUP(B32,'Chart of Accounts'!$D:$H,5,FALSE)</f>
        <v>0</v>
      </c>
      <c r="B32">
        <v>270</v>
      </c>
      <c r="C32" t="s">
        <v>2540</v>
      </c>
      <c r="D32" s="5">
        <f t="shared" si="0"/>
        <v>42825</v>
      </c>
    </row>
    <row r="33" spans="1:4" x14ac:dyDescent="0.25">
      <c r="A33" s="3">
        <f>VLOOKUP(B33,'Chart of Accounts'!$D:$H,5,FALSE)</f>
        <v>0</v>
      </c>
      <c r="B33">
        <v>271</v>
      </c>
      <c r="C33" t="s">
        <v>2540</v>
      </c>
      <c r="D33" s="5">
        <f t="shared" si="0"/>
        <v>42825</v>
      </c>
    </row>
    <row r="34" spans="1:4" x14ac:dyDescent="0.25">
      <c r="A34" s="3">
        <f>VLOOKUP(B34,'Chart of Accounts'!$D:$H,5,FALSE)</f>
        <v>0</v>
      </c>
      <c r="B34">
        <v>272</v>
      </c>
      <c r="C34" t="s">
        <v>2540</v>
      </c>
      <c r="D34" s="5">
        <f t="shared" ref="D34:D65" si="1">Period_end_date</f>
        <v>42825</v>
      </c>
    </row>
    <row r="35" spans="1:4" x14ac:dyDescent="0.25">
      <c r="A35" s="3">
        <f>VLOOKUP(B35,'Chart of Accounts'!$D:$H,5,FALSE)</f>
        <v>0</v>
      </c>
      <c r="B35">
        <v>274</v>
      </c>
      <c r="C35" t="s">
        <v>2540</v>
      </c>
      <c r="D35" s="5">
        <f t="shared" si="1"/>
        <v>42825</v>
      </c>
    </row>
    <row r="36" spans="1:4" x14ac:dyDescent="0.25">
      <c r="A36" s="3">
        <f>VLOOKUP(B36,'Chart of Accounts'!$D:$H,5,FALSE)</f>
        <v>0</v>
      </c>
      <c r="B36">
        <v>275</v>
      </c>
      <c r="C36" t="s">
        <v>2540</v>
      </c>
      <c r="D36" s="5">
        <f t="shared" si="1"/>
        <v>42825</v>
      </c>
    </row>
    <row r="37" spans="1:4" x14ac:dyDescent="0.25">
      <c r="A37" s="3">
        <f>VLOOKUP(B37,'Chart of Accounts'!$D:$H,5,FALSE)</f>
        <v>0</v>
      </c>
      <c r="B37">
        <v>276</v>
      </c>
      <c r="C37" t="s">
        <v>2540</v>
      </c>
      <c r="D37" s="5">
        <f t="shared" si="1"/>
        <v>42825</v>
      </c>
    </row>
    <row r="38" spans="1:4" x14ac:dyDescent="0.25">
      <c r="A38" s="3">
        <f>VLOOKUP(B38,'Chart of Accounts'!$D:$H,5,FALSE)</f>
        <v>0</v>
      </c>
      <c r="B38">
        <v>277</v>
      </c>
      <c r="C38" t="s">
        <v>2540</v>
      </c>
      <c r="D38" s="5">
        <f t="shared" si="1"/>
        <v>42825</v>
      </c>
    </row>
    <row r="39" spans="1:4" x14ac:dyDescent="0.25">
      <c r="A39" s="3">
        <f>VLOOKUP(B39,'Chart of Accounts'!$D:$H,5,FALSE)</f>
        <v>0</v>
      </c>
      <c r="B39">
        <v>280</v>
      </c>
      <c r="C39" t="s">
        <v>2540</v>
      </c>
      <c r="D39" s="5">
        <f t="shared" si="1"/>
        <v>42825</v>
      </c>
    </row>
    <row r="40" spans="1:4" x14ac:dyDescent="0.25">
      <c r="A40" s="3">
        <f>VLOOKUP(B40,'Chart of Accounts'!$D:$H,5,FALSE)</f>
        <v>0</v>
      </c>
      <c r="B40">
        <v>285</v>
      </c>
      <c r="C40" t="s">
        <v>2540</v>
      </c>
      <c r="D40" s="5">
        <f t="shared" si="1"/>
        <v>42825</v>
      </c>
    </row>
    <row r="41" spans="1:4" x14ac:dyDescent="0.25">
      <c r="A41" s="3">
        <f>VLOOKUP(B41,'Chart of Accounts'!$D:$H,5,FALSE)</f>
        <v>0</v>
      </c>
      <c r="B41">
        <v>289</v>
      </c>
      <c r="C41" t="s">
        <v>2540</v>
      </c>
      <c r="D41" s="5">
        <f t="shared" si="1"/>
        <v>42825</v>
      </c>
    </row>
    <row r="42" spans="1:4" x14ac:dyDescent="0.25">
      <c r="A42" s="3">
        <f>VLOOKUP(B42,'Chart of Accounts'!$D:$H,5,FALSE)</f>
        <v>0</v>
      </c>
      <c r="B42">
        <v>290</v>
      </c>
      <c r="C42" t="s">
        <v>2540</v>
      </c>
      <c r="D42" s="5">
        <f t="shared" si="1"/>
        <v>42825</v>
      </c>
    </row>
    <row r="43" spans="1:4" x14ac:dyDescent="0.25">
      <c r="A43" s="3">
        <f>VLOOKUP(B43,'Chart of Accounts'!$D:$H,5,FALSE)</f>
        <v>0</v>
      </c>
      <c r="B43">
        <v>294</v>
      </c>
      <c r="C43" t="s">
        <v>2540</v>
      </c>
      <c r="D43" s="5">
        <f t="shared" si="1"/>
        <v>42825</v>
      </c>
    </row>
    <row r="44" spans="1:4" x14ac:dyDescent="0.25">
      <c r="A44" s="3">
        <f>VLOOKUP(B44,'Chart of Accounts'!$D:$H,5,FALSE)</f>
        <v>0</v>
      </c>
      <c r="B44">
        <v>378</v>
      </c>
      <c r="C44" t="s">
        <v>2540</v>
      </c>
      <c r="D44" s="5">
        <f t="shared" si="1"/>
        <v>42825</v>
      </c>
    </row>
    <row r="45" spans="1:4" x14ac:dyDescent="0.25">
      <c r="A45" s="3">
        <f>VLOOKUP(B45,'Chart of Accounts'!$D:$H,5,FALSE)</f>
        <v>0</v>
      </c>
      <c r="B45">
        <v>379</v>
      </c>
      <c r="C45" t="s">
        <v>2540</v>
      </c>
      <c r="D45" s="5">
        <f t="shared" si="1"/>
        <v>42825</v>
      </c>
    </row>
    <row r="46" spans="1:4" x14ac:dyDescent="0.25">
      <c r="A46" s="3">
        <f>VLOOKUP(B46,'Chart of Accounts'!$D:$H,5,FALSE)</f>
        <v>0</v>
      </c>
      <c r="B46">
        <v>413</v>
      </c>
      <c r="C46" t="s">
        <v>2540</v>
      </c>
      <c r="D46" s="5">
        <f t="shared" si="1"/>
        <v>42825</v>
      </c>
    </row>
    <row r="47" spans="1:4" x14ac:dyDescent="0.25">
      <c r="A47" s="3">
        <f>VLOOKUP(B47,'Chart of Accounts'!$D:$H,5,FALSE)</f>
        <v>0</v>
      </c>
      <c r="B47">
        <v>414</v>
      </c>
      <c r="C47" t="s">
        <v>2540</v>
      </c>
      <c r="D47" s="5">
        <f t="shared" si="1"/>
        <v>42825</v>
      </c>
    </row>
    <row r="48" spans="1:4" x14ac:dyDescent="0.25">
      <c r="A48" s="3">
        <f>VLOOKUP(B48,'Chart of Accounts'!$D:$H,5,FALSE)</f>
        <v>0</v>
      </c>
      <c r="B48">
        <v>418</v>
      </c>
      <c r="C48" t="s">
        <v>2540</v>
      </c>
      <c r="D48" s="5">
        <f t="shared" si="1"/>
        <v>42825</v>
      </c>
    </row>
    <row r="49" spans="1:4" x14ac:dyDescent="0.25">
      <c r="A49" s="3">
        <f>VLOOKUP(B49,'Chart of Accounts'!$D:$H,5,FALSE)</f>
        <v>0</v>
      </c>
      <c r="B49">
        <v>419</v>
      </c>
      <c r="C49" t="s">
        <v>2540</v>
      </c>
      <c r="D49" s="5">
        <f t="shared" si="1"/>
        <v>42825</v>
      </c>
    </row>
    <row r="50" spans="1:4" x14ac:dyDescent="0.25">
      <c r="A50" s="3">
        <f>VLOOKUP(B50,'Chart of Accounts'!$D:$H,5,FALSE)</f>
        <v>0</v>
      </c>
      <c r="B50">
        <v>426</v>
      </c>
      <c r="C50" t="s">
        <v>2540</v>
      </c>
      <c r="D50" s="5">
        <f t="shared" si="1"/>
        <v>42825</v>
      </c>
    </row>
    <row r="51" spans="1:4" x14ac:dyDescent="0.25">
      <c r="A51" s="3">
        <f>VLOOKUP(B51,'Chart of Accounts'!$D:$H,5,FALSE)</f>
        <v>0</v>
      </c>
      <c r="B51">
        <v>427</v>
      </c>
      <c r="C51" t="s">
        <v>2540</v>
      </c>
      <c r="D51" s="5">
        <f t="shared" si="1"/>
        <v>42825</v>
      </c>
    </row>
    <row r="52" spans="1:4" x14ac:dyDescent="0.25">
      <c r="A52" s="3">
        <f>VLOOKUP(B52,'Chart of Accounts'!$D:$H,5,FALSE)</f>
        <v>0</v>
      </c>
      <c r="B52">
        <v>747</v>
      </c>
      <c r="C52" t="s">
        <v>2540</v>
      </c>
      <c r="D52" s="5">
        <f t="shared" si="1"/>
        <v>42825</v>
      </c>
    </row>
    <row r="53" spans="1:4" x14ac:dyDescent="0.25">
      <c r="A53" s="3">
        <f>VLOOKUP(B53,'Chart of Accounts'!$D:$H,5,FALSE)</f>
        <v>0</v>
      </c>
      <c r="B53" t="s">
        <v>79</v>
      </c>
      <c r="C53" t="s">
        <v>2540</v>
      </c>
      <c r="D53" s="5">
        <f t="shared" si="1"/>
        <v>42825</v>
      </c>
    </row>
    <row r="54" spans="1:4" x14ac:dyDescent="0.25">
      <c r="A54" s="3">
        <f>VLOOKUP(B54,'Chart of Accounts'!$D:$H,5,FALSE)</f>
        <v>0</v>
      </c>
      <c r="B54" t="s">
        <v>81</v>
      </c>
      <c r="C54" t="s">
        <v>2540</v>
      </c>
      <c r="D54" s="5">
        <f t="shared" si="1"/>
        <v>42825</v>
      </c>
    </row>
    <row r="55" spans="1:4" x14ac:dyDescent="0.25">
      <c r="A55" s="3">
        <f>VLOOKUP(B55,'Chart of Accounts'!$D:$H,5,FALSE)</f>
        <v>0</v>
      </c>
      <c r="B55" t="s">
        <v>105</v>
      </c>
      <c r="C55" t="s">
        <v>2540</v>
      </c>
      <c r="D55" s="5">
        <f t="shared" si="1"/>
        <v>42825</v>
      </c>
    </row>
    <row r="56" spans="1:4" x14ac:dyDescent="0.25">
      <c r="A56" s="3">
        <f>VLOOKUP(B56,'Chart of Accounts'!$D:$H,5,FALSE)</f>
        <v>0</v>
      </c>
      <c r="B56" t="s">
        <v>81</v>
      </c>
      <c r="C56" t="s">
        <v>2540</v>
      </c>
      <c r="D56" s="5">
        <f t="shared" si="1"/>
        <v>42825</v>
      </c>
    </row>
    <row r="57" spans="1:4" x14ac:dyDescent="0.25">
      <c r="A57" s="3">
        <f>VLOOKUP(B57,'Chart of Accounts'!$D:$H,5,FALSE)</f>
        <v>0</v>
      </c>
      <c r="B57" t="s">
        <v>105</v>
      </c>
      <c r="C57" t="s">
        <v>2540</v>
      </c>
      <c r="D57" s="5">
        <f t="shared" si="1"/>
        <v>42825</v>
      </c>
    </row>
    <row r="58" spans="1:4" x14ac:dyDescent="0.25">
      <c r="A58" s="3">
        <f>VLOOKUP(B58,'Chart of Accounts'!$D:$H,5,FALSE)</f>
        <v>0</v>
      </c>
      <c r="B58" t="s">
        <v>84</v>
      </c>
      <c r="C58" t="s">
        <v>2540</v>
      </c>
      <c r="D58" s="5">
        <f t="shared" si="1"/>
        <v>42825</v>
      </c>
    </row>
    <row r="59" spans="1:4" x14ac:dyDescent="0.25">
      <c r="A59" s="3">
        <f>VLOOKUP(B59,'Chart of Accounts'!$D:$H,5,FALSE)</f>
        <v>0</v>
      </c>
      <c r="B59" t="s">
        <v>106</v>
      </c>
      <c r="C59" t="s">
        <v>2540</v>
      </c>
      <c r="D59" s="5">
        <f t="shared" si="1"/>
        <v>42825</v>
      </c>
    </row>
    <row r="60" spans="1:4" x14ac:dyDescent="0.25">
      <c r="A60" s="3">
        <f>VLOOKUP(B60,'Chart of Accounts'!$D:$H,5,FALSE)</f>
        <v>0</v>
      </c>
      <c r="B60" t="s">
        <v>86</v>
      </c>
      <c r="C60" t="s">
        <v>2540</v>
      </c>
      <c r="D60" s="5">
        <f t="shared" si="1"/>
        <v>42825</v>
      </c>
    </row>
    <row r="61" spans="1:4" x14ac:dyDescent="0.25">
      <c r="A61" s="3">
        <f>VLOOKUP(B61,'Chart of Accounts'!$D:$H,5,FALSE)</f>
        <v>0</v>
      </c>
      <c r="B61" t="s">
        <v>107</v>
      </c>
      <c r="C61" t="s">
        <v>2540</v>
      </c>
      <c r="D61" s="5">
        <f t="shared" si="1"/>
        <v>42825</v>
      </c>
    </row>
    <row r="62" spans="1:4" x14ac:dyDescent="0.25">
      <c r="A62" s="3">
        <f>VLOOKUP(B62,'Chart of Accounts'!$D:$H,5,FALSE)</f>
        <v>0</v>
      </c>
      <c r="B62" t="s">
        <v>88</v>
      </c>
      <c r="C62" t="s">
        <v>2540</v>
      </c>
      <c r="D62" s="5">
        <f t="shared" si="1"/>
        <v>42825</v>
      </c>
    </row>
    <row r="63" spans="1:4" x14ac:dyDescent="0.25">
      <c r="A63" s="3">
        <f>VLOOKUP(B63,'Chart of Accounts'!$D:$H,5,FALSE)</f>
        <v>0</v>
      </c>
      <c r="B63" t="s">
        <v>108</v>
      </c>
      <c r="C63" t="s">
        <v>2540</v>
      </c>
      <c r="D63" s="5">
        <f t="shared" si="1"/>
        <v>42825</v>
      </c>
    </row>
    <row r="64" spans="1:4" x14ac:dyDescent="0.25">
      <c r="A64" s="3">
        <f>VLOOKUP(B64,'Chart of Accounts'!$D:$H,5,FALSE)</f>
        <v>0</v>
      </c>
      <c r="B64" t="s">
        <v>90</v>
      </c>
      <c r="C64" t="s">
        <v>2540</v>
      </c>
      <c r="D64" s="5">
        <f t="shared" si="1"/>
        <v>42825</v>
      </c>
    </row>
    <row r="65" spans="1:6" x14ac:dyDescent="0.25">
      <c r="A65" s="3">
        <f>VLOOKUP(B65,'Chart of Accounts'!$D:$H,5,FALSE)</f>
        <v>0</v>
      </c>
      <c r="B65" t="s">
        <v>109</v>
      </c>
      <c r="C65" t="s">
        <v>2540</v>
      </c>
      <c r="D65" s="5">
        <f t="shared" si="1"/>
        <v>42825</v>
      </c>
    </row>
    <row r="66" spans="1:6" x14ac:dyDescent="0.25">
      <c r="A66" s="3">
        <f>VLOOKUP(B66,'Chart of Accounts'!$D:$H,5,FALSE)</f>
        <v>0</v>
      </c>
      <c r="B66" t="s">
        <v>92</v>
      </c>
      <c r="C66" t="s">
        <v>2540</v>
      </c>
      <c r="D66" s="5">
        <f t="shared" ref="D66:D76" si="2">Period_end_date</f>
        <v>42825</v>
      </c>
    </row>
    <row r="67" spans="1:6" x14ac:dyDescent="0.25">
      <c r="A67" s="3">
        <f>VLOOKUP(B67,'Chart of Accounts'!$D:$H,5,FALSE)</f>
        <v>0</v>
      </c>
      <c r="B67" t="s">
        <v>110</v>
      </c>
      <c r="C67" t="s">
        <v>2540</v>
      </c>
      <c r="D67" s="5">
        <f t="shared" si="2"/>
        <v>42825</v>
      </c>
    </row>
    <row r="68" spans="1:6" x14ac:dyDescent="0.25">
      <c r="A68" s="3">
        <f>VLOOKUP(B68,'Chart of Accounts'!$D:$H,5,FALSE)</f>
        <v>0</v>
      </c>
      <c r="B68" t="s">
        <v>94</v>
      </c>
      <c r="C68" t="s">
        <v>2540</v>
      </c>
      <c r="D68" s="5">
        <f t="shared" si="2"/>
        <v>42825</v>
      </c>
    </row>
    <row r="69" spans="1:6" x14ac:dyDescent="0.25">
      <c r="A69" s="3">
        <f>VLOOKUP(B69,'Chart of Accounts'!$D:$H,5,FALSE)</f>
        <v>0</v>
      </c>
      <c r="B69" t="s">
        <v>111</v>
      </c>
      <c r="C69" t="s">
        <v>2540</v>
      </c>
      <c r="D69" s="5">
        <f t="shared" si="2"/>
        <v>42825</v>
      </c>
    </row>
    <row r="70" spans="1:6" x14ac:dyDescent="0.25">
      <c r="A70" s="3">
        <f>VLOOKUP(B70,'Chart of Accounts'!$D:$H,5,FALSE)</f>
        <v>0</v>
      </c>
      <c r="B70">
        <v>668</v>
      </c>
      <c r="C70" t="s">
        <v>2540</v>
      </c>
      <c r="D70" s="5">
        <f t="shared" si="2"/>
        <v>42825</v>
      </c>
    </row>
    <row r="71" spans="1:6" x14ac:dyDescent="0.25">
      <c r="A71" s="3">
        <f>VLOOKUP(B71,'Chart of Accounts'!$D:$H,5,FALSE)</f>
        <v>0</v>
      </c>
      <c r="B71">
        <v>673</v>
      </c>
      <c r="C71" t="s">
        <v>2540</v>
      </c>
      <c r="D71" s="5">
        <f t="shared" si="2"/>
        <v>42825</v>
      </c>
    </row>
    <row r="72" spans="1:6" x14ac:dyDescent="0.25">
      <c r="A72" s="3">
        <f>VLOOKUP(B72,'Chart of Accounts'!$D:$H,5,FALSE)</f>
        <v>0</v>
      </c>
      <c r="B72">
        <v>692</v>
      </c>
      <c r="C72" t="s">
        <v>2540</v>
      </c>
      <c r="D72" s="5">
        <f t="shared" si="2"/>
        <v>42825</v>
      </c>
    </row>
    <row r="73" spans="1:6" x14ac:dyDescent="0.25">
      <c r="A73" s="3">
        <f>VLOOKUP(B73,'Chart of Accounts'!$D:$H,5,FALSE)</f>
        <v>0</v>
      </c>
      <c r="B73" t="s">
        <v>1329</v>
      </c>
      <c r="C73" t="s">
        <v>2540</v>
      </c>
      <c r="D73" s="5">
        <f t="shared" si="2"/>
        <v>42825</v>
      </c>
      <c r="F73">
        <v>1</v>
      </c>
    </row>
    <row r="74" spans="1:6" x14ac:dyDescent="0.25">
      <c r="A74" s="3">
        <f>VLOOKUP(B74,'Chart of Accounts'!$D:$H,5,FALSE)</f>
        <v>0</v>
      </c>
      <c r="B74" t="s">
        <v>2543</v>
      </c>
      <c r="C74" t="s">
        <v>2540</v>
      </c>
      <c r="D74" s="5">
        <f t="shared" si="2"/>
        <v>42825</v>
      </c>
      <c r="F74">
        <v>1</v>
      </c>
    </row>
    <row r="75" spans="1:6" x14ac:dyDescent="0.25">
      <c r="A75" s="3">
        <f>VLOOKUP(B75,'Chart of Accounts'!$D:$H,5,FALSE)</f>
        <v>0</v>
      </c>
      <c r="B75">
        <v>0</v>
      </c>
      <c r="C75" t="s">
        <v>2540</v>
      </c>
      <c r="D75" s="5">
        <f t="shared" si="2"/>
        <v>42825</v>
      </c>
    </row>
    <row r="76" spans="1:6" x14ac:dyDescent="0.25">
      <c r="A76" s="3">
        <f>VLOOKUP(B76,'Chart of Accounts'!$D:$H,5,FALSE)</f>
        <v>0</v>
      </c>
      <c r="B76">
        <v>735</v>
      </c>
      <c r="C76" t="s">
        <v>2540</v>
      </c>
      <c r="D76" s="5">
        <f t="shared" si="2"/>
        <v>42825</v>
      </c>
    </row>
  </sheetData>
  <printOptions gridLines="1"/>
  <pageMargins left="0.70866141732283472" right="0.70866141732283472" top="0.74803149606299213" bottom="0.74803149606299213" header="0.31496062992125984" footer="0.31496062992125984"/>
  <pageSetup paperSize="9" scale="80" fitToHeight="0" orientation="landscape" r:id="rId1"/>
  <headerFooter>
    <oddHeader>&amp;L&amp;A&amp;R&amp;D</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H76"/>
  <sheetViews>
    <sheetView workbookViewId="0">
      <pane xSplit="3" ySplit="1" topLeftCell="D2" activePane="bottomRight" state="frozen"/>
      <selection pane="topRight" activeCell="B1" sqref="B1"/>
      <selection pane="bottomLeft" activeCell="A2" sqref="A2"/>
      <selection pane="bottomRight" activeCell="G15" sqref="G15"/>
    </sheetView>
  </sheetViews>
  <sheetFormatPr defaultRowHeight="15" x14ac:dyDescent="0.25"/>
  <cols>
    <col min="1" max="1" width="30.5703125" customWidth="1"/>
    <col min="2" max="2" width="24.5703125" customWidth="1"/>
    <col min="3" max="3" width="18.5703125" customWidth="1"/>
    <col min="4" max="4" width="12.5703125" customWidth="1"/>
    <col min="5" max="8" width="13.5703125" style="6" customWidth="1"/>
  </cols>
  <sheetData>
    <row r="1" spans="1:8" s="1" customFormat="1" ht="30" x14ac:dyDescent="0.25">
      <c r="A1" s="1" t="s">
        <v>123</v>
      </c>
      <c r="B1" s="1" t="s">
        <v>18</v>
      </c>
      <c r="C1" s="1" t="s">
        <v>34</v>
      </c>
      <c r="D1" s="1" t="s">
        <v>122</v>
      </c>
      <c r="E1" s="7" t="s">
        <v>124</v>
      </c>
      <c r="F1" s="7" t="s">
        <v>1326</v>
      </c>
      <c r="G1" s="7" t="s">
        <v>2539</v>
      </c>
      <c r="H1" s="7" t="s">
        <v>2530</v>
      </c>
    </row>
    <row r="2" spans="1:8" x14ac:dyDescent="0.25">
      <c r="A2" t="s">
        <v>62</v>
      </c>
      <c r="B2" t="s">
        <v>43</v>
      </c>
      <c r="C2" t="s">
        <v>35</v>
      </c>
      <c r="D2">
        <v>285</v>
      </c>
      <c r="E2" s="6">
        <f>-SUMIF('Bank Account Transactions'!$E:$E,'Chart of Accounts'!$A2,'Bank Account Transactions'!$F:$F)+SUMIF('Bank Account Transactions'!$E:$E,'Chart of Accounts'!$A2,'Bank Account Transactions'!$G:$G)</f>
        <v>0</v>
      </c>
      <c r="F2" s="6">
        <f>-SUMIF('Cash Account Transactions'!$E:$E,'Chart of Accounts'!$A2,'Cash Account Transactions'!$F:$F)+SUMIF('Cash Account Transactions'!$E:$E,'Chart of Accounts'!$A2,'Cash Account Transactions'!$G:$G)</f>
        <v>0</v>
      </c>
      <c r="H2" s="6">
        <f t="shared" ref="H2:H33" si="0">SUM(E2:G2)</f>
        <v>0</v>
      </c>
    </row>
    <row r="3" spans="1:8" x14ac:dyDescent="0.25">
      <c r="A3" t="s">
        <v>51</v>
      </c>
      <c r="B3" t="s">
        <v>43</v>
      </c>
      <c r="C3" t="s">
        <v>35</v>
      </c>
      <c r="D3">
        <v>265</v>
      </c>
      <c r="E3" s="6">
        <f>-SUMIF('Bank Account Transactions'!$E:$E,'Chart of Accounts'!$A3,'Bank Account Transactions'!$F:$F)+SUMIF('Bank Account Transactions'!$E:$E,'Chart of Accounts'!$A3,'Bank Account Transactions'!$G:$G)</f>
        <v>0</v>
      </c>
      <c r="F3" s="6">
        <f>-SUMIF('Cash Account Transactions'!$E:$E,'Chart of Accounts'!$A3,'Cash Account Transactions'!$F:$F)+SUMIF('Cash Account Transactions'!$E:$E,'Chart of Accounts'!$A3,'Cash Account Transactions'!$G:$G)</f>
        <v>0</v>
      </c>
      <c r="H3" s="6">
        <f t="shared" si="0"/>
        <v>0</v>
      </c>
    </row>
    <row r="4" spans="1:8" x14ac:dyDescent="0.25">
      <c r="A4" t="s">
        <v>95</v>
      </c>
      <c r="B4" t="s">
        <v>98</v>
      </c>
      <c r="C4" t="s">
        <v>35</v>
      </c>
      <c r="D4">
        <v>692</v>
      </c>
      <c r="E4" s="6">
        <f>-SUMIF('Bank Account Transactions'!$E:$E,'Chart of Accounts'!$A4,'Bank Account Transactions'!$F:$F)+SUMIF('Bank Account Transactions'!$E:$E,'Chart of Accounts'!$A4,'Bank Account Transactions'!$G:$G)</f>
        <v>0</v>
      </c>
      <c r="F4" s="6">
        <f>-SUMIF('Cash Account Transactions'!$E:$E,'Chart of Accounts'!$A4,'Cash Account Transactions'!$F:$F)+SUMIF('Cash Account Transactions'!$E:$E,'Chart of Accounts'!$A4,'Cash Account Transactions'!$G:$G)</f>
        <v>0</v>
      </c>
      <c r="G4" s="6">
        <f>Bank_account_opening_balance+SUM('Bank Account Transactions'!$F:$F)-SUM('Bank Account Transactions'!$G:$G)</f>
        <v>0</v>
      </c>
      <c r="H4" s="6">
        <f t="shared" si="0"/>
        <v>0</v>
      </c>
    </row>
    <row r="5" spans="1:8" x14ac:dyDescent="0.25">
      <c r="A5" t="s">
        <v>67</v>
      </c>
      <c r="B5" t="s">
        <v>66</v>
      </c>
      <c r="C5" t="s">
        <v>35</v>
      </c>
      <c r="D5">
        <v>378</v>
      </c>
      <c r="E5" s="6">
        <f>-SUMIF('Bank Account Transactions'!$E:$E,'Chart of Accounts'!$A5,'Bank Account Transactions'!$F:$F)+SUMIF('Bank Account Transactions'!$E:$E,'Chart of Accounts'!$A5,'Bank Account Transactions'!$G:$G)</f>
        <v>0</v>
      </c>
      <c r="F5" s="6">
        <f>-SUMIF('Cash Account Transactions'!$E:$E,'Chart of Accounts'!$A5,'Cash Account Transactions'!$F:$F)+SUMIF('Cash Account Transactions'!$E:$E,'Chart of Accounts'!$A5,'Cash Account Transactions'!$G:$G)</f>
        <v>0</v>
      </c>
      <c r="H5" s="6">
        <f t="shared" si="0"/>
        <v>0</v>
      </c>
    </row>
    <row r="6" spans="1:8" x14ac:dyDescent="0.25">
      <c r="A6" t="s">
        <v>70</v>
      </c>
      <c r="B6" t="s">
        <v>69</v>
      </c>
      <c r="C6" t="s">
        <v>35</v>
      </c>
      <c r="D6">
        <v>413</v>
      </c>
      <c r="E6" s="6">
        <f>-SUMIF('Bank Account Transactions'!$E:$E,'Chart of Accounts'!$A6,'Bank Account Transactions'!$F:$F)+SUMIF('Bank Account Transactions'!$E:$E,'Chart of Accounts'!$A6,'Bank Account Transactions'!$G:$G)</f>
        <v>0</v>
      </c>
      <c r="F6" s="6">
        <f>-SUMIF('Cash Account Transactions'!$E:$E,'Chart of Accounts'!$A6,'Cash Account Transactions'!$F:$F)+SUMIF('Cash Account Transactions'!$E:$E,'Chart of Accounts'!$A6,'Cash Account Transactions'!$G:$G)</f>
        <v>0</v>
      </c>
      <c r="H6" s="6">
        <f t="shared" si="0"/>
        <v>0</v>
      </c>
    </row>
    <row r="7" spans="1:8" x14ac:dyDescent="0.25">
      <c r="A7" t="s">
        <v>71</v>
      </c>
      <c r="B7" t="s">
        <v>69</v>
      </c>
      <c r="C7" t="s">
        <v>35</v>
      </c>
      <c r="D7">
        <v>414</v>
      </c>
      <c r="E7" s="6">
        <f>-SUMIF('Bank Account Transactions'!$E:$E,'Chart of Accounts'!$A7,'Bank Account Transactions'!$F:$F)+SUMIF('Bank Account Transactions'!$E:$E,'Chart of Accounts'!$A7,'Bank Account Transactions'!$G:$G)</f>
        <v>0</v>
      </c>
      <c r="F7" s="6">
        <f>-SUMIF('Cash Account Transactions'!$E:$E,'Chart of Accounts'!$A7,'Cash Account Transactions'!$F:$F)+SUMIF('Cash Account Transactions'!$E:$E,'Chart of Accounts'!$A7,'Cash Account Transactions'!$G:$G)</f>
        <v>0</v>
      </c>
      <c r="H7" s="6">
        <f t="shared" si="0"/>
        <v>0</v>
      </c>
    </row>
    <row r="8" spans="1:8" x14ac:dyDescent="0.25">
      <c r="A8" t="s">
        <v>29</v>
      </c>
      <c r="B8" t="s">
        <v>27</v>
      </c>
      <c r="C8" t="s">
        <v>35</v>
      </c>
      <c r="D8">
        <v>161</v>
      </c>
      <c r="E8" s="6">
        <f>-SUMIF('Bank Account Transactions'!$E:$E,'Chart of Accounts'!$A8,'Bank Account Transactions'!$F:$F)+SUMIF('Bank Account Transactions'!$E:$E,'Chart of Accounts'!$A8,'Bank Account Transactions'!$G:$G)</f>
        <v>0</v>
      </c>
      <c r="F8" s="6">
        <f>-SUMIF('Cash Account Transactions'!$E:$E,'Chart of Accounts'!$A8,'Cash Account Transactions'!$F:$F)+SUMIF('Cash Account Transactions'!$E:$E,'Chart of Accounts'!$A8,'Cash Account Transactions'!$G:$G)</f>
        <v>0</v>
      </c>
      <c r="H8" s="6">
        <f t="shared" si="0"/>
        <v>0</v>
      </c>
    </row>
    <row r="9" spans="1:8" x14ac:dyDescent="0.25">
      <c r="A9" t="s">
        <v>96</v>
      </c>
      <c r="B9" t="s">
        <v>98</v>
      </c>
      <c r="C9" t="s">
        <v>35</v>
      </c>
      <c r="D9">
        <v>668</v>
      </c>
      <c r="E9" s="6">
        <f>-SUMIF('Bank Account Transactions'!$E:$E,'Chart of Accounts'!$A9,'Bank Account Transactions'!$F:$F)+SUMIF('Bank Account Transactions'!$E:$E,'Chart of Accounts'!$A9,'Bank Account Transactions'!$G:$G)</f>
        <v>0</v>
      </c>
      <c r="F9" s="6">
        <f>-SUMIF('Cash Account Transactions'!$E:$E,'Chart of Accounts'!$A9,'Cash Account Transactions'!$F:$F)+SUMIF('Cash Account Transactions'!$E:$E,'Chart of Accounts'!$A9,'Cash Account Transactions'!$G:$G)</f>
        <v>0</v>
      </c>
      <c r="G9" s="6">
        <f>Cash_account_opening_balance+SUM('Cash Account Transactions'!$F:$F)-SUM('Cash Account Transactions'!$G:$G)</f>
        <v>0</v>
      </c>
      <c r="H9" s="6">
        <f t="shared" si="0"/>
        <v>0</v>
      </c>
    </row>
    <row r="10" spans="1:8" x14ac:dyDescent="0.25">
      <c r="A10" t="s">
        <v>57</v>
      </c>
      <c r="B10" t="s">
        <v>43</v>
      </c>
      <c r="C10" t="s">
        <v>35</v>
      </c>
      <c r="D10">
        <v>274</v>
      </c>
      <c r="E10" s="6">
        <f>-SUMIF('Bank Account Transactions'!$E:$E,'Chart of Accounts'!$A10,'Bank Account Transactions'!$F:$F)+SUMIF('Bank Account Transactions'!$E:$E,'Chart of Accounts'!$A10,'Bank Account Transactions'!$G:$G)</f>
        <v>0</v>
      </c>
      <c r="F10" s="6">
        <f>-SUMIF('Cash Account Transactions'!$E:$E,'Chart of Accounts'!$A10,'Cash Account Transactions'!$F:$F)+SUMIF('Cash Account Transactions'!$E:$E,'Chart of Accounts'!$A10,'Cash Account Transactions'!$G:$G)</f>
        <v>0</v>
      </c>
      <c r="H10" s="6">
        <f t="shared" si="0"/>
        <v>0</v>
      </c>
    </row>
    <row r="11" spans="1:8" x14ac:dyDescent="0.25">
      <c r="A11" t="s">
        <v>60</v>
      </c>
      <c r="B11" t="s">
        <v>43</v>
      </c>
      <c r="C11" t="s">
        <v>35</v>
      </c>
      <c r="D11">
        <v>277</v>
      </c>
      <c r="E11" s="6">
        <f>-SUMIF('Bank Account Transactions'!$E:$E,'Chart of Accounts'!$A11,'Bank Account Transactions'!$F:$F)+SUMIF('Bank Account Transactions'!$E:$E,'Chart of Accounts'!$A11,'Bank Account Transactions'!$G:$G)</f>
        <v>0</v>
      </c>
      <c r="F11" s="6">
        <f>-SUMIF('Cash Account Transactions'!$E:$E,'Chart of Accounts'!$A11,'Cash Account Transactions'!$F:$F)+SUMIF('Cash Account Transactions'!$E:$E,'Chart of Accounts'!$A11,'Cash Account Transactions'!$G:$G)</f>
        <v>0</v>
      </c>
      <c r="H11" s="6">
        <f t="shared" si="0"/>
        <v>0</v>
      </c>
    </row>
    <row r="12" spans="1:8" x14ac:dyDescent="0.25">
      <c r="A12" t="s">
        <v>93</v>
      </c>
      <c r="B12" t="s">
        <v>97</v>
      </c>
      <c r="C12" t="s">
        <v>35</v>
      </c>
      <c r="D12" t="s">
        <v>94</v>
      </c>
      <c r="E12" s="6">
        <f>-SUMIF('Bank Account Transactions'!$E:$E,'Chart of Accounts'!$A12,'Bank Account Transactions'!$F:$F)+SUMIF('Bank Account Transactions'!$E:$E,'Chart of Accounts'!$A12,'Bank Account Transactions'!$G:$G)</f>
        <v>0</v>
      </c>
      <c r="F12" s="6">
        <f>-SUMIF('Cash Account Transactions'!$E:$E,'Chart of Accounts'!$A12,'Cash Account Transactions'!$F:$F)+SUMIF('Cash Account Transactions'!$E:$E,'Chart of Accounts'!$A12,'Cash Account Transactions'!$G:$G)</f>
        <v>0</v>
      </c>
      <c r="H12" s="6">
        <f t="shared" si="0"/>
        <v>0</v>
      </c>
    </row>
    <row r="13" spans="1:8" x14ac:dyDescent="0.25">
      <c r="A13" t="s">
        <v>119</v>
      </c>
      <c r="B13" t="s">
        <v>97</v>
      </c>
      <c r="C13" t="s">
        <v>19</v>
      </c>
      <c r="D13" t="s">
        <v>111</v>
      </c>
      <c r="E13" s="6">
        <f>-SUMIF('Bank Account Transactions'!$E:$E,'Chart of Accounts'!$A13,'Bank Account Transactions'!$F:$F)+SUMIF('Bank Account Transactions'!$E:$E,'Chart of Accounts'!$A13,'Bank Account Transactions'!$G:$G)</f>
        <v>0</v>
      </c>
      <c r="F13" s="6">
        <f>-SUMIF('Cash Account Transactions'!$E:$E,'Chart of Accounts'!$A13,'Cash Account Transactions'!$F:$F)+SUMIF('Cash Account Transactions'!$E:$E,'Chart of Accounts'!$A13,'Cash Account Transactions'!$G:$G)</f>
        <v>0</v>
      </c>
      <c r="H13" s="6">
        <f t="shared" si="0"/>
        <v>0</v>
      </c>
    </row>
    <row r="14" spans="1:8" x14ac:dyDescent="0.25">
      <c r="A14" t="s">
        <v>25</v>
      </c>
      <c r="B14" t="s">
        <v>20</v>
      </c>
      <c r="C14" s="9" t="s">
        <v>35</v>
      </c>
      <c r="D14">
        <v>54</v>
      </c>
      <c r="E14" s="6">
        <f>-SUMIF('Bank Account Transactions'!$E:$E,'Chart of Accounts'!$A14,'Bank Account Transactions'!$F:$F)+SUMIF('Bank Account Transactions'!$E:$E,'Chart of Accounts'!$A14,'Bank Account Transactions'!$G:$G)</f>
        <v>0</v>
      </c>
      <c r="F14" s="6">
        <f>-SUMIF('Cash Account Transactions'!$E:$E,'Chart of Accounts'!$A14,'Cash Account Transactions'!$F:$F)+SUMIF('Cash Account Transactions'!$E:$E,'Chart of Accounts'!$A14,'Cash Account Transactions'!$G:$G)</f>
        <v>0</v>
      </c>
      <c r="H14" s="6">
        <f t="shared" si="0"/>
        <v>0</v>
      </c>
    </row>
    <row r="15" spans="1:8" x14ac:dyDescent="0.25">
      <c r="A15" t="s">
        <v>68</v>
      </c>
      <c r="B15" t="s">
        <v>66</v>
      </c>
      <c r="C15" t="s">
        <v>35</v>
      </c>
      <c r="D15">
        <v>379</v>
      </c>
      <c r="E15" s="6">
        <f>-SUMIF('Bank Account Transactions'!$E:$E,'Chart of Accounts'!$A15,'Bank Account Transactions'!$F:$F)+SUMIF('Bank Account Transactions'!$E:$E,'Chart of Accounts'!$A15,'Bank Account Transactions'!$G:$G)</f>
        <v>0</v>
      </c>
      <c r="F15" s="6">
        <f>-SUMIF('Cash Account Transactions'!$E:$E,'Chart of Accounts'!$A15,'Cash Account Transactions'!$F:$F)+SUMIF('Cash Account Transactions'!$E:$E,'Chart of Accounts'!$A15,'Cash Account Transactions'!$G:$G)</f>
        <v>0</v>
      </c>
      <c r="H15" s="6">
        <f t="shared" si="0"/>
        <v>0</v>
      </c>
    </row>
    <row r="16" spans="1:8" x14ac:dyDescent="0.25">
      <c r="A16" t="s">
        <v>2553</v>
      </c>
      <c r="B16" t="s">
        <v>98</v>
      </c>
      <c r="C16" t="s">
        <v>35</v>
      </c>
      <c r="D16">
        <v>673</v>
      </c>
      <c r="E16" s="6">
        <f>-SUMIF('Bank Account Transactions'!$E:$E,'Chart of Accounts'!$A16,'Bank Account Transactions'!$F:$F)+SUMIF('Bank Account Transactions'!$E:$E,'Chart of Accounts'!$A16,'Bank Account Transactions'!$G:$G)</f>
        <v>0</v>
      </c>
      <c r="F16" s="6">
        <f>-SUMIF('Cash Account Transactions'!$E:$E,'Chart of Accounts'!$A16,'Cash Account Transactions'!$F:$F)+SUMIF('Cash Account Transactions'!$E:$E,'Chart of Accounts'!$A16,'Cash Account Transactions'!$G:$G)</f>
        <v>0</v>
      </c>
      <c r="H16" s="6">
        <f t="shared" si="0"/>
        <v>0</v>
      </c>
    </row>
    <row r="17" spans="1:8" x14ac:dyDescent="0.25">
      <c r="A17" t="s">
        <v>22</v>
      </c>
      <c r="B17" t="s">
        <v>21</v>
      </c>
      <c r="C17" t="s">
        <v>19</v>
      </c>
      <c r="D17">
        <v>130</v>
      </c>
      <c r="E17" s="6">
        <f>-SUMIF('Bank Account Transactions'!$E:$E,'Chart of Accounts'!$A17,'Bank Account Transactions'!$F:$F)+SUMIF('Bank Account Transactions'!$E:$E,'Chart of Accounts'!$A17,'Bank Account Transactions'!$G:$G)</f>
        <v>0</v>
      </c>
      <c r="F17" s="6">
        <f>-SUMIF('Cash Account Transactions'!$E:$E,'Chart of Accounts'!$A17,'Cash Account Transactions'!$F:$F)+SUMIF('Cash Account Transactions'!$E:$E,'Chart of Accounts'!$A17,'Cash Account Transactions'!$G:$G)</f>
        <v>0</v>
      </c>
      <c r="H17" s="6">
        <f t="shared" si="0"/>
        <v>0</v>
      </c>
    </row>
    <row r="18" spans="1:8" x14ac:dyDescent="0.25">
      <c r="A18" t="s">
        <v>99</v>
      </c>
      <c r="B18" t="s">
        <v>100</v>
      </c>
      <c r="C18" t="s">
        <v>35</v>
      </c>
      <c r="D18" t="s">
        <v>1329</v>
      </c>
      <c r="E18" s="6">
        <f>-SUMIF('Bank Account Transactions'!$E:$E,'Chart of Accounts'!$A18,'Bank Account Transactions'!$F:$F)+SUMIF('Bank Account Transactions'!$E:$E,'Chart of Accounts'!$A18,'Bank Account Transactions'!$G:$G)</f>
        <v>0</v>
      </c>
      <c r="F18" s="6">
        <f>-SUMIF('Cash Account Transactions'!$E:$E,'Chart of Accounts'!$A18,'Cash Account Transactions'!$F:$F)+SUMIF('Cash Account Transactions'!$E:$E,'Chart of Accounts'!$A18,'Cash Account Transactions'!$G:$G)</f>
        <v>0</v>
      </c>
      <c r="H18" s="6">
        <f t="shared" si="0"/>
        <v>0</v>
      </c>
    </row>
    <row r="19" spans="1:8" x14ac:dyDescent="0.25">
      <c r="A19" t="s">
        <v>44</v>
      </c>
      <c r="B19" t="s">
        <v>103</v>
      </c>
      <c r="C19" t="s">
        <v>35</v>
      </c>
      <c r="D19" t="s">
        <v>2542</v>
      </c>
      <c r="E19" s="6">
        <f>-SUMIF('Bank Account Transactions'!$E:$E,'Chart of Accounts'!$A19,'Bank Account Transactions'!$F:$F)+SUMIF('Bank Account Transactions'!$E:$E,'Chart of Accounts'!$A19,'Bank Account Transactions'!$G:$G)</f>
        <v>0</v>
      </c>
      <c r="F19" s="6">
        <f>-SUMIF('Cash Account Transactions'!$E:$E,'Chart of Accounts'!$A19,'Cash Account Transactions'!$F:$F)+SUMIF('Cash Account Transactions'!$E:$E,'Chart of Accounts'!$A19,'Cash Account Transactions'!$G:$G)</f>
        <v>0</v>
      </c>
      <c r="H19" s="6">
        <f t="shared" si="0"/>
        <v>0</v>
      </c>
    </row>
    <row r="20" spans="1:8" x14ac:dyDescent="0.25">
      <c r="A20" t="s">
        <v>78</v>
      </c>
      <c r="B20" t="s">
        <v>77</v>
      </c>
      <c r="C20" t="s">
        <v>35</v>
      </c>
      <c r="D20" t="s">
        <v>79</v>
      </c>
      <c r="E20" s="6">
        <f>-SUMIF('Bank Account Transactions'!$E:$E,'Chart of Accounts'!$A20,'Bank Account Transactions'!$F:$F)+SUMIF('Bank Account Transactions'!$E:$E,'Chart of Accounts'!$A20,'Bank Account Transactions'!$G:$G)</f>
        <v>0</v>
      </c>
      <c r="F20" s="6">
        <f>-SUMIF('Cash Account Transactions'!$E:$E,'Chart of Accounts'!$A20,'Cash Account Transactions'!$F:$F)+SUMIF('Cash Account Transactions'!$E:$E,'Chart of Accounts'!$A20,'Cash Account Transactions'!$G:$G)</f>
        <v>0</v>
      </c>
      <c r="H20" s="6">
        <f t="shared" si="0"/>
        <v>0</v>
      </c>
    </row>
    <row r="21" spans="1:8" x14ac:dyDescent="0.25">
      <c r="A21" t="s">
        <v>65</v>
      </c>
      <c r="B21" t="s">
        <v>43</v>
      </c>
      <c r="C21" t="s">
        <v>35</v>
      </c>
      <c r="D21">
        <v>294</v>
      </c>
      <c r="E21" s="6">
        <f>-SUMIF('Bank Account Transactions'!$E:$E,'Chart of Accounts'!$A21,'Bank Account Transactions'!$F:$F)+SUMIF('Bank Account Transactions'!$E:$E,'Chart of Accounts'!$A21,'Bank Account Transactions'!$G:$G)</f>
        <v>0</v>
      </c>
      <c r="F21" s="6">
        <f>-SUMIF('Cash Account Transactions'!$E:$E,'Chart of Accounts'!$A21,'Cash Account Transactions'!$F:$F)+SUMIF('Cash Account Transactions'!$E:$E,'Chart of Accounts'!$A21,'Cash Account Transactions'!$G:$G)</f>
        <v>0</v>
      </c>
      <c r="H21" s="6">
        <f t="shared" si="0"/>
        <v>0</v>
      </c>
    </row>
    <row r="22" spans="1:8" x14ac:dyDescent="0.25">
      <c r="A22" t="s">
        <v>1327</v>
      </c>
      <c r="B22" t="s">
        <v>1328</v>
      </c>
      <c r="C22" t="s">
        <v>35</v>
      </c>
      <c r="D22" t="s">
        <v>2543</v>
      </c>
      <c r="E22" s="6">
        <f>-SUMIF('Bank Account Transactions'!$E:$E,'Chart of Accounts'!$A22,'Bank Account Transactions'!$F:$F)+SUMIF('Bank Account Transactions'!$E:$E,'Chart of Accounts'!$A22,'Bank Account Transactions'!$G:$G)</f>
        <v>0</v>
      </c>
      <c r="F22" s="6">
        <f>-SUMIF('Cash Account Transactions'!$E:$E,'Chart of Accounts'!$A22,'Cash Account Transactions'!$F:$F)+SUMIF('Cash Account Transactions'!$E:$E,'Chart of Accounts'!$A22,'Cash Account Transactions'!$G:$G)</f>
        <v>0</v>
      </c>
      <c r="H22" s="6">
        <f t="shared" si="0"/>
        <v>0</v>
      </c>
    </row>
    <row r="23" spans="1:8" x14ac:dyDescent="0.25">
      <c r="A23" t="s">
        <v>75</v>
      </c>
      <c r="B23" t="s">
        <v>69</v>
      </c>
      <c r="C23" t="s">
        <v>35</v>
      </c>
      <c r="D23">
        <v>427</v>
      </c>
      <c r="E23" s="6">
        <f>-SUMIF('Bank Account Transactions'!$E:$E,'Chart of Accounts'!$A23,'Bank Account Transactions'!$F:$F)+SUMIF('Bank Account Transactions'!$E:$E,'Chart of Accounts'!$A23,'Bank Account Transactions'!$G:$G)</f>
        <v>0</v>
      </c>
      <c r="F23" s="6">
        <f>-SUMIF('Cash Account Transactions'!$E:$E,'Chart of Accounts'!$A23,'Cash Account Transactions'!$F:$F)+SUMIF('Cash Account Transactions'!$E:$E,'Chart of Accounts'!$A23,'Cash Account Transactions'!$G:$G)</f>
        <v>0</v>
      </c>
      <c r="H23" s="6">
        <f t="shared" si="0"/>
        <v>0</v>
      </c>
    </row>
    <row r="24" spans="1:8" x14ac:dyDescent="0.25">
      <c r="A24" t="s">
        <v>89</v>
      </c>
      <c r="B24" t="s">
        <v>97</v>
      </c>
      <c r="C24" t="s">
        <v>35</v>
      </c>
      <c r="D24" t="s">
        <v>90</v>
      </c>
      <c r="E24" s="6">
        <f>-SUMIF('Bank Account Transactions'!$E:$E,'Chart of Accounts'!$A24,'Bank Account Transactions'!$F:$F)+SUMIF('Bank Account Transactions'!$E:$E,'Chart of Accounts'!$A24,'Bank Account Transactions'!$G:$G)</f>
        <v>0</v>
      </c>
      <c r="F24" s="6">
        <f>-SUMIF('Cash Account Transactions'!$E:$E,'Chart of Accounts'!$A24,'Cash Account Transactions'!$F:$F)+SUMIF('Cash Account Transactions'!$E:$E,'Chart of Accounts'!$A24,'Cash Account Transactions'!$G:$G)</f>
        <v>0</v>
      </c>
      <c r="H24" s="6">
        <f t="shared" si="0"/>
        <v>0</v>
      </c>
    </row>
    <row r="25" spans="1:8" x14ac:dyDescent="0.25">
      <c r="A25" t="s">
        <v>117</v>
      </c>
      <c r="B25" t="s">
        <v>97</v>
      </c>
      <c r="C25" t="s">
        <v>19</v>
      </c>
      <c r="D25" t="s">
        <v>109</v>
      </c>
      <c r="E25" s="6">
        <f>-SUMIF('Bank Account Transactions'!$E:$E,'Chart of Accounts'!$A25,'Bank Account Transactions'!$F:$F)+SUMIF('Bank Account Transactions'!$E:$E,'Chart of Accounts'!$A25,'Bank Account Transactions'!$G:$G)</f>
        <v>0</v>
      </c>
      <c r="F25" s="6">
        <f>-SUMIF('Cash Account Transactions'!$E:$E,'Chart of Accounts'!$A25,'Cash Account Transactions'!$F:$F)+SUMIF('Cash Account Transactions'!$E:$E,'Chart of Accounts'!$A25,'Cash Account Transactions'!$G:$G)</f>
        <v>0</v>
      </c>
      <c r="H25" s="6">
        <f t="shared" si="0"/>
        <v>0</v>
      </c>
    </row>
    <row r="26" spans="1:8" x14ac:dyDescent="0.25">
      <c r="A26" t="s">
        <v>80</v>
      </c>
      <c r="B26" t="s">
        <v>97</v>
      </c>
      <c r="C26" t="s">
        <v>35</v>
      </c>
      <c r="D26" t="s">
        <v>81</v>
      </c>
      <c r="E26" s="6">
        <f>-SUMIF('Bank Account Transactions'!$E:$E,'Chart of Accounts'!$A26,'Bank Account Transactions'!$F:$F)+SUMIF('Bank Account Transactions'!$E:$E,'Chart of Accounts'!$A26,'Bank Account Transactions'!$G:$G)</f>
        <v>0</v>
      </c>
      <c r="F26" s="6">
        <f>-SUMIF('Cash Account Transactions'!$E:$E,'Chart of Accounts'!$A26,'Cash Account Transactions'!$F:$F)+SUMIF('Cash Account Transactions'!$E:$E,'Chart of Accounts'!$A26,'Cash Account Transactions'!$G:$G)</f>
        <v>0</v>
      </c>
      <c r="H26" s="6">
        <f t="shared" si="0"/>
        <v>0</v>
      </c>
    </row>
    <row r="27" spans="1:8" x14ac:dyDescent="0.25">
      <c r="A27" t="s">
        <v>112</v>
      </c>
      <c r="B27" t="s">
        <v>97</v>
      </c>
      <c r="C27" t="s">
        <v>19</v>
      </c>
      <c r="D27" t="s">
        <v>105</v>
      </c>
      <c r="E27" s="6">
        <f>-SUMIF('Bank Account Transactions'!$E:$E,'Chart of Accounts'!$A27,'Bank Account Transactions'!$F:$F)+SUMIF('Bank Account Transactions'!$E:$E,'Chart of Accounts'!$A27,'Bank Account Transactions'!$G:$G)</f>
        <v>0</v>
      </c>
      <c r="F27" s="6">
        <f>-SUMIF('Cash Account Transactions'!$E:$E,'Chart of Accounts'!$A27,'Cash Account Transactions'!$F:$F)+SUMIF('Cash Account Transactions'!$E:$E,'Chart of Accounts'!$A27,'Cash Account Transactions'!$G:$G)</f>
        <v>0</v>
      </c>
      <c r="H27" s="6">
        <f t="shared" si="0"/>
        <v>0</v>
      </c>
    </row>
    <row r="28" spans="1:8" x14ac:dyDescent="0.25">
      <c r="A28" t="s">
        <v>33</v>
      </c>
      <c r="B28" t="s">
        <v>31</v>
      </c>
      <c r="C28" t="s">
        <v>19</v>
      </c>
      <c r="D28">
        <v>96</v>
      </c>
      <c r="E28" s="6">
        <f>-SUMIF('Bank Account Transactions'!$E:$E,'Chart of Accounts'!$A28,'Bank Account Transactions'!$F:$F)+SUMIF('Bank Account Transactions'!$E:$E,'Chart of Accounts'!$A28,'Bank Account Transactions'!$G:$G)</f>
        <v>0</v>
      </c>
      <c r="F28" s="6">
        <f>-SUMIF('Cash Account Transactions'!$E:$E,'Chart of Accounts'!$A28,'Cash Account Transactions'!$F:$F)+SUMIF('Cash Account Transactions'!$E:$E,'Chart of Accounts'!$A28,'Cash Account Transactions'!$G:$G)</f>
        <v>0</v>
      </c>
      <c r="H28" s="6">
        <f t="shared" si="0"/>
        <v>0</v>
      </c>
    </row>
    <row r="29" spans="1:8" x14ac:dyDescent="0.25">
      <c r="A29" t="s">
        <v>26</v>
      </c>
      <c r="B29" t="s">
        <v>27</v>
      </c>
      <c r="C29" t="s">
        <v>35</v>
      </c>
      <c r="D29">
        <v>159</v>
      </c>
      <c r="E29" s="6">
        <f>-SUMIF('Bank Account Transactions'!$E:$E,'Chart of Accounts'!$A29,'Bank Account Transactions'!$F:$F)+SUMIF('Bank Account Transactions'!$E:$E,'Chart of Accounts'!$A29,'Bank Account Transactions'!$G:$G)</f>
        <v>0</v>
      </c>
      <c r="F29" s="6">
        <f>-SUMIF('Cash Account Transactions'!$E:$E,'Chart of Accounts'!$A29,'Cash Account Transactions'!$F:$F)+SUMIF('Cash Account Transactions'!$E:$E,'Chart of Accounts'!$A29,'Cash Account Transactions'!$G:$G)</f>
        <v>0</v>
      </c>
      <c r="H29" s="6">
        <f t="shared" si="0"/>
        <v>0</v>
      </c>
    </row>
    <row r="30" spans="1:8" x14ac:dyDescent="0.25">
      <c r="A30" t="s">
        <v>48</v>
      </c>
      <c r="B30" t="s">
        <v>43</v>
      </c>
      <c r="C30" t="s">
        <v>35</v>
      </c>
      <c r="D30">
        <v>260</v>
      </c>
      <c r="E30" s="6">
        <f>-SUMIF('Bank Account Transactions'!$E:$E,'Chart of Accounts'!$A30,'Bank Account Transactions'!$F:$F)+SUMIF('Bank Account Transactions'!$E:$E,'Chart of Accounts'!$A30,'Bank Account Transactions'!$G:$G)</f>
        <v>0</v>
      </c>
      <c r="F30" s="6">
        <f>-SUMIF('Cash Account Transactions'!$E:$E,'Chart of Accounts'!$A30,'Cash Account Transactions'!$F:$F)+SUMIF('Cash Account Transactions'!$E:$E,'Chart of Accounts'!$A30,'Cash Account Transactions'!$G:$G)</f>
        <v>0</v>
      </c>
      <c r="H30" s="6">
        <f t="shared" si="0"/>
        <v>0</v>
      </c>
    </row>
    <row r="31" spans="1:8" x14ac:dyDescent="0.25">
      <c r="A31" t="s">
        <v>23</v>
      </c>
      <c r="B31" t="s">
        <v>20</v>
      </c>
      <c r="C31" t="s">
        <v>35</v>
      </c>
      <c r="D31">
        <v>50</v>
      </c>
      <c r="E31" s="6">
        <f>-SUMIF('Bank Account Transactions'!$E:$E,'Chart of Accounts'!$A31,'Bank Account Transactions'!$F:$F)+SUMIF('Bank Account Transactions'!$E:$E,'Chart of Accounts'!$A31,'Bank Account Transactions'!$G:$G)</f>
        <v>0</v>
      </c>
      <c r="F31" s="6">
        <f>-SUMIF('Cash Account Transactions'!$E:$E,'Chart of Accounts'!$A31,'Cash Account Transactions'!$F:$F)+SUMIF('Cash Account Transactions'!$E:$E,'Chart of Accounts'!$A31,'Cash Account Transactions'!$G:$G)</f>
        <v>0</v>
      </c>
      <c r="H31" s="6">
        <f t="shared" si="0"/>
        <v>0</v>
      </c>
    </row>
    <row r="32" spans="1:8" x14ac:dyDescent="0.25">
      <c r="A32" t="s">
        <v>74</v>
      </c>
      <c r="B32" t="s">
        <v>69</v>
      </c>
      <c r="C32" t="s">
        <v>35</v>
      </c>
      <c r="D32">
        <v>426</v>
      </c>
      <c r="E32" s="6">
        <f>-SUMIF('Bank Account Transactions'!$E:$E,'Chart of Accounts'!$A32,'Bank Account Transactions'!$F:$F)+SUMIF('Bank Account Transactions'!$E:$E,'Chart of Accounts'!$A32,'Bank Account Transactions'!$G:$G)</f>
        <v>0</v>
      </c>
      <c r="F32" s="6">
        <f>-SUMIF('Cash Account Transactions'!$E:$E,'Chart of Accounts'!$A32,'Cash Account Transactions'!$F:$F)+SUMIF('Cash Account Transactions'!$E:$E,'Chart of Accounts'!$A32,'Cash Account Transactions'!$G:$G)</f>
        <v>0</v>
      </c>
      <c r="H32" s="6">
        <f t="shared" si="0"/>
        <v>0</v>
      </c>
    </row>
    <row r="33" spans="1:8" x14ac:dyDescent="0.25">
      <c r="A33" t="s">
        <v>102</v>
      </c>
      <c r="B33" t="s">
        <v>76</v>
      </c>
      <c r="C33" t="s">
        <v>35</v>
      </c>
      <c r="D33">
        <v>747</v>
      </c>
      <c r="E33" s="6">
        <f>-SUMIF('Bank Account Transactions'!$E:$E,'Chart of Accounts'!$A33,'Bank Account Transactions'!$F:$F)+SUMIF('Bank Account Transactions'!$E:$E,'Chart of Accounts'!$A33,'Bank Account Transactions'!$G:$G)</f>
        <v>0</v>
      </c>
      <c r="F33" s="6">
        <f>-SUMIF('Cash Account Transactions'!$E:$E,'Chart of Accounts'!$A33,'Cash Account Transactions'!$F:$F)+SUMIF('Cash Account Transactions'!$E:$E,'Chart of Accounts'!$A33,'Cash Account Transactions'!$G:$G)</f>
        <v>0</v>
      </c>
      <c r="H33" s="6">
        <f t="shared" si="0"/>
        <v>0</v>
      </c>
    </row>
    <row r="34" spans="1:8" x14ac:dyDescent="0.25">
      <c r="A34" t="s">
        <v>104</v>
      </c>
      <c r="B34" t="s">
        <v>103</v>
      </c>
      <c r="C34" t="s">
        <v>35</v>
      </c>
      <c r="D34">
        <v>755</v>
      </c>
      <c r="E34" s="6">
        <f>-SUMIF('Bank Account Transactions'!$E:$E,'Chart of Accounts'!$A34,'Bank Account Transactions'!$F:$F)+SUMIF('Bank Account Transactions'!$E:$E,'Chart of Accounts'!$A34,'Bank Account Transactions'!$G:$G)</f>
        <v>0</v>
      </c>
      <c r="F34" s="6">
        <f>-SUMIF('Cash Account Transactions'!$E:$E,'Chart of Accounts'!$A34,'Cash Account Transactions'!$F:$F)+SUMIF('Cash Account Transactions'!$E:$E,'Chart of Accounts'!$A34,'Cash Account Transactions'!$G:$G)</f>
        <v>0</v>
      </c>
      <c r="H34" s="6">
        <f t="shared" ref="H34:H65" si="1">SUM(E34:G34)</f>
        <v>0</v>
      </c>
    </row>
    <row r="35" spans="1:8" x14ac:dyDescent="0.25">
      <c r="A35" t="s">
        <v>101</v>
      </c>
      <c r="B35" t="s">
        <v>100</v>
      </c>
      <c r="C35" t="s">
        <v>35</v>
      </c>
      <c r="D35">
        <v>735</v>
      </c>
      <c r="E35" s="6">
        <f>-SUMIF('Bank Account Transactions'!$E:$E,'Chart of Accounts'!$A35,'Bank Account Transactions'!$F:$F)+SUMIF('Bank Account Transactions'!$E:$E,'Chart of Accounts'!$A35,'Bank Account Transactions'!$G:$G)</f>
        <v>0</v>
      </c>
      <c r="F35" s="6">
        <f>-SUMIF('Cash Account Transactions'!$E:$E,'Chart of Accounts'!$A35,'Cash Account Transactions'!$F:$F)+SUMIF('Cash Account Transactions'!$E:$E,'Chart of Accounts'!$A35,'Cash Account Transactions'!$G:$G)</f>
        <v>0</v>
      </c>
      <c r="H35" s="6">
        <f t="shared" si="1"/>
        <v>0</v>
      </c>
    </row>
    <row r="36" spans="1:8" x14ac:dyDescent="0.25">
      <c r="A36" t="s">
        <v>85</v>
      </c>
      <c r="B36" t="s">
        <v>97</v>
      </c>
      <c r="C36" t="s">
        <v>35</v>
      </c>
      <c r="D36" t="s">
        <v>86</v>
      </c>
      <c r="E36" s="6">
        <f>-SUMIF('Bank Account Transactions'!$E:$E,'Chart of Accounts'!$A36,'Bank Account Transactions'!$F:$F)+SUMIF('Bank Account Transactions'!$E:$E,'Chart of Accounts'!$A36,'Bank Account Transactions'!$G:$G)</f>
        <v>0</v>
      </c>
      <c r="F36" s="6">
        <f>-SUMIF('Cash Account Transactions'!$E:$E,'Chart of Accounts'!$A36,'Cash Account Transactions'!$F:$F)+SUMIF('Cash Account Transactions'!$E:$E,'Chart of Accounts'!$A36,'Cash Account Transactions'!$G:$G)</f>
        <v>0</v>
      </c>
      <c r="H36" s="6">
        <f t="shared" si="1"/>
        <v>0</v>
      </c>
    </row>
    <row r="37" spans="1:8" x14ac:dyDescent="0.25">
      <c r="A37" t="s">
        <v>115</v>
      </c>
      <c r="B37" t="s">
        <v>97</v>
      </c>
      <c r="C37" t="s">
        <v>19</v>
      </c>
      <c r="D37" t="s">
        <v>107</v>
      </c>
      <c r="E37" s="6">
        <f>-SUMIF('Bank Account Transactions'!$E:$E,'Chart of Accounts'!$A37,'Bank Account Transactions'!$F:$F)+SUMIF('Bank Account Transactions'!$E:$E,'Chart of Accounts'!$A37,'Bank Account Transactions'!$G:$G)</f>
        <v>0</v>
      </c>
      <c r="F37" s="6">
        <f>-SUMIF('Cash Account Transactions'!$E:$E,'Chart of Accounts'!$A37,'Cash Account Transactions'!$F:$F)+SUMIF('Cash Account Transactions'!$E:$E,'Chart of Accounts'!$A37,'Cash Account Transactions'!$G:$G)</f>
        <v>0</v>
      </c>
      <c r="H37" s="6">
        <f t="shared" si="1"/>
        <v>0</v>
      </c>
    </row>
    <row r="38" spans="1:8" x14ac:dyDescent="0.25">
      <c r="A38" t="s">
        <v>40</v>
      </c>
      <c r="B38" t="s">
        <v>36</v>
      </c>
      <c r="C38" t="s">
        <v>35</v>
      </c>
      <c r="D38">
        <v>232</v>
      </c>
      <c r="E38" s="6">
        <f>-SUMIF('Bank Account Transactions'!$E:$E,'Chart of Accounts'!$A38,'Bank Account Transactions'!$F:$F)+SUMIF('Bank Account Transactions'!$E:$E,'Chart of Accounts'!$A38,'Bank Account Transactions'!$G:$G)</f>
        <v>0</v>
      </c>
      <c r="F38" s="6">
        <f>-SUMIF('Cash Account Transactions'!$E:$E,'Chart of Accounts'!$A38,'Cash Account Transactions'!$F:$F)+SUMIF('Cash Account Transactions'!$E:$E,'Chart of Accounts'!$A38,'Cash Account Transactions'!$G:$G)</f>
        <v>0</v>
      </c>
      <c r="H38" s="6">
        <f t="shared" si="1"/>
        <v>0</v>
      </c>
    </row>
    <row r="39" spans="1:8" x14ac:dyDescent="0.25">
      <c r="A39" t="s">
        <v>64</v>
      </c>
      <c r="B39" t="s">
        <v>43</v>
      </c>
      <c r="C39" t="s">
        <v>35</v>
      </c>
      <c r="D39">
        <v>290</v>
      </c>
      <c r="E39" s="6">
        <f>-SUMIF('Bank Account Transactions'!$E:$E,'Chart of Accounts'!$A39,'Bank Account Transactions'!$F:$F)+SUMIF('Bank Account Transactions'!$E:$E,'Chart of Accounts'!$A39,'Bank Account Transactions'!$G:$G)</f>
        <v>0</v>
      </c>
      <c r="F39" s="6">
        <f>-SUMIF('Cash Account Transactions'!$E:$E,'Chart of Accounts'!$A39,'Cash Account Transactions'!$F:$F)+SUMIF('Cash Account Transactions'!$E:$E,'Chart of Accounts'!$A39,'Cash Account Transactions'!$G:$G)</f>
        <v>0</v>
      </c>
      <c r="H39" s="6">
        <f t="shared" si="1"/>
        <v>0</v>
      </c>
    </row>
    <row r="40" spans="1:8" x14ac:dyDescent="0.25">
      <c r="A40" t="s">
        <v>54</v>
      </c>
      <c r="B40" t="s">
        <v>43</v>
      </c>
      <c r="C40" t="s">
        <v>35</v>
      </c>
      <c r="D40">
        <v>270</v>
      </c>
      <c r="E40" s="6">
        <f>-SUMIF('Bank Account Transactions'!$E:$E,'Chart of Accounts'!$A40,'Bank Account Transactions'!$F:$F)+SUMIF('Bank Account Transactions'!$E:$E,'Chart of Accounts'!$A40,'Bank Account Transactions'!$G:$G)</f>
        <v>0</v>
      </c>
      <c r="F40" s="6">
        <f>-SUMIF('Cash Account Transactions'!$E:$E,'Chart of Accounts'!$A40,'Cash Account Transactions'!$F:$F)+SUMIF('Cash Account Transactions'!$E:$E,'Chart of Accounts'!$A40,'Cash Account Transactions'!$G:$G)</f>
        <v>0</v>
      </c>
      <c r="H40" s="6">
        <f t="shared" si="1"/>
        <v>0</v>
      </c>
    </row>
    <row r="41" spans="1:8" x14ac:dyDescent="0.25">
      <c r="A41" t="s">
        <v>41</v>
      </c>
      <c r="B41" t="s">
        <v>36</v>
      </c>
      <c r="C41" t="s">
        <v>35</v>
      </c>
      <c r="D41">
        <v>233</v>
      </c>
      <c r="E41" s="6">
        <f>-SUMIF('Bank Account Transactions'!$E:$E,'Chart of Accounts'!$A41,'Bank Account Transactions'!$F:$F)+SUMIF('Bank Account Transactions'!$E:$E,'Chart of Accounts'!$A41,'Bank Account Transactions'!$G:$G)</f>
        <v>0</v>
      </c>
      <c r="F41" s="6">
        <f>-SUMIF('Cash Account Transactions'!$E:$E,'Chart of Accounts'!$A41,'Cash Account Transactions'!$F:$F)+SUMIF('Cash Account Transactions'!$E:$E,'Chart of Accounts'!$A41,'Cash Account Transactions'!$G:$G)</f>
        <v>0</v>
      </c>
      <c r="H41" s="6">
        <f t="shared" si="1"/>
        <v>0</v>
      </c>
    </row>
    <row r="42" spans="1:8" x14ac:dyDescent="0.25">
      <c r="A42" t="s">
        <v>73</v>
      </c>
      <c r="B42" t="s">
        <v>69</v>
      </c>
      <c r="C42" t="s">
        <v>35</v>
      </c>
      <c r="D42">
        <v>419</v>
      </c>
      <c r="E42" s="6">
        <f>-SUMIF('Bank Account Transactions'!$E:$E,'Chart of Accounts'!$A42,'Bank Account Transactions'!$F:$F)+SUMIF('Bank Account Transactions'!$E:$E,'Chart of Accounts'!$A42,'Bank Account Transactions'!$G:$G)</f>
        <v>0</v>
      </c>
      <c r="F42" s="6">
        <f>-SUMIF('Cash Account Transactions'!$E:$E,'Chart of Accounts'!$A42,'Cash Account Transactions'!$F:$F)+SUMIF('Cash Account Transactions'!$E:$E,'Chart of Accounts'!$A42,'Cash Account Transactions'!$G:$G)</f>
        <v>0</v>
      </c>
      <c r="H42" s="6">
        <f t="shared" si="1"/>
        <v>0</v>
      </c>
    </row>
    <row r="43" spans="1:8" x14ac:dyDescent="0.25">
      <c r="A43" t="s">
        <v>83</v>
      </c>
      <c r="B43" t="s">
        <v>97</v>
      </c>
      <c r="C43" t="s">
        <v>35</v>
      </c>
      <c r="D43" t="s">
        <v>84</v>
      </c>
      <c r="E43" s="6">
        <f>-SUMIF('Bank Account Transactions'!$E:$E,'Chart of Accounts'!$A43,'Bank Account Transactions'!$F:$F)+SUMIF('Bank Account Transactions'!$E:$E,'Chart of Accounts'!$A43,'Bank Account Transactions'!$G:$G)</f>
        <v>0</v>
      </c>
      <c r="F43" s="6">
        <f>-SUMIF('Cash Account Transactions'!$E:$E,'Chart of Accounts'!$A43,'Cash Account Transactions'!$F:$F)+SUMIF('Cash Account Transactions'!$E:$E,'Chart of Accounts'!$A43,'Cash Account Transactions'!$G:$G)</f>
        <v>0</v>
      </c>
      <c r="H43" s="6">
        <f t="shared" si="1"/>
        <v>0</v>
      </c>
    </row>
    <row r="44" spans="1:8" x14ac:dyDescent="0.25">
      <c r="A44" t="s">
        <v>114</v>
      </c>
      <c r="B44" t="s">
        <v>97</v>
      </c>
      <c r="C44" t="s">
        <v>19</v>
      </c>
      <c r="D44" t="s">
        <v>106</v>
      </c>
      <c r="E44" s="6">
        <f>-SUMIF('Bank Account Transactions'!$E:$E,'Chart of Accounts'!$A44,'Bank Account Transactions'!$F:$F)+SUMIF('Bank Account Transactions'!$E:$E,'Chart of Accounts'!$A44,'Bank Account Transactions'!$G:$G)</f>
        <v>0</v>
      </c>
      <c r="F44" s="6">
        <f>-SUMIF('Cash Account Transactions'!$E:$E,'Chart of Accounts'!$A44,'Cash Account Transactions'!$F:$F)+SUMIF('Cash Account Transactions'!$E:$E,'Chart of Accounts'!$A44,'Cash Account Transactions'!$G:$G)</f>
        <v>0</v>
      </c>
      <c r="H44" s="6">
        <f t="shared" si="1"/>
        <v>0</v>
      </c>
    </row>
    <row r="45" spans="1:8" x14ac:dyDescent="0.25">
      <c r="A45" t="s">
        <v>72</v>
      </c>
      <c r="B45" t="s">
        <v>69</v>
      </c>
      <c r="C45" t="s">
        <v>35</v>
      </c>
      <c r="D45">
        <v>418</v>
      </c>
      <c r="E45" s="6">
        <f>-SUMIF('Bank Account Transactions'!$E:$E,'Chart of Accounts'!$A45,'Bank Account Transactions'!$F:$F)+SUMIF('Bank Account Transactions'!$E:$E,'Chart of Accounts'!$A45,'Bank Account Transactions'!$G:$G)</f>
        <v>0</v>
      </c>
      <c r="F45" s="6">
        <f>-SUMIF('Cash Account Transactions'!$E:$E,'Chart of Accounts'!$A45,'Cash Account Transactions'!$F:$F)+SUMIF('Cash Account Transactions'!$E:$E,'Chart of Accounts'!$A45,'Cash Account Transactions'!$G:$G)</f>
        <v>0</v>
      </c>
      <c r="H45" s="6">
        <f t="shared" si="1"/>
        <v>0</v>
      </c>
    </row>
    <row r="46" spans="1:8" x14ac:dyDescent="0.25">
      <c r="A46" t="s">
        <v>53</v>
      </c>
      <c r="B46" t="s">
        <v>43</v>
      </c>
      <c r="C46" t="s">
        <v>35</v>
      </c>
      <c r="D46">
        <v>267</v>
      </c>
      <c r="E46" s="6">
        <f>-SUMIF('Bank Account Transactions'!$E:$E,'Chart of Accounts'!$A46,'Bank Account Transactions'!$F:$F)+SUMIF('Bank Account Transactions'!$E:$E,'Chart of Accounts'!$A46,'Bank Account Transactions'!$G:$G)</f>
        <v>0</v>
      </c>
      <c r="F46" s="6">
        <f>-SUMIF('Cash Account Transactions'!$E:$E,'Chart of Accounts'!$A46,'Cash Account Transactions'!$F:$F)+SUMIF('Cash Account Transactions'!$E:$E,'Chart of Accounts'!$A46,'Cash Account Transactions'!$G:$G)</f>
        <v>0</v>
      </c>
      <c r="H46" s="6">
        <f t="shared" si="1"/>
        <v>0</v>
      </c>
    </row>
    <row r="47" spans="1:8" x14ac:dyDescent="0.25">
      <c r="A47" t="s">
        <v>91</v>
      </c>
      <c r="B47" t="s">
        <v>97</v>
      </c>
      <c r="C47" t="s">
        <v>35</v>
      </c>
      <c r="D47" t="s">
        <v>92</v>
      </c>
      <c r="E47" s="6">
        <f>-SUMIF('Bank Account Transactions'!$E:$E,'Chart of Accounts'!$A47,'Bank Account Transactions'!$F:$F)+SUMIF('Bank Account Transactions'!$E:$E,'Chart of Accounts'!$A47,'Bank Account Transactions'!$G:$G)</f>
        <v>0</v>
      </c>
      <c r="F47" s="6">
        <f>-SUMIF('Cash Account Transactions'!$E:$E,'Chart of Accounts'!$A47,'Cash Account Transactions'!$F:$F)+SUMIF('Cash Account Transactions'!$E:$E,'Chart of Accounts'!$A47,'Cash Account Transactions'!$G:$G)</f>
        <v>0</v>
      </c>
      <c r="H47" s="6">
        <f t="shared" si="1"/>
        <v>0</v>
      </c>
    </row>
    <row r="48" spans="1:8" x14ac:dyDescent="0.25">
      <c r="A48" t="s">
        <v>118</v>
      </c>
      <c r="B48" t="s">
        <v>97</v>
      </c>
      <c r="C48" t="s">
        <v>19</v>
      </c>
      <c r="D48" t="s">
        <v>110</v>
      </c>
      <c r="E48" s="6">
        <f>-SUMIF('Bank Account Transactions'!$E:$E,'Chart of Accounts'!$A48,'Bank Account Transactions'!$F:$F)+SUMIF('Bank Account Transactions'!$E:$E,'Chart of Accounts'!$A48,'Bank Account Transactions'!$G:$G)</f>
        <v>0</v>
      </c>
      <c r="F48" s="6">
        <f>-SUMIF('Cash Account Transactions'!$E:$E,'Chart of Accounts'!$A48,'Cash Account Transactions'!$F:$F)+SUMIF('Cash Account Transactions'!$E:$E,'Chart of Accounts'!$A48,'Cash Account Transactions'!$G:$G)</f>
        <v>0</v>
      </c>
      <c r="H48" s="6">
        <f t="shared" si="1"/>
        <v>0</v>
      </c>
    </row>
    <row r="49" spans="1:8" x14ac:dyDescent="0.25">
      <c r="A49" t="s">
        <v>28</v>
      </c>
      <c r="B49" t="s">
        <v>27</v>
      </c>
      <c r="C49" t="s">
        <v>35</v>
      </c>
      <c r="D49">
        <v>160</v>
      </c>
      <c r="E49" s="6">
        <f>-SUMIF('Bank Account Transactions'!$E:$E,'Chart of Accounts'!$A49,'Bank Account Transactions'!$F:$F)+SUMIF('Bank Account Transactions'!$E:$E,'Chart of Accounts'!$A49,'Bank Account Transactions'!$G:$G)</f>
        <v>0</v>
      </c>
      <c r="F49" s="6">
        <f>-SUMIF('Cash Account Transactions'!$E:$E,'Chart of Accounts'!$A49,'Cash Account Transactions'!$F:$F)+SUMIF('Cash Account Transactions'!$E:$E,'Chart of Accounts'!$A49,'Cash Account Transactions'!$G:$G)</f>
        <v>0</v>
      </c>
      <c r="H49" s="6">
        <f t="shared" si="1"/>
        <v>0</v>
      </c>
    </row>
    <row r="50" spans="1:8" x14ac:dyDescent="0.25">
      <c r="A50" t="s">
        <v>47</v>
      </c>
      <c r="B50" t="s">
        <v>103</v>
      </c>
      <c r="C50" t="s">
        <v>35</v>
      </c>
      <c r="D50">
        <v>257</v>
      </c>
      <c r="E50" s="6">
        <f>-SUMIF('Bank Account Transactions'!$E:$E,'Chart of Accounts'!$A50,'Bank Account Transactions'!$F:$F)+SUMIF('Bank Account Transactions'!$E:$E,'Chart of Accounts'!$A50,'Bank Account Transactions'!$G:$G)</f>
        <v>0</v>
      </c>
      <c r="F50" s="6">
        <f>-SUMIF('Cash Account Transactions'!$E:$E,'Chart of Accounts'!$A50,'Cash Account Transactions'!$F:$F)+SUMIF('Cash Account Transactions'!$E:$E,'Chart of Accounts'!$A50,'Cash Account Transactions'!$G:$G)</f>
        <v>0</v>
      </c>
      <c r="H50" s="6">
        <f t="shared" si="1"/>
        <v>0</v>
      </c>
    </row>
    <row r="51" spans="1:8" x14ac:dyDescent="0.25">
      <c r="A51" t="s">
        <v>87</v>
      </c>
      <c r="B51" t="s">
        <v>97</v>
      </c>
      <c r="C51" t="s">
        <v>35</v>
      </c>
      <c r="D51" t="s">
        <v>88</v>
      </c>
      <c r="E51" s="6">
        <f>-SUMIF('Bank Account Transactions'!$E:$E,'Chart of Accounts'!$A51,'Bank Account Transactions'!$F:$F)+SUMIF('Bank Account Transactions'!$E:$E,'Chart of Accounts'!$A51,'Bank Account Transactions'!$G:$G)</f>
        <v>0</v>
      </c>
      <c r="F51" s="6">
        <f>-SUMIF('Cash Account Transactions'!$E:$E,'Chart of Accounts'!$A51,'Cash Account Transactions'!$F:$F)+SUMIF('Cash Account Transactions'!$E:$E,'Chart of Accounts'!$A51,'Cash Account Transactions'!$G:$G)</f>
        <v>0</v>
      </c>
      <c r="H51" s="6">
        <f t="shared" si="1"/>
        <v>0</v>
      </c>
    </row>
    <row r="52" spans="1:8" x14ac:dyDescent="0.25">
      <c r="A52" t="s">
        <v>116</v>
      </c>
      <c r="B52" t="s">
        <v>97</v>
      </c>
      <c r="C52" t="s">
        <v>19</v>
      </c>
      <c r="D52" t="s">
        <v>108</v>
      </c>
      <c r="E52" s="6">
        <f>-SUMIF('Bank Account Transactions'!$E:$E,'Chart of Accounts'!$A52,'Bank Account Transactions'!$F:$F)+SUMIF('Bank Account Transactions'!$E:$E,'Chart of Accounts'!$A52,'Bank Account Transactions'!$G:$G)</f>
        <v>0</v>
      </c>
      <c r="F52" s="6">
        <f>-SUMIF('Cash Account Transactions'!$E:$E,'Chart of Accounts'!$A52,'Cash Account Transactions'!$F:$F)+SUMIF('Cash Account Transactions'!$E:$E,'Chart of Accounts'!$A52,'Cash Account Transactions'!$G:$G)</f>
        <v>0</v>
      </c>
      <c r="H52" s="6">
        <f t="shared" si="1"/>
        <v>0</v>
      </c>
    </row>
    <row r="53" spans="1:8" x14ac:dyDescent="0.25">
      <c r="A53" t="s">
        <v>50</v>
      </c>
      <c r="B53" t="s">
        <v>43</v>
      </c>
      <c r="C53" t="s">
        <v>35</v>
      </c>
      <c r="D53">
        <v>264</v>
      </c>
      <c r="E53" s="6">
        <f>-SUMIF('Bank Account Transactions'!$E:$E,'Chart of Accounts'!$A53,'Bank Account Transactions'!$F:$F)+SUMIF('Bank Account Transactions'!$E:$E,'Chart of Accounts'!$A53,'Bank Account Transactions'!$G:$G)</f>
        <v>0</v>
      </c>
      <c r="F53" s="6">
        <f>-SUMIF('Cash Account Transactions'!$E:$E,'Chart of Accounts'!$A53,'Cash Account Transactions'!$F:$F)+SUMIF('Cash Account Transactions'!$E:$E,'Chart of Accounts'!$A53,'Cash Account Transactions'!$G:$G)</f>
        <v>0</v>
      </c>
      <c r="H53" s="6">
        <f t="shared" si="1"/>
        <v>0</v>
      </c>
    </row>
    <row r="54" spans="1:8" x14ac:dyDescent="0.25">
      <c r="A54" t="s">
        <v>63</v>
      </c>
      <c r="B54" t="s">
        <v>43</v>
      </c>
      <c r="C54" t="s">
        <v>35</v>
      </c>
      <c r="D54">
        <v>289</v>
      </c>
      <c r="E54" s="6">
        <f>-SUMIF('Bank Account Transactions'!$E:$E,'Chart of Accounts'!$A54,'Bank Account Transactions'!$F:$F)+SUMIF('Bank Account Transactions'!$E:$E,'Chart of Accounts'!$A54,'Bank Account Transactions'!$G:$G)</f>
        <v>0</v>
      </c>
      <c r="F54" s="6">
        <f>-SUMIF('Cash Account Transactions'!$E:$E,'Chart of Accounts'!$A54,'Cash Account Transactions'!$F:$F)+SUMIF('Cash Account Transactions'!$E:$E,'Chart of Accounts'!$A54,'Cash Account Transactions'!$G:$G)</f>
        <v>0</v>
      </c>
      <c r="H54" s="6">
        <f t="shared" si="1"/>
        <v>0</v>
      </c>
    </row>
    <row r="55" spans="1:8" x14ac:dyDescent="0.25">
      <c r="A55" t="s">
        <v>55</v>
      </c>
      <c r="B55" t="s">
        <v>43</v>
      </c>
      <c r="C55" t="s">
        <v>35</v>
      </c>
      <c r="D55">
        <v>271</v>
      </c>
      <c r="E55" s="6">
        <f>-SUMIF('Bank Account Transactions'!$E:$E,'Chart of Accounts'!$A55,'Bank Account Transactions'!$F:$F)+SUMIF('Bank Account Transactions'!$E:$E,'Chart of Accounts'!$A55,'Bank Account Transactions'!$G:$G)</f>
        <v>0</v>
      </c>
      <c r="F55" s="6">
        <f>-SUMIF('Cash Account Transactions'!$E:$E,'Chart of Accounts'!$A55,'Cash Account Transactions'!$F:$F)+SUMIF('Cash Account Transactions'!$E:$E,'Chart of Accounts'!$A55,'Cash Account Transactions'!$G:$G)</f>
        <v>0</v>
      </c>
      <c r="H55" s="6">
        <f t="shared" si="1"/>
        <v>0</v>
      </c>
    </row>
    <row r="56" spans="1:8" x14ac:dyDescent="0.25">
      <c r="A56" t="s">
        <v>15</v>
      </c>
      <c r="B56" t="s">
        <v>20</v>
      </c>
      <c r="C56" t="s">
        <v>35</v>
      </c>
      <c r="D56">
        <v>27</v>
      </c>
      <c r="E56" s="6">
        <f>-SUMIF('Bank Account Transactions'!$E:$E,'Chart of Accounts'!$A56,'Bank Account Transactions'!$F:$F)+SUMIF('Bank Account Transactions'!$E:$E,'Chart of Accounts'!$A56,'Bank Account Transactions'!$G:$G)</f>
        <v>0</v>
      </c>
      <c r="F56" s="6">
        <f>-SUMIF('Cash Account Transactions'!$E:$E,'Chart of Accounts'!$A56,'Cash Account Transactions'!$F:$F)+SUMIF('Cash Account Transactions'!$E:$E,'Chart of Accounts'!$A56,'Cash Account Transactions'!$G:$G)</f>
        <v>0</v>
      </c>
      <c r="H56" s="6">
        <f t="shared" si="1"/>
        <v>0</v>
      </c>
    </row>
    <row r="57" spans="1:8" x14ac:dyDescent="0.25">
      <c r="A57" t="s">
        <v>38</v>
      </c>
      <c r="B57" t="s">
        <v>36</v>
      </c>
      <c r="C57" t="s">
        <v>35</v>
      </c>
      <c r="D57">
        <v>230</v>
      </c>
      <c r="E57" s="6">
        <f>-SUMIF('Bank Account Transactions'!$E:$E,'Chart of Accounts'!$A57,'Bank Account Transactions'!$F:$F)+SUMIF('Bank Account Transactions'!$E:$E,'Chart of Accounts'!$A57,'Bank Account Transactions'!$G:$G)</f>
        <v>0</v>
      </c>
      <c r="F57" s="6">
        <f>-SUMIF('Cash Account Transactions'!$E:$E,'Chart of Accounts'!$A57,'Cash Account Transactions'!$F:$F)+SUMIF('Cash Account Transactions'!$E:$E,'Chart of Accounts'!$A57,'Cash Account Transactions'!$G:$G)</f>
        <v>0</v>
      </c>
      <c r="H57" s="6">
        <f t="shared" si="1"/>
        <v>0</v>
      </c>
    </row>
    <row r="58" spans="1:8" x14ac:dyDescent="0.25">
      <c r="A58" t="s">
        <v>37</v>
      </c>
      <c r="B58" t="s">
        <v>36</v>
      </c>
      <c r="C58" t="s">
        <v>35</v>
      </c>
      <c r="D58">
        <v>227</v>
      </c>
      <c r="E58" s="6">
        <f>-SUMIF('Bank Account Transactions'!$E:$E,'Chart of Accounts'!$A58,'Bank Account Transactions'!$F:$F)+SUMIF('Bank Account Transactions'!$E:$E,'Chart of Accounts'!$A58,'Bank Account Transactions'!$G:$G)</f>
        <v>0</v>
      </c>
      <c r="F58" s="6">
        <f>-SUMIF('Cash Account Transactions'!$E:$E,'Chart of Accounts'!$A58,'Cash Account Transactions'!$F:$F)+SUMIF('Cash Account Transactions'!$E:$E,'Chart of Accounts'!$A58,'Cash Account Transactions'!$G:$G)</f>
        <v>0</v>
      </c>
      <c r="H58" s="6">
        <f t="shared" si="1"/>
        <v>0</v>
      </c>
    </row>
    <row r="59" spans="1:8" x14ac:dyDescent="0.25">
      <c r="A59" t="s">
        <v>16</v>
      </c>
      <c r="B59" t="s">
        <v>31</v>
      </c>
      <c r="C59" t="s">
        <v>19</v>
      </c>
      <c r="D59">
        <v>89</v>
      </c>
      <c r="E59" s="6">
        <f>-SUMIF('Bank Account Transactions'!$E:$E,'Chart of Accounts'!$A59,'Bank Account Transactions'!$F:$F)+SUMIF('Bank Account Transactions'!$E:$E,'Chart of Accounts'!$A59,'Bank Account Transactions'!$G:$G)</f>
        <v>0</v>
      </c>
      <c r="F59" s="6">
        <f>-SUMIF('Cash Account Transactions'!$E:$E,'Chart of Accounts'!$A59,'Cash Account Transactions'!$F:$F)+SUMIF('Cash Account Transactions'!$E:$E,'Chart of Accounts'!$A59,'Cash Account Transactions'!$G:$G)</f>
        <v>0</v>
      </c>
      <c r="H59" s="6">
        <f t="shared" si="1"/>
        <v>0</v>
      </c>
    </row>
    <row r="60" spans="1:8" x14ac:dyDescent="0.25">
      <c r="A60" t="s">
        <v>56</v>
      </c>
      <c r="B60" t="s">
        <v>43</v>
      </c>
      <c r="C60" t="s">
        <v>35</v>
      </c>
      <c r="D60">
        <v>272</v>
      </c>
      <c r="E60" s="6">
        <f>-SUMIF('Bank Account Transactions'!$E:$E,'Chart of Accounts'!$A60,'Bank Account Transactions'!$F:$F)+SUMIF('Bank Account Transactions'!$E:$E,'Chart of Accounts'!$A60,'Bank Account Transactions'!$G:$G)</f>
        <v>0</v>
      </c>
      <c r="F60" s="6">
        <f>-SUMIF('Cash Account Transactions'!$E:$E,'Chart of Accounts'!$A60,'Cash Account Transactions'!$F:$F)+SUMIF('Cash Account Transactions'!$E:$E,'Chart of Accounts'!$A60,'Cash Account Transactions'!$G:$G)</f>
        <v>0</v>
      </c>
      <c r="H60" s="6">
        <f t="shared" si="1"/>
        <v>0</v>
      </c>
    </row>
    <row r="61" spans="1:8" x14ac:dyDescent="0.25">
      <c r="A61" t="s">
        <v>42</v>
      </c>
      <c r="B61" t="s">
        <v>36</v>
      </c>
      <c r="C61" t="s">
        <v>35</v>
      </c>
      <c r="D61">
        <v>234</v>
      </c>
      <c r="E61" s="6">
        <f>-SUMIF('Bank Account Transactions'!$E:$E,'Chart of Accounts'!$A61,'Bank Account Transactions'!$F:$F)+SUMIF('Bank Account Transactions'!$E:$E,'Chart of Accounts'!$A61,'Bank Account Transactions'!$G:$G)</f>
        <v>0</v>
      </c>
      <c r="F61" s="6">
        <f>-SUMIF('Cash Account Transactions'!$E:$E,'Chart of Accounts'!$A61,'Cash Account Transactions'!$F:$F)+SUMIF('Cash Account Transactions'!$E:$E,'Chart of Accounts'!$A61,'Cash Account Transactions'!$G:$G)</f>
        <v>0</v>
      </c>
      <c r="H61" s="6">
        <f t="shared" si="1"/>
        <v>0</v>
      </c>
    </row>
    <row r="62" spans="1:8" x14ac:dyDescent="0.25">
      <c r="A62" t="s">
        <v>14</v>
      </c>
      <c r="B62" t="s">
        <v>32</v>
      </c>
      <c r="C62" t="s">
        <v>19</v>
      </c>
      <c r="D62">
        <v>1</v>
      </c>
      <c r="E62" s="6">
        <f>-SUMIF('Bank Account Transactions'!$E:$E,'Chart of Accounts'!$A62,'Bank Account Transactions'!$F:$F)+SUMIF('Bank Account Transactions'!$E:$E,'Chart of Accounts'!$A62,'Bank Account Transactions'!$G:$G)</f>
        <v>0</v>
      </c>
      <c r="F62" s="6">
        <f>-SUMIF('Cash Account Transactions'!$E:$E,'Chart of Accounts'!$A62,'Cash Account Transactions'!$F:$F)+SUMIF('Cash Account Transactions'!$E:$E,'Chart of Accounts'!$A62,'Cash Account Transactions'!$G:$G)</f>
        <v>0</v>
      </c>
      <c r="H62" s="6">
        <f t="shared" si="1"/>
        <v>0</v>
      </c>
    </row>
    <row r="63" spans="1:8" x14ac:dyDescent="0.25">
      <c r="A63" t="s">
        <v>82</v>
      </c>
      <c r="B63" t="s">
        <v>97</v>
      </c>
      <c r="C63" t="s">
        <v>35</v>
      </c>
      <c r="D63" t="s">
        <v>81</v>
      </c>
      <c r="E63" s="6">
        <f>-SUMIF('Bank Account Transactions'!$E:$E,'Chart of Accounts'!$A63,'Bank Account Transactions'!$F:$F)+SUMIF('Bank Account Transactions'!$E:$E,'Chart of Accounts'!$A63,'Bank Account Transactions'!$G:$G)</f>
        <v>0</v>
      </c>
      <c r="F63" s="6">
        <f>-SUMIF('Cash Account Transactions'!$E:$E,'Chart of Accounts'!$A63,'Cash Account Transactions'!$F:$F)+SUMIF('Cash Account Transactions'!$E:$E,'Chart of Accounts'!$A63,'Cash Account Transactions'!$G:$G)</f>
        <v>0</v>
      </c>
      <c r="H63" s="6">
        <f t="shared" si="1"/>
        <v>0</v>
      </c>
    </row>
    <row r="64" spans="1:8" x14ac:dyDescent="0.25">
      <c r="A64" t="s">
        <v>113</v>
      </c>
      <c r="B64" t="s">
        <v>97</v>
      </c>
      <c r="C64" t="s">
        <v>19</v>
      </c>
      <c r="D64" t="s">
        <v>105</v>
      </c>
      <c r="E64" s="6">
        <f>-SUMIF('Bank Account Transactions'!$E:$E,'Chart of Accounts'!$A64,'Bank Account Transactions'!$F:$F)+SUMIF('Bank Account Transactions'!$E:$E,'Chart of Accounts'!$A64,'Bank Account Transactions'!$G:$G)</f>
        <v>0</v>
      </c>
      <c r="F64" s="6">
        <f>-SUMIF('Cash Account Transactions'!$E:$E,'Chart of Accounts'!$A64,'Cash Account Transactions'!$F:$F)+SUMIF('Cash Account Transactions'!$E:$E,'Chart of Accounts'!$A64,'Cash Account Transactions'!$G:$G)</f>
        <v>0</v>
      </c>
      <c r="H64" s="6">
        <f t="shared" si="1"/>
        <v>0</v>
      </c>
    </row>
    <row r="65" spans="1:8" x14ac:dyDescent="0.25">
      <c r="A65" t="s">
        <v>46</v>
      </c>
      <c r="B65" t="s">
        <v>103</v>
      </c>
      <c r="C65" t="s">
        <v>35</v>
      </c>
      <c r="D65">
        <v>256</v>
      </c>
      <c r="E65" s="6">
        <f>-SUMIF('Bank Account Transactions'!$E:$E,'Chart of Accounts'!$A65,'Bank Account Transactions'!$F:$F)+SUMIF('Bank Account Transactions'!$E:$E,'Chart of Accounts'!$A65,'Bank Account Transactions'!$G:$G)</f>
        <v>0</v>
      </c>
      <c r="F65" s="6">
        <f>-SUMIF('Cash Account Transactions'!$E:$E,'Chart of Accounts'!$A65,'Cash Account Transactions'!$F:$F)+SUMIF('Cash Account Transactions'!$E:$E,'Chart of Accounts'!$A65,'Cash Account Transactions'!$G:$G)</f>
        <v>0</v>
      </c>
      <c r="H65" s="6">
        <f t="shared" si="1"/>
        <v>0</v>
      </c>
    </row>
    <row r="66" spans="1:8" x14ac:dyDescent="0.25">
      <c r="A66" t="s">
        <v>30</v>
      </c>
      <c r="B66" t="s">
        <v>27</v>
      </c>
      <c r="C66" t="s">
        <v>35</v>
      </c>
      <c r="D66">
        <v>162</v>
      </c>
      <c r="E66" s="6">
        <f>-SUMIF('Bank Account Transactions'!$E:$E,'Chart of Accounts'!$A66,'Bank Account Transactions'!$F:$F)+SUMIF('Bank Account Transactions'!$E:$E,'Chart of Accounts'!$A66,'Bank Account Transactions'!$G:$G)</f>
        <v>0</v>
      </c>
      <c r="F66" s="6">
        <f>-SUMIF('Cash Account Transactions'!$E:$E,'Chart of Accounts'!$A66,'Cash Account Transactions'!$F:$F)+SUMIF('Cash Account Transactions'!$E:$E,'Chart of Accounts'!$A66,'Cash Account Transactions'!$G:$G)</f>
        <v>0</v>
      </c>
      <c r="H66" s="6">
        <f t="shared" ref="H66:H97" si="2">SUM(E66:G66)</f>
        <v>0</v>
      </c>
    </row>
    <row r="67" spans="1:8" x14ac:dyDescent="0.25">
      <c r="A67" t="s">
        <v>24</v>
      </c>
      <c r="B67" t="s">
        <v>20</v>
      </c>
      <c r="C67" t="s">
        <v>35</v>
      </c>
      <c r="D67">
        <v>53</v>
      </c>
      <c r="E67" s="6">
        <f>-SUMIF('Bank Account Transactions'!$E:$E,'Chart of Accounts'!$A67,'Bank Account Transactions'!$F:$F)+SUMIF('Bank Account Transactions'!$E:$E,'Chart of Accounts'!$A67,'Bank Account Transactions'!$G:$G)</f>
        <v>0</v>
      </c>
      <c r="F67" s="6">
        <f>-SUMIF('Cash Account Transactions'!$E:$E,'Chart of Accounts'!$A67,'Cash Account Transactions'!$F:$F)+SUMIF('Cash Account Transactions'!$E:$E,'Chart of Accounts'!$A67,'Cash Account Transactions'!$G:$G)</f>
        <v>0</v>
      </c>
      <c r="H67" s="6">
        <f t="shared" si="2"/>
        <v>0</v>
      </c>
    </row>
    <row r="68" spans="1:8" x14ac:dyDescent="0.25">
      <c r="A68" t="s">
        <v>58</v>
      </c>
      <c r="B68" t="s">
        <v>43</v>
      </c>
      <c r="C68" t="s">
        <v>35</v>
      </c>
      <c r="D68">
        <v>275</v>
      </c>
      <c r="E68" s="6">
        <f>-SUMIF('Bank Account Transactions'!$E:$E,'Chart of Accounts'!$A68,'Bank Account Transactions'!$F:$F)+SUMIF('Bank Account Transactions'!$E:$E,'Chart of Accounts'!$A68,'Bank Account Transactions'!$G:$G)</f>
        <v>0</v>
      </c>
      <c r="F68" s="6">
        <f>-SUMIF('Cash Account Transactions'!$E:$E,'Chart of Accounts'!$A68,'Cash Account Transactions'!$F:$F)+SUMIF('Cash Account Transactions'!$E:$E,'Chart of Accounts'!$A68,'Cash Account Transactions'!$G:$G)</f>
        <v>0</v>
      </c>
      <c r="H68" s="6">
        <f t="shared" si="2"/>
        <v>0</v>
      </c>
    </row>
    <row r="69" spans="1:8" x14ac:dyDescent="0.25">
      <c r="A69" t="s">
        <v>61</v>
      </c>
      <c r="B69" t="s">
        <v>43</v>
      </c>
      <c r="C69" t="s">
        <v>35</v>
      </c>
      <c r="D69">
        <v>280</v>
      </c>
      <c r="E69" s="6">
        <f>-SUMIF('Bank Account Transactions'!$E:$E,'Chart of Accounts'!$A69,'Bank Account Transactions'!$F:$F)+SUMIF('Bank Account Transactions'!$E:$E,'Chart of Accounts'!$A69,'Bank Account Transactions'!$G:$G)</f>
        <v>0</v>
      </c>
      <c r="F69" s="6">
        <f>-SUMIF('Cash Account Transactions'!$E:$E,'Chart of Accounts'!$A69,'Cash Account Transactions'!$F:$F)+SUMIF('Cash Account Transactions'!$E:$E,'Chart of Accounts'!$A69,'Cash Account Transactions'!$G:$G)</f>
        <v>0</v>
      </c>
      <c r="H69" s="6">
        <f t="shared" si="2"/>
        <v>0</v>
      </c>
    </row>
    <row r="70" spans="1:8" x14ac:dyDescent="0.25">
      <c r="A70" t="s">
        <v>17</v>
      </c>
      <c r="B70" t="s">
        <v>31</v>
      </c>
      <c r="C70" t="s">
        <v>19</v>
      </c>
      <c r="D70">
        <v>90</v>
      </c>
      <c r="E70" s="6">
        <f>-SUMIF('Bank Account Transactions'!$E:$E,'Chart of Accounts'!$A70,'Bank Account Transactions'!$F:$F)+SUMIF('Bank Account Transactions'!$E:$E,'Chart of Accounts'!$A70,'Bank Account Transactions'!$G:$G)</f>
        <v>0</v>
      </c>
      <c r="F70" s="6">
        <f>-SUMIF('Cash Account Transactions'!$E:$E,'Chart of Accounts'!$A70,'Cash Account Transactions'!$F:$F)+SUMIF('Cash Account Transactions'!$E:$E,'Chart of Accounts'!$A70,'Cash Account Transactions'!$G:$G)</f>
        <v>0</v>
      </c>
      <c r="H70" s="6">
        <f t="shared" si="2"/>
        <v>0</v>
      </c>
    </row>
    <row r="71" spans="1:8" x14ac:dyDescent="0.25">
      <c r="A71" t="s">
        <v>2544</v>
      </c>
      <c r="B71" t="s">
        <v>1328</v>
      </c>
      <c r="C71" t="s">
        <v>35</v>
      </c>
      <c r="D71">
        <v>0</v>
      </c>
      <c r="E71" s="6">
        <f>-SUMIF('Bank Account Transactions'!$E:$E,'Chart of Accounts'!$A71,'Bank Account Transactions'!$F:$F)+SUMIF('Bank Account Transactions'!$E:$E,'Chart of Accounts'!$A71,'Bank Account Transactions'!$G:$G)</f>
        <v>0</v>
      </c>
      <c r="F71" s="6">
        <f>-SUMIF('Cash Account Transactions'!$E:$E,'Chart of Accounts'!$A71,'Cash Account Transactions'!$F:$F)+SUMIF('Cash Account Transactions'!$E:$E,'Chart of Accounts'!$A71,'Cash Account Transactions'!$G:$G)</f>
        <v>0</v>
      </c>
      <c r="G71" s="6">
        <f>-(Cash_account_opening_balance+Bank_account_opening_balance)</f>
        <v>0</v>
      </c>
      <c r="H71" s="6">
        <f t="shared" si="2"/>
        <v>0</v>
      </c>
    </row>
    <row r="72" spans="1:8" x14ac:dyDescent="0.25">
      <c r="A72" t="s">
        <v>49</v>
      </c>
      <c r="B72" t="s">
        <v>43</v>
      </c>
      <c r="C72" t="s">
        <v>35</v>
      </c>
      <c r="D72">
        <v>263</v>
      </c>
      <c r="E72" s="6">
        <f>-SUMIF('Bank Account Transactions'!$E:$E,'Chart of Accounts'!$A72,'Bank Account Transactions'!$F:$F)+SUMIF('Bank Account Transactions'!$E:$E,'Chart of Accounts'!$A72,'Bank Account Transactions'!$G:$G)</f>
        <v>0</v>
      </c>
      <c r="F72" s="6">
        <f>-SUMIF('Cash Account Transactions'!$E:$E,'Chart of Accounts'!$A72,'Cash Account Transactions'!$F:$F)+SUMIF('Cash Account Transactions'!$E:$E,'Chart of Accounts'!$A72,'Cash Account Transactions'!$G:$G)</f>
        <v>0</v>
      </c>
      <c r="H72" s="6">
        <f t="shared" si="2"/>
        <v>0</v>
      </c>
    </row>
    <row r="73" spans="1:8" x14ac:dyDescent="0.25">
      <c r="A73" t="s">
        <v>59</v>
      </c>
      <c r="B73" t="s">
        <v>43</v>
      </c>
      <c r="C73" t="s">
        <v>35</v>
      </c>
      <c r="D73">
        <v>276</v>
      </c>
      <c r="E73" s="6">
        <f>-SUMIF('Bank Account Transactions'!$E:$E,'Chart of Accounts'!$A73,'Bank Account Transactions'!$F:$F)+SUMIF('Bank Account Transactions'!$E:$E,'Chart of Accounts'!$A73,'Bank Account Transactions'!$G:$G)</f>
        <v>0</v>
      </c>
      <c r="F73" s="6">
        <f>-SUMIF('Cash Account Transactions'!$E:$E,'Chart of Accounts'!$A73,'Cash Account Transactions'!$F:$F)+SUMIF('Cash Account Transactions'!$E:$E,'Chart of Accounts'!$A73,'Cash Account Transactions'!$G:$G)</f>
        <v>0</v>
      </c>
      <c r="H73" s="6">
        <f t="shared" si="2"/>
        <v>0</v>
      </c>
    </row>
    <row r="74" spans="1:8" x14ac:dyDescent="0.25">
      <c r="A74" t="s">
        <v>52</v>
      </c>
      <c r="B74" t="s">
        <v>43</v>
      </c>
      <c r="C74" t="s">
        <v>35</v>
      </c>
      <c r="D74">
        <v>266</v>
      </c>
      <c r="E74" s="6">
        <f>-SUMIF('Bank Account Transactions'!$E:$E,'Chart of Accounts'!$A74,'Bank Account Transactions'!$F:$F)+SUMIF('Bank Account Transactions'!$E:$E,'Chart of Accounts'!$A74,'Bank Account Transactions'!$G:$G)</f>
        <v>0</v>
      </c>
      <c r="F74" s="6">
        <f>-SUMIF('Cash Account Transactions'!$E:$E,'Chart of Accounts'!$A74,'Cash Account Transactions'!$F:$F)+SUMIF('Cash Account Transactions'!$E:$E,'Chart of Accounts'!$A74,'Cash Account Transactions'!$G:$G)</f>
        <v>0</v>
      </c>
      <c r="H74" s="6">
        <f t="shared" si="2"/>
        <v>0</v>
      </c>
    </row>
    <row r="75" spans="1:8" x14ac:dyDescent="0.25">
      <c r="A75" t="s">
        <v>39</v>
      </c>
      <c r="B75" t="s">
        <v>36</v>
      </c>
      <c r="C75" t="s">
        <v>35</v>
      </c>
      <c r="D75">
        <v>231</v>
      </c>
      <c r="E75" s="6">
        <f>-SUMIF('Bank Account Transactions'!$E:$E,'Chart of Accounts'!$A75,'Bank Account Transactions'!$F:$F)+SUMIF('Bank Account Transactions'!$E:$E,'Chart of Accounts'!$A75,'Bank Account Transactions'!$G:$G)</f>
        <v>0</v>
      </c>
      <c r="F75" s="6">
        <f>-SUMIF('Cash Account Transactions'!$E:$E,'Chart of Accounts'!$A75,'Cash Account Transactions'!$F:$F)+SUMIF('Cash Account Transactions'!$E:$E,'Chart of Accounts'!$A75,'Cash Account Transactions'!$G:$G)</f>
        <v>0</v>
      </c>
      <c r="H75" s="6">
        <f t="shared" si="2"/>
        <v>0</v>
      </c>
    </row>
    <row r="76" spans="1:8" x14ac:dyDescent="0.25">
      <c r="A76" t="s">
        <v>45</v>
      </c>
      <c r="B76" t="s">
        <v>103</v>
      </c>
      <c r="C76" t="s">
        <v>35</v>
      </c>
      <c r="D76">
        <v>255</v>
      </c>
      <c r="E76" s="6">
        <f>-SUMIF('Bank Account Transactions'!$E:$E,'Chart of Accounts'!$A76,'Bank Account Transactions'!$F:$F)+SUMIF('Bank Account Transactions'!$E:$E,'Chart of Accounts'!$A76,'Bank Account Transactions'!$G:$G)</f>
        <v>0</v>
      </c>
      <c r="F76" s="6">
        <f>-SUMIF('Cash Account Transactions'!$E:$E,'Chart of Accounts'!$A76,'Cash Account Transactions'!$F:$F)+SUMIF('Cash Account Transactions'!$E:$E,'Chart of Accounts'!$A76,'Cash Account Transactions'!$G:$G)</f>
        <v>0</v>
      </c>
      <c r="H76" s="6">
        <f t="shared" si="2"/>
        <v>0</v>
      </c>
    </row>
  </sheetData>
  <sortState ref="A2:H76">
    <sortCondition ref="A2:A7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Setup</vt:lpstr>
      <vt:lpstr>Bank Account Transactions</vt:lpstr>
      <vt:lpstr>Cash Account Transactions</vt:lpstr>
      <vt:lpstr>Receipts Summary</vt:lpstr>
      <vt:lpstr>Payments Summary</vt:lpstr>
      <vt:lpstr>Trial Balance</vt:lpstr>
      <vt:lpstr>Chart of Accounts</vt:lpstr>
      <vt:lpstr>Accounts</vt:lpstr>
      <vt:lpstr>Bank_account_opening_balance</vt:lpstr>
      <vt:lpstr>Business_name</vt:lpstr>
      <vt:lpstr>Cash_account_opening_balance</vt:lpstr>
      <vt:lpstr>Period_end_date</vt:lpstr>
      <vt:lpstr>Period_start_date</vt:lpstr>
      <vt:lpstr>'Bank Account Transactions'!Print_Titles</vt:lpstr>
      <vt:lpstr>'Cash Account Transactions'!Print_Titles</vt:lpstr>
      <vt:lpstr>'Payments Summary'!Print_Titles</vt:lpstr>
      <vt:lpstr>'Receipts Summary'!Print_Titles</vt:lpstr>
      <vt:lpstr>'Trial Balance'!Print_Titles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Gilham</dc:creator>
  <cp:lastModifiedBy>Mark Gilham</cp:lastModifiedBy>
  <cp:lastPrinted>2017-06-22T14:05:40Z</cp:lastPrinted>
  <dcterms:created xsi:type="dcterms:W3CDTF">2017-06-12T14:43:50Z</dcterms:created>
  <dcterms:modified xsi:type="dcterms:W3CDTF">2018-02-15T11:09:30Z</dcterms:modified>
</cp:coreProperties>
</file>