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fab70b30cba5237/Desktop/"/>
    </mc:Choice>
  </mc:AlternateContent>
  <xr:revisionPtr revIDLastSave="0" documentId="8_{4E61F8AA-A153-44AD-94C6-C0F61E534952}" xr6:coauthVersionLast="46" xr6:coauthVersionMax="46" xr10:uidLastSave="{00000000-0000-0000-0000-000000000000}"/>
  <bookViews>
    <workbookView xWindow="0" yWindow="1152" windowWidth="18840" windowHeight="10848"/>
  </bookViews>
  <sheets>
    <sheet name="SREO_Template_Rev_1.2021" sheetId="1" r:id="rId1"/>
    <sheet name="SREO_Sample" sheetId="2" r:id="rId2"/>
  </sheets>
  <definedNames>
    <definedName name="_xlnm.Print_Area" localSheetId="1">SREO_Sample!$A$1:$R$28</definedName>
    <definedName name="_xlnm.Print_Area" localSheetId="0">SREO_Template_Rev_1.2021!$A$1:$R$28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L8" i="2"/>
  <c r="Q8" i="2"/>
  <c r="R8" i="2"/>
  <c r="H9" i="2"/>
  <c r="H19" i="2"/>
  <c r="H20" i="2"/>
  <c r="L9" i="2"/>
  <c r="L19" i="2"/>
  <c r="Q9" i="2"/>
  <c r="R9" i="2"/>
  <c r="H10" i="2"/>
  <c r="L10" i="2"/>
  <c r="Q10" i="2"/>
  <c r="Q19" i="2"/>
  <c r="H11" i="2"/>
  <c r="L11" i="2"/>
  <c r="Q11" i="2"/>
  <c r="R11" i="2"/>
  <c r="H12" i="2"/>
  <c r="L12" i="2"/>
  <c r="Q12" i="2"/>
  <c r="R12" i="2"/>
  <c r="H13" i="2"/>
  <c r="L13" i="2"/>
  <c r="Q13" i="2"/>
  <c r="R13" i="2"/>
  <c r="H14" i="2"/>
  <c r="L14" i="2"/>
  <c r="Q14" i="2"/>
  <c r="R14" i="2"/>
  <c r="H15" i="2"/>
  <c r="L15" i="2"/>
  <c r="Q15" i="2"/>
  <c r="R15" i="2"/>
  <c r="H16" i="2"/>
  <c r="L16" i="2"/>
  <c r="Q16" i="2"/>
  <c r="R16" i="2"/>
  <c r="H17" i="2"/>
  <c r="L17" i="2"/>
  <c r="Q17" i="2"/>
  <c r="R17" i="2"/>
  <c r="H18" i="2"/>
  <c r="L18" i="2"/>
  <c r="Q18" i="2"/>
  <c r="R18" i="2"/>
  <c r="G19" i="2"/>
  <c r="G20" i="2"/>
  <c r="K19" i="2"/>
  <c r="M19" i="2"/>
  <c r="N19" i="2"/>
  <c r="O19" i="2"/>
  <c r="P19" i="2"/>
  <c r="Q9" i="1"/>
  <c r="R9" i="1"/>
  <c r="Q10" i="1"/>
  <c r="R10" i="1"/>
  <c r="Q11" i="1"/>
  <c r="R11" i="1"/>
  <c r="Q12" i="1"/>
  <c r="R12" i="1"/>
  <c r="Q13" i="1"/>
  <c r="R13" i="1"/>
  <c r="R19" i="1"/>
  <c r="Q14" i="1"/>
  <c r="R14" i="1"/>
  <c r="Q15" i="1"/>
  <c r="R15" i="1"/>
  <c r="Q16" i="1"/>
  <c r="R16" i="1"/>
  <c r="Q17" i="1"/>
  <c r="R17" i="1"/>
  <c r="Q18" i="1"/>
  <c r="R18" i="1"/>
  <c r="H11" i="1"/>
  <c r="L12" i="1"/>
  <c r="Q8" i="1"/>
  <c r="R8" i="1"/>
  <c r="L8" i="1"/>
  <c r="H8" i="1"/>
  <c r="L10" i="1"/>
  <c r="L11" i="1"/>
  <c r="L13" i="1"/>
  <c r="L14" i="1"/>
  <c r="L15" i="1"/>
  <c r="L16" i="1"/>
  <c r="L17" i="1"/>
  <c r="L18" i="1"/>
  <c r="H12" i="1"/>
  <c r="H13" i="1"/>
  <c r="H14" i="1"/>
  <c r="H15" i="1"/>
  <c r="H16" i="1"/>
  <c r="H17" i="1"/>
  <c r="H18" i="1"/>
  <c r="M19" i="1"/>
  <c r="N19" i="1"/>
  <c r="O19" i="1"/>
  <c r="P19" i="1"/>
  <c r="K19" i="1"/>
  <c r="G19" i="1"/>
  <c r="H10" i="1"/>
  <c r="L9" i="1"/>
  <c r="H9" i="1"/>
  <c r="R10" i="2"/>
  <c r="R19" i="2"/>
  <c r="G20" i="1"/>
  <c r="H19" i="1"/>
  <c r="L19" i="1"/>
  <c r="H20" i="1"/>
  <c r="Q19" i="1"/>
</calcChain>
</file>

<file path=xl/sharedStrings.xml><?xml version="1.0" encoding="utf-8"?>
<sst xmlns="http://schemas.openxmlformats.org/spreadsheetml/2006/main" count="142" uniqueCount="55">
  <si>
    <t xml:space="preserve"> </t>
  </si>
  <si>
    <t>Loan Number</t>
  </si>
  <si>
    <t>TOTALS</t>
  </si>
  <si>
    <t>(1)</t>
  </si>
  <si>
    <t>(5)</t>
  </si>
  <si>
    <t>(2)</t>
  </si>
  <si>
    <t>(3)</t>
  </si>
  <si>
    <t>(4)</t>
  </si>
  <si>
    <t>If property taxes are billed separately from mortgage payment include monthly property tax amount here.  If property taxes are included in mortgage payment leave blank.</t>
  </si>
  <si>
    <t>Reflects Gross Monthly Income (1) less the sum of columns (2), (3), (4).</t>
  </si>
  <si>
    <t>Market Value  Based on % of Ownership</t>
  </si>
  <si>
    <t>Loan Balance Based on % of Ownership</t>
  </si>
  <si>
    <t>% of Owner-ship</t>
  </si>
  <si>
    <t>Acq. Date</t>
  </si>
  <si>
    <t>Acq. Cost 100%</t>
  </si>
  <si>
    <t>Property Type / Number of Units</t>
  </si>
  <si>
    <t>Multi-family / 4 Units</t>
  </si>
  <si>
    <t>Lender Name / Contact Phone #</t>
  </si>
  <si>
    <t>XYZ Bank / XXX-XXX-XXXX</t>
  </si>
  <si>
    <t>xx-xxxxxxxxxx</t>
  </si>
  <si>
    <t>Estimated Current Loan Balance 100%</t>
  </si>
  <si>
    <t>Monthly Cash Flow Based on % of Ownership</t>
  </si>
  <si>
    <t>Estimated Current Market Value 100%</t>
  </si>
  <si>
    <t>ENTER PRIMARY RESIDENCE</t>
  </si>
  <si>
    <t>Single-family / 1 Unit</t>
  </si>
  <si>
    <t>SCHEDULE OF REAL ESTATE OWNED (SREO)</t>
  </si>
  <si>
    <t>EXAMPLE</t>
  </si>
  <si>
    <t>12345 SW Xth Ave. Portland, OR XXXXX</t>
  </si>
  <si>
    <t>ENTER INVESTMENT PROPERTY</t>
  </si>
  <si>
    <t>XYZ National Bank / XXX-XXX-XXXX</t>
  </si>
  <si>
    <t>Multi-family / 10 Units</t>
  </si>
  <si>
    <t>Multi-family / 3 Units</t>
  </si>
  <si>
    <t>Multi-family / 27 Units</t>
  </si>
  <si>
    <t>Multi-family / 2 Units</t>
  </si>
  <si>
    <t>Multi-family / 13 Units</t>
  </si>
  <si>
    <t>Multi-family / 6 Units</t>
  </si>
  <si>
    <t>Multi-family / 18 Units</t>
  </si>
  <si>
    <t>SIGN:</t>
  </si>
  <si>
    <t>DATE:</t>
  </si>
  <si>
    <t>Enter Name:</t>
  </si>
  <si>
    <t>TOTAL PRESENT MARKET VALUE:</t>
  </si>
  <si>
    <t>TOTAL CURRENT EQUITY:</t>
  </si>
  <si>
    <r>
      <t xml:space="preserve">Gross Monthly Income 100% </t>
    </r>
    <r>
      <rPr>
        <b/>
        <sz val="9"/>
        <color indexed="10"/>
        <rFont val="Open Sans"/>
        <family val="2"/>
      </rPr>
      <t>(1)</t>
    </r>
  </si>
  <si>
    <r>
      <t xml:space="preserve">Monthly Loan Payment100% </t>
    </r>
    <r>
      <rPr>
        <b/>
        <sz val="9"/>
        <color indexed="10"/>
        <rFont val="Open Sans"/>
        <family val="2"/>
      </rPr>
      <t>(2)</t>
    </r>
  </si>
  <si>
    <r>
      <t xml:space="preserve">Monthly Property Tax Amt. 100% </t>
    </r>
    <r>
      <rPr>
        <b/>
        <sz val="9"/>
        <color indexed="10"/>
        <rFont val="Open Sans"/>
        <family val="2"/>
      </rPr>
      <t>(3)</t>
    </r>
  </si>
  <si>
    <r>
      <t xml:space="preserve">Average Monthly Expenses100% </t>
    </r>
    <r>
      <rPr>
        <b/>
        <sz val="9"/>
        <color indexed="10"/>
        <rFont val="Open Sans"/>
        <family val="2"/>
      </rPr>
      <t>(4)</t>
    </r>
  </si>
  <si>
    <r>
      <t xml:space="preserve">Monthly Cash Flow 100% </t>
    </r>
    <r>
      <rPr>
        <b/>
        <sz val="9"/>
        <color indexed="10"/>
        <rFont val="Open Sans"/>
        <family val="2"/>
      </rPr>
      <t xml:space="preserve">(5) </t>
    </r>
  </si>
  <si>
    <t>Includes rental income, laundry income, utility bill-back (RUBS), other income, fees and non-refundable deposit income.</t>
  </si>
  <si>
    <t>Property Name and/or Address</t>
  </si>
  <si>
    <t>John Smith</t>
  </si>
  <si>
    <t>As of Date (month/day/year):</t>
  </si>
  <si>
    <t>Include Principal &amp; Interest amount ONLY if property taxes are billed separately.  If property taxes are included in mortgage payment INCLUDE total payment here and leave column (3) blank.</t>
  </si>
  <si>
    <r>
      <t xml:space="preserve">(see footnotes (1), (2), (3), (4), (5) </t>
    </r>
    <r>
      <rPr>
        <b/>
        <i/>
        <u/>
        <sz val="8.5"/>
        <color indexed="10"/>
        <rFont val="Open Sans"/>
        <family val="2"/>
      </rPr>
      <t>before</t>
    </r>
    <r>
      <rPr>
        <b/>
        <i/>
        <sz val="8.5"/>
        <color indexed="10"/>
        <rFont val="Open Sans"/>
        <family val="2"/>
      </rPr>
      <t xml:space="preserve"> completing)</t>
    </r>
  </si>
  <si>
    <t>Include insurance premium, owner paid utilities, repairs, maintenance, replacements, advertising, property management &amp; miscellaneous expense amounts in this column.</t>
  </si>
  <si>
    <r>
      <t xml:space="preserve">(see footnotes (1), (2), (3), (4), (5) </t>
    </r>
    <r>
      <rPr>
        <b/>
        <i/>
        <u/>
        <sz val="8.5"/>
        <color indexed="10"/>
        <rFont val="Open Sans"/>
        <family val="2"/>
      </rPr>
      <t>before</t>
    </r>
    <r>
      <rPr>
        <b/>
        <i/>
        <sz val="8.5"/>
        <color indexed="10"/>
        <rFont val="Open Sans"/>
        <family val="2"/>
      </rPr>
      <t xml:space="preserve"> completing)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</si>
</sst>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_);_(&quot;$&quot;* \(#,##0\);_(&quot;$&quot;* &quot;-&quot;??_);_(@_)"/>
    <numFmt numFmtId="175" formatCode="&quot;$&quot;#,##0"/>
    <numFmt numFmtId="178" formatCode="[$-409]mmmm\ d\,\ yyyy;@"/>
    <numFmt numFmtId="179" formatCode="m/d/yyyy;@"/>
  </numFmts>
  <fonts count="30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11"/>
      <name val="Open Sans"/>
      <family val="2"/>
    </font>
    <font>
      <i/>
      <sz val="9"/>
      <name val="Lucida Handwriting"/>
      <family val="4"/>
    </font>
    <font>
      <sz val="11"/>
      <name val="Arial"/>
      <family val="2"/>
    </font>
    <font>
      <b/>
      <sz val="14"/>
      <name val="Open Sans"/>
      <family val="2"/>
    </font>
    <font>
      <sz val="14"/>
      <name val="Open Sans"/>
      <family val="2"/>
    </font>
    <font>
      <b/>
      <sz val="9"/>
      <color indexed="10"/>
      <name val="Open Sans"/>
      <family val="2"/>
    </font>
    <font>
      <b/>
      <sz val="8.5"/>
      <name val="Open Sans"/>
      <family val="2"/>
    </font>
    <font>
      <b/>
      <i/>
      <sz val="8.5"/>
      <color indexed="10"/>
      <name val="Open Sans"/>
      <family val="2"/>
    </font>
    <font>
      <b/>
      <i/>
      <u/>
      <sz val="8.5"/>
      <color indexed="10"/>
      <name val="Open Sans"/>
      <family val="2"/>
    </font>
    <font>
      <b/>
      <i/>
      <sz val="8.5"/>
      <color indexed="10"/>
      <name val="Open Sans"/>
      <family val="2"/>
    </font>
    <font>
      <b/>
      <sz val="9"/>
      <color theme="0"/>
      <name val="Open Sans"/>
      <family val="2"/>
    </font>
    <font>
      <b/>
      <sz val="10"/>
      <color theme="0"/>
      <name val="Open Sans"/>
      <family val="2"/>
    </font>
    <font>
      <b/>
      <sz val="8"/>
      <color theme="0"/>
      <name val="Open Sans"/>
      <family val="2"/>
    </font>
    <font>
      <b/>
      <sz val="10"/>
      <color rgb="FFFF0000"/>
      <name val="Open Sans"/>
      <family val="2"/>
    </font>
    <font>
      <b/>
      <i/>
      <sz val="9"/>
      <color rgb="FFFF0000"/>
      <name val="Open Sans"/>
      <family val="2"/>
    </font>
    <font>
      <b/>
      <i/>
      <sz val="8.5"/>
      <color rgb="FFFF0000"/>
      <name val="Open Sans"/>
      <family val="2"/>
    </font>
    <font>
      <b/>
      <sz val="8.5"/>
      <color rgb="FFFF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9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left" wrapText="1" readingOrder="1"/>
    </xf>
    <xf numFmtId="0" fontId="9" fillId="0" borderId="0" xfId="0" applyFont="1"/>
    <xf numFmtId="0" fontId="11" fillId="0" borderId="1" xfId="0" applyFont="1" applyBorder="1" applyAlignment="1">
      <alignment vertical="center" wrapText="1" readingOrder="1"/>
    </xf>
    <xf numFmtId="0" fontId="12" fillId="0" borderId="0" xfId="0" applyFont="1"/>
    <xf numFmtId="0" fontId="13" fillId="0" borderId="0" xfId="0" applyFont="1" applyAlignment="1">
      <alignment horizontal="right"/>
    </xf>
    <xf numFmtId="167" fontId="11" fillId="0" borderId="0" xfId="3" applyNumberFormat="1" applyFont="1" applyBorder="1"/>
    <xf numFmtId="0" fontId="11" fillId="0" borderId="0" xfId="0" applyFont="1"/>
    <xf numFmtId="17" fontId="12" fillId="2" borderId="1" xfId="0" applyNumberFormat="1" applyFont="1" applyFill="1" applyBorder="1" applyAlignment="1">
      <alignment horizontal="center" vertical="center" wrapText="1" readingOrder="1"/>
    </xf>
    <xf numFmtId="0" fontId="12" fillId="0" borderId="2" xfId="0" applyFont="1" applyBorder="1"/>
    <xf numFmtId="0" fontId="12" fillId="0" borderId="3" xfId="0" applyFont="1" applyFill="1" applyBorder="1"/>
    <xf numFmtId="0" fontId="12" fillId="0" borderId="4" xfId="0" applyFont="1" applyFill="1" applyBorder="1"/>
    <xf numFmtId="0" fontId="23" fillId="3" borderId="2" xfId="0" applyFont="1" applyFill="1" applyBorder="1" applyAlignment="1">
      <alignment horizontal="left" wrapText="1" readingOrder="1"/>
    </xf>
    <xf numFmtId="0" fontId="24" fillId="3" borderId="2" xfId="0" applyFont="1" applyFill="1" applyBorder="1" applyAlignment="1">
      <alignment horizontal="left" wrapText="1" readingOrder="1"/>
    </xf>
    <xf numFmtId="0" fontId="25" fillId="3" borderId="4" xfId="0" applyNumberFormat="1" applyFont="1" applyFill="1" applyBorder="1" applyAlignment="1">
      <alignment horizontal="center" vertical="center" wrapText="1" readingOrder="1"/>
    </xf>
    <xf numFmtId="17" fontId="23" fillId="3" borderId="4" xfId="0" applyNumberFormat="1" applyFont="1" applyFill="1" applyBorder="1" applyAlignment="1">
      <alignment horizontal="center" vertical="center" wrapText="1" readingOrder="1"/>
    </xf>
    <xf numFmtId="37" fontId="23" fillId="3" borderId="4" xfId="1" applyNumberFormat="1" applyFont="1" applyFill="1" applyBorder="1" applyAlignment="1">
      <alignment vertical="center" wrapText="1" readingOrder="1"/>
    </xf>
    <xf numFmtId="0" fontId="25" fillId="3" borderId="4" xfId="0" applyFont="1" applyFill="1" applyBorder="1" applyAlignment="1">
      <alignment vertical="center" wrapText="1" readingOrder="1"/>
    </xf>
    <xf numFmtId="0" fontId="23" fillId="3" borderId="4" xfId="0" applyFont="1" applyFill="1" applyBorder="1" applyAlignment="1">
      <alignment vertical="center" wrapText="1" readingOrder="1"/>
    </xf>
    <xf numFmtId="0" fontId="8" fillId="2" borderId="1" xfId="0" applyFont="1" applyFill="1" applyBorder="1" applyAlignment="1">
      <alignment vertical="center" wrapText="1" readingOrder="1"/>
    </xf>
    <xf numFmtId="0" fontId="12" fillId="2" borderId="1" xfId="0" applyFont="1" applyFill="1" applyBorder="1" applyAlignment="1">
      <alignment vertical="center" wrapText="1" readingOrder="1"/>
    </xf>
    <xf numFmtId="0" fontId="26" fillId="0" borderId="0" xfId="0" applyFont="1" applyAlignment="1">
      <alignment horizontal="center"/>
    </xf>
    <xf numFmtId="175" fontId="11" fillId="0" borderId="1" xfId="3" applyNumberFormat="1" applyFont="1" applyBorder="1" applyAlignment="1">
      <alignment shrinkToFit="1"/>
    </xf>
    <xf numFmtId="37" fontId="12" fillId="0" borderId="1" xfId="1" applyNumberFormat="1" applyFont="1" applyBorder="1" applyAlignment="1">
      <alignment vertical="center" shrinkToFit="1" readingOrder="1"/>
    </xf>
    <xf numFmtId="3" fontId="23" fillId="3" borderId="4" xfId="1" applyNumberFormat="1" applyFont="1" applyFill="1" applyBorder="1" applyAlignment="1">
      <alignment vertical="center" shrinkToFit="1" readingOrder="1"/>
    </xf>
    <xf numFmtId="3" fontId="12" fillId="0" borderId="1" xfId="1" applyNumberFormat="1" applyFont="1" applyBorder="1" applyAlignment="1">
      <alignment vertical="center" shrinkToFit="1" readingOrder="1"/>
    </xf>
    <xf numFmtId="37" fontId="23" fillId="3" borderId="4" xfId="1" applyNumberFormat="1" applyFont="1" applyFill="1" applyBorder="1" applyAlignment="1">
      <alignment vertical="center" shrinkToFit="1" readingOrder="1"/>
    </xf>
    <xf numFmtId="9" fontId="23" fillId="3" borderId="4" xfId="5" applyNumberFormat="1" applyFont="1" applyFill="1" applyBorder="1" applyAlignment="1">
      <alignment horizontal="center" vertical="center" shrinkToFit="1" readingOrder="1"/>
    </xf>
    <xf numFmtId="0" fontId="25" fillId="3" borderId="4" xfId="0" applyNumberFormat="1" applyFont="1" applyFill="1" applyBorder="1" applyAlignment="1">
      <alignment horizontal="left" vertical="center" wrapText="1" readingOrder="1"/>
    </xf>
    <xf numFmtId="175" fontId="11" fillId="0" borderId="1" xfId="3" applyNumberFormat="1" applyFont="1" applyFill="1" applyBorder="1" applyAlignment="1">
      <alignment shrinkToFit="1"/>
    </xf>
    <xf numFmtId="37" fontId="23" fillId="3" borderId="4" xfId="1" applyNumberFormat="1" applyFont="1" applyFill="1" applyBorder="1" applyAlignment="1">
      <alignment horizontal="right" vertical="center" shrinkToFit="1" readingOrder="1"/>
    </xf>
    <xf numFmtId="37" fontId="23" fillId="3" borderId="4" xfId="0" applyNumberFormat="1" applyFont="1" applyFill="1" applyBorder="1" applyAlignment="1">
      <alignment vertical="center" shrinkToFit="1" readingOrder="1"/>
    </xf>
    <xf numFmtId="37" fontId="12" fillId="0" borderId="1" xfId="0" applyNumberFormat="1" applyFont="1" applyBorder="1" applyAlignment="1">
      <alignment vertical="center" shrinkToFit="1" readingOrder="1"/>
    </xf>
    <xf numFmtId="5" fontId="11" fillId="0" borderId="1" xfId="3" applyNumberFormat="1" applyFont="1" applyBorder="1" applyAlignment="1">
      <alignment shrinkToFit="1"/>
    </xf>
    <xf numFmtId="5" fontId="11" fillId="0" borderId="1" xfId="3" applyNumberFormat="1" applyFont="1" applyFill="1" applyBorder="1" applyAlignment="1">
      <alignment shrinkToFit="1"/>
    </xf>
    <xf numFmtId="49" fontId="27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1" xfId="0" applyFont="1" applyBorder="1" applyAlignment="1">
      <alignment horizontal="left" wrapText="1" readingOrder="1"/>
    </xf>
    <xf numFmtId="167" fontId="11" fillId="0" borderId="0" xfId="4" applyNumberFormat="1" applyFont="1" applyBorder="1"/>
    <xf numFmtId="175" fontId="11" fillId="0" borderId="1" xfId="4" applyNumberFormat="1" applyFont="1" applyFill="1" applyBorder="1" applyAlignment="1">
      <alignment shrinkToFit="1"/>
    </xf>
    <xf numFmtId="175" fontId="11" fillId="0" borderId="1" xfId="4" applyNumberFormat="1" applyFont="1" applyBorder="1" applyAlignment="1">
      <alignment shrinkToFit="1"/>
    </xf>
    <xf numFmtId="5" fontId="11" fillId="0" borderId="1" xfId="4" applyNumberFormat="1" applyFont="1" applyFill="1" applyBorder="1" applyAlignment="1">
      <alignment shrinkToFit="1"/>
    </xf>
    <xf numFmtId="5" fontId="11" fillId="0" borderId="1" xfId="4" applyNumberFormat="1" applyFont="1" applyBorder="1" applyAlignment="1">
      <alignment shrinkToFit="1"/>
    </xf>
    <xf numFmtId="37" fontId="12" fillId="2" borderId="1" xfId="2" applyNumberFormat="1" applyFont="1" applyFill="1" applyBorder="1" applyAlignment="1">
      <alignment vertical="center" shrinkToFit="1" readingOrder="1"/>
    </xf>
    <xf numFmtId="3" fontId="12" fillId="2" borderId="1" xfId="2" applyNumberFormat="1" applyFont="1" applyFill="1" applyBorder="1" applyAlignment="1">
      <alignment vertical="center" shrinkToFit="1" readingOrder="1"/>
    </xf>
    <xf numFmtId="37" fontId="12" fillId="2" borderId="1" xfId="2" applyNumberFormat="1" applyFont="1" applyFill="1" applyBorder="1" applyAlignment="1">
      <alignment horizontal="right" vertical="center" shrinkToFit="1" readingOrder="1"/>
    </xf>
    <xf numFmtId="37" fontId="12" fillId="0" borderId="1" xfId="2" applyNumberFormat="1" applyFont="1" applyBorder="1" applyAlignment="1">
      <alignment vertical="center" shrinkToFit="1" readingOrder="1"/>
    </xf>
    <xf numFmtId="37" fontId="12" fillId="2" borderId="1" xfId="2" applyNumberFormat="1" applyFont="1" applyFill="1" applyBorder="1" applyAlignment="1">
      <alignment vertical="center" wrapText="1" readingOrder="1"/>
    </xf>
    <xf numFmtId="3" fontId="12" fillId="0" borderId="1" xfId="2" applyNumberFormat="1" applyFont="1" applyBorder="1" applyAlignment="1">
      <alignment vertical="center" shrinkToFit="1" readingOrder="1"/>
    </xf>
    <xf numFmtId="0" fontId="8" fillId="2" borderId="1" xfId="0" applyFont="1" applyFill="1" applyBorder="1" applyAlignment="1">
      <alignment horizontal="center" vertical="center" wrapText="1" readingOrder="1"/>
    </xf>
    <xf numFmtId="9" fontId="12" fillId="2" borderId="1" xfId="6" applyFont="1" applyFill="1" applyBorder="1" applyAlignment="1">
      <alignment horizontal="center" vertical="center" shrinkToFit="1" readingOrder="1"/>
    </xf>
    <xf numFmtId="0" fontId="8" fillId="2" borderId="1" xfId="0" applyFont="1" applyFill="1" applyBorder="1" applyAlignment="1">
      <alignment horizontal="left" vertical="center" wrapText="1" readingOrder="1"/>
    </xf>
    <xf numFmtId="37" fontId="23" fillId="3" borderId="4" xfId="2" applyNumberFormat="1" applyFont="1" applyFill="1" applyBorder="1" applyAlignment="1">
      <alignment vertical="center" shrinkToFit="1" readingOrder="1"/>
    </xf>
    <xf numFmtId="3" fontId="23" fillId="3" borderId="4" xfId="2" applyNumberFormat="1" applyFont="1" applyFill="1" applyBorder="1" applyAlignment="1">
      <alignment vertical="center" shrinkToFit="1" readingOrder="1"/>
    </xf>
    <xf numFmtId="37" fontId="23" fillId="3" borderId="4" xfId="2" applyNumberFormat="1" applyFont="1" applyFill="1" applyBorder="1" applyAlignment="1">
      <alignment horizontal="right" vertical="center" shrinkToFit="1" readingOrder="1"/>
    </xf>
    <xf numFmtId="37" fontId="23" fillId="3" borderId="4" xfId="2" applyNumberFormat="1" applyFont="1" applyFill="1" applyBorder="1" applyAlignment="1">
      <alignment vertical="center" wrapText="1" readingOrder="1"/>
    </xf>
    <xf numFmtId="0" fontId="25" fillId="3" borderId="4" xfId="0" applyFont="1" applyFill="1" applyBorder="1" applyAlignment="1">
      <alignment horizontal="center" vertical="center" wrapText="1" readingOrder="1"/>
    </xf>
    <xf numFmtId="9" fontId="23" fillId="3" borderId="4" xfId="6" applyFont="1" applyFill="1" applyBorder="1" applyAlignment="1">
      <alignment horizontal="center" vertical="center" shrinkToFit="1" readingOrder="1"/>
    </xf>
    <xf numFmtId="0" fontId="25" fillId="3" borderId="4" xfId="0" applyFont="1" applyFill="1" applyBorder="1" applyAlignment="1">
      <alignment horizontal="left" vertical="center" wrapText="1" readingOrder="1"/>
    </xf>
    <xf numFmtId="0" fontId="12" fillId="0" borderId="4" xfId="0" applyFont="1" applyBorder="1"/>
    <xf numFmtId="0" fontId="12" fillId="0" borderId="3" xfId="0" applyFont="1" applyBorder="1"/>
    <xf numFmtId="0" fontId="8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9" fontId="12" fillId="2" borderId="1" xfId="5" applyNumberFormat="1" applyFont="1" applyFill="1" applyBorder="1" applyAlignment="1" applyProtection="1">
      <alignment horizontal="center" vertical="center" shrinkToFit="1" readingOrder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7" fontId="1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37" fontId="12" fillId="2" borderId="1" xfId="1" applyNumberFormat="1" applyFont="1" applyFill="1" applyBorder="1" applyAlignment="1" applyProtection="1">
      <alignment vertical="center" shrinkToFit="1" readingOrder="1"/>
      <protection locked="0"/>
    </xf>
    <xf numFmtId="0" fontId="8" fillId="2" borderId="1" xfId="0" applyFont="1" applyFill="1" applyBorder="1" applyAlignment="1" applyProtection="1">
      <alignment vertical="center" wrapText="1" readingOrder="1"/>
      <protection locked="0"/>
    </xf>
    <xf numFmtId="0" fontId="12" fillId="2" borderId="1" xfId="0" applyFont="1" applyFill="1" applyBorder="1" applyAlignment="1" applyProtection="1">
      <alignment vertical="center" wrapText="1" readingOrder="1"/>
      <protection locked="0"/>
    </xf>
    <xf numFmtId="37" fontId="12" fillId="2" borderId="1" xfId="1" applyNumberFormat="1" applyFont="1" applyFill="1" applyBorder="1" applyAlignment="1" applyProtection="1">
      <alignment vertical="center" wrapText="1" readingOrder="1"/>
      <protection locked="0"/>
    </xf>
    <xf numFmtId="37" fontId="12" fillId="2" borderId="1" xfId="1" applyNumberFormat="1" applyFont="1" applyFill="1" applyBorder="1" applyAlignment="1" applyProtection="1">
      <alignment horizontal="right" vertical="center" shrinkToFit="1" readingOrder="1"/>
      <protection locked="0"/>
    </xf>
    <xf numFmtId="3" fontId="12" fillId="2" borderId="1" xfId="1" applyNumberFormat="1" applyFont="1" applyFill="1" applyBorder="1" applyAlignment="1" applyProtection="1">
      <alignment vertical="center" shrinkToFit="1" readingOrder="1"/>
      <protection locked="0"/>
    </xf>
    <xf numFmtId="0" fontId="28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178" fontId="13" fillId="0" borderId="0" xfId="0" applyNumberFormat="1" applyFont="1" applyFill="1" applyBorder="1" applyAlignment="1">
      <alignment horizontal="left"/>
    </xf>
    <xf numFmtId="178" fontId="13" fillId="0" borderId="5" xfId="0" applyNumberFormat="1" applyFont="1" applyFill="1" applyBorder="1" applyAlignment="1"/>
    <xf numFmtId="0" fontId="14" fillId="2" borderId="0" xfId="0" applyFont="1" applyFill="1" applyAlignment="1" applyProtection="1">
      <alignment shrinkToFit="1"/>
      <protection locked="0"/>
    </xf>
    <xf numFmtId="179" fontId="6" fillId="2" borderId="0" xfId="0" applyNumberFormat="1" applyFont="1" applyFill="1" applyAlignment="1" applyProtection="1">
      <alignment horizontal="center"/>
      <protection locked="0"/>
    </xf>
    <xf numFmtId="179" fontId="0" fillId="2" borderId="0" xfId="0" applyNumberFormat="1" applyFill="1" applyAlignment="1" applyProtection="1">
      <alignment horizontal="center"/>
      <protection locked="0"/>
    </xf>
    <xf numFmtId="178" fontId="10" fillId="2" borderId="6" xfId="0" applyNumberFormat="1" applyFont="1" applyFill="1" applyBorder="1" applyAlignment="1" applyProtection="1">
      <alignment horizontal="left" indent="1" shrinkToFit="1"/>
      <protection locked="0"/>
    </xf>
    <xf numFmtId="178" fontId="9" fillId="2" borderId="7" xfId="0" applyNumberFormat="1" applyFont="1" applyFill="1" applyBorder="1" applyAlignment="1" applyProtection="1">
      <alignment horizontal="left" indent="1" shrinkToFit="1"/>
      <protection locked="0"/>
    </xf>
    <xf numFmtId="178" fontId="9" fillId="2" borderId="8" xfId="0" applyNumberFormat="1" applyFont="1" applyFill="1" applyBorder="1" applyAlignment="1" applyProtection="1">
      <alignment horizontal="left" indent="1" shrinkToFit="1"/>
      <protection locked="0"/>
    </xf>
    <xf numFmtId="0" fontId="13" fillId="2" borderId="6" xfId="0" applyFont="1" applyFill="1" applyBorder="1" applyAlignment="1" applyProtection="1">
      <alignment horizontal="left" indent="1" shrinkToFit="1"/>
      <protection locked="0"/>
    </xf>
    <xf numFmtId="0" fontId="15" fillId="2" borderId="7" xfId="0" applyFont="1" applyFill="1" applyBorder="1" applyAlignment="1" applyProtection="1">
      <alignment horizontal="left" indent="1" shrinkToFit="1"/>
      <protection locked="0"/>
    </xf>
    <xf numFmtId="0" fontId="15" fillId="2" borderId="8" xfId="0" applyFont="1" applyFill="1" applyBorder="1" applyAlignment="1" applyProtection="1">
      <alignment horizontal="left" indent="1" shrinkToFit="1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178" fontId="13" fillId="0" borderId="0" xfId="0" applyNumberFormat="1" applyFont="1" applyAlignment="1">
      <alignment horizontal="left"/>
    </xf>
    <xf numFmtId="178" fontId="13" fillId="0" borderId="5" xfId="0" applyNumberFormat="1" applyFont="1" applyBorder="1"/>
    <xf numFmtId="0" fontId="14" fillId="2" borderId="0" xfId="0" applyFont="1" applyFill="1" applyAlignment="1">
      <alignment shrinkToFit="1"/>
    </xf>
    <xf numFmtId="179" fontId="6" fillId="2" borderId="0" xfId="0" applyNumberFormat="1" applyFont="1" applyFill="1" applyAlignment="1">
      <alignment horizontal="center"/>
    </xf>
    <xf numFmtId="179" fontId="0" fillId="2" borderId="0" xfId="0" applyNumberFormat="1" applyFill="1" applyAlignment="1">
      <alignment horizontal="center"/>
    </xf>
    <xf numFmtId="178" fontId="10" fillId="2" borderId="6" xfId="0" applyNumberFormat="1" applyFont="1" applyFill="1" applyBorder="1" applyAlignment="1">
      <alignment horizontal="left" indent="1" shrinkToFit="1"/>
    </xf>
    <xf numFmtId="178" fontId="9" fillId="2" borderId="7" xfId="0" applyNumberFormat="1" applyFont="1" applyFill="1" applyBorder="1" applyAlignment="1">
      <alignment horizontal="left" indent="1" shrinkToFit="1"/>
    </xf>
    <xf numFmtId="178" fontId="9" fillId="2" borderId="8" xfId="0" applyNumberFormat="1" applyFont="1" applyFill="1" applyBorder="1" applyAlignment="1">
      <alignment horizontal="left" indent="1" shrinkToFit="1"/>
    </xf>
    <xf numFmtId="0" fontId="13" fillId="2" borderId="6" xfId="0" applyFont="1" applyFill="1" applyBorder="1" applyAlignment="1">
      <alignment horizontal="left" indent="1" shrinkToFit="1"/>
    </xf>
    <xf numFmtId="0" fontId="15" fillId="2" borderId="7" xfId="0" applyFont="1" applyFill="1" applyBorder="1" applyAlignment="1">
      <alignment horizontal="left" indent="1" shrinkToFit="1"/>
    </xf>
    <xf numFmtId="0" fontId="15" fillId="2" borderId="8" xfId="0" applyFont="1" applyFill="1" applyBorder="1" applyAlignment="1">
      <alignment horizontal="left" indent="1" shrinkToFit="1"/>
    </xf>
    <xf numFmtId="0" fontId="12" fillId="0" borderId="0" xfId="0" applyFont="1"/>
    <xf numFmtId="0" fontId="0" fillId="0" borderId="0" xfId="0"/>
    <xf numFmtId="0" fontId="6" fillId="0" borderId="0" xfId="0" applyFont="1"/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Percent" xfId="5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4" zoomScaleNormal="100" zoomScaleSheetLayoutView="75" workbookViewId="0">
      <selection activeCell="C28" sqref="C28:E28"/>
    </sheetView>
  </sheetViews>
  <sheetFormatPr defaultRowHeight="13.2" x14ac:dyDescent="0.25"/>
  <cols>
    <col min="1" max="1" width="2.6640625" customWidth="1"/>
    <col min="2" max="2" width="17.6640625" customWidth="1"/>
    <col min="3" max="3" width="6.6640625" customWidth="1"/>
    <col min="4" max="4" width="9.6640625" customWidth="1"/>
    <col min="5" max="5" width="7.6640625" customWidth="1"/>
    <col min="6" max="6" width="9.6640625" customWidth="1"/>
    <col min="7" max="7" width="9.6640625" style="5" customWidth="1"/>
    <col min="8" max="8" width="10.6640625" style="5" customWidth="1"/>
    <col min="9" max="9" width="15.6640625" customWidth="1"/>
    <col min="10" max="10" width="11.6640625" customWidth="1"/>
    <col min="11" max="11" width="9.6640625" customWidth="1"/>
    <col min="12" max="12" width="10.6640625" customWidth="1"/>
    <col min="13" max="17" width="8.6640625" customWidth="1"/>
    <col min="18" max="18" width="10.6640625" customWidth="1"/>
  </cols>
  <sheetData>
    <row r="1" spans="1:20" ht="21" customHeight="1" x14ac:dyDescent="0.5">
      <c r="A1" s="85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7"/>
      <c r="T1" s="1"/>
    </row>
    <row r="2" spans="1:20" ht="5.0999999999999996" customHeight="1" x14ac:dyDescent="0.5">
      <c r="A2" s="85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7"/>
      <c r="T2" s="1"/>
    </row>
    <row r="3" spans="1:20" ht="15" customHeight="1" x14ac:dyDescent="0.35">
      <c r="A3" s="87" t="s">
        <v>39</v>
      </c>
      <c r="B3" s="87"/>
      <c r="C3" s="87"/>
      <c r="D3" s="88"/>
      <c r="E3" s="97"/>
      <c r="F3" s="98"/>
      <c r="G3" s="99"/>
      <c r="H3" s="29"/>
      <c r="I3" s="8"/>
      <c r="J3" s="8"/>
      <c r="K3" s="8"/>
      <c r="L3" s="8"/>
      <c r="M3" s="8"/>
      <c r="N3" s="8"/>
      <c r="O3" s="8"/>
      <c r="P3" s="8"/>
      <c r="Q3" s="8"/>
      <c r="R3" s="6"/>
      <c r="S3" s="7"/>
      <c r="T3" s="1"/>
    </row>
    <row r="4" spans="1:20" ht="15" customHeight="1" x14ac:dyDescent="0.35">
      <c r="A4" s="89" t="s">
        <v>50</v>
      </c>
      <c r="B4" s="89"/>
      <c r="C4" s="89"/>
      <c r="D4" s="90"/>
      <c r="E4" s="94"/>
      <c r="F4" s="95"/>
      <c r="G4" s="96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7"/>
      <c r="T4" s="1"/>
    </row>
    <row r="5" spans="1:20" ht="12" customHeight="1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79" t="s">
        <v>52</v>
      </c>
      <c r="N5" s="80"/>
      <c r="O5" s="80"/>
      <c r="P5" s="80"/>
      <c r="Q5" s="81"/>
      <c r="R5" s="7"/>
      <c r="S5" s="7"/>
      <c r="T5" s="1"/>
    </row>
    <row r="6" spans="1:20" ht="69" customHeight="1" x14ac:dyDescent="0.35">
      <c r="A6" s="17"/>
      <c r="B6" s="9" t="s">
        <v>48</v>
      </c>
      <c r="C6" s="9" t="s">
        <v>12</v>
      </c>
      <c r="D6" s="9" t="s">
        <v>15</v>
      </c>
      <c r="E6" s="9" t="s">
        <v>13</v>
      </c>
      <c r="F6" s="9" t="s">
        <v>14</v>
      </c>
      <c r="G6" s="45" t="s">
        <v>22</v>
      </c>
      <c r="H6" s="45" t="s">
        <v>10</v>
      </c>
      <c r="I6" s="9" t="s">
        <v>17</v>
      </c>
      <c r="J6" s="9" t="s">
        <v>1</v>
      </c>
      <c r="K6" s="45" t="s">
        <v>20</v>
      </c>
      <c r="L6" s="45" t="s">
        <v>11</v>
      </c>
      <c r="M6" s="9" t="s">
        <v>42</v>
      </c>
      <c r="N6" s="9" t="s">
        <v>43</v>
      </c>
      <c r="O6" s="9" t="s">
        <v>44</v>
      </c>
      <c r="P6" s="9" t="s">
        <v>45</v>
      </c>
      <c r="Q6" s="9" t="s">
        <v>46</v>
      </c>
      <c r="R6" s="45" t="s">
        <v>21</v>
      </c>
      <c r="S6" s="10"/>
    </row>
    <row r="7" spans="1:20" ht="15" customHeight="1" x14ac:dyDescent="0.35">
      <c r="A7" s="18"/>
      <c r="B7" s="21" t="s">
        <v>26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0"/>
    </row>
    <row r="8" spans="1:20" ht="27.45" customHeight="1" x14ac:dyDescent="0.35">
      <c r="A8" s="19"/>
      <c r="B8" s="36" t="s">
        <v>27</v>
      </c>
      <c r="C8" s="35">
        <v>0.5</v>
      </c>
      <c r="D8" s="22" t="s">
        <v>30</v>
      </c>
      <c r="E8" s="23">
        <v>42339</v>
      </c>
      <c r="F8" s="24">
        <v>920000</v>
      </c>
      <c r="G8" s="34">
        <v>1400000</v>
      </c>
      <c r="H8" s="32">
        <f>C8*G8</f>
        <v>700000</v>
      </c>
      <c r="I8" s="25" t="s">
        <v>29</v>
      </c>
      <c r="J8" s="26" t="s">
        <v>19</v>
      </c>
      <c r="K8" s="24">
        <v>587900</v>
      </c>
      <c r="L8" s="34">
        <f>C8*K8</f>
        <v>293950</v>
      </c>
      <c r="M8" s="38">
        <v>12400</v>
      </c>
      <c r="N8" s="32">
        <v>3268</v>
      </c>
      <c r="O8" s="34">
        <v>977</v>
      </c>
      <c r="P8" s="34">
        <v>4000</v>
      </c>
      <c r="Q8" s="39">
        <f>M8-SUM(N8:P8)</f>
        <v>4155</v>
      </c>
      <c r="R8" s="39">
        <f>C8*Q8</f>
        <v>2077.5</v>
      </c>
      <c r="S8" s="10"/>
    </row>
    <row r="9" spans="1:20" ht="27.45" customHeight="1" x14ac:dyDescent="0.35">
      <c r="A9" s="11">
        <v>1</v>
      </c>
      <c r="B9" s="69" t="s">
        <v>23</v>
      </c>
      <c r="C9" s="70">
        <v>1</v>
      </c>
      <c r="D9" s="71"/>
      <c r="E9" s="72"/>
      <c r="F9" s="73"/>
      <c r="G9" s="73"/>
      <c r="H9" s="33">
        <f>C9*G9</f>
        <v>0</v>
      </c>
      <c r="I9" s="74"/>
      <c r="J9" s="75"/>
      <c r="K9" s="76"/>
      <c r="L9" s="31">
        <f>C9*K9</f>
        <v>0</v>
      </c>
      <c r="M9" s="77"/>
      <c r="N9" s="78"/>
      <c r="O9" s="73"/>
      <c r="P9" s="73"/>
      <c r="Q9" s="40">
        <f>M9-SUM(N9:P9)</f>
        <v>0</v>
      </c>
      <c r="R9" s="40">
        <f>C9*Q9</f>
        <v>0</v>
      </c>
      <c r="S9" s="10"/>
    </row>
    <row r="10" spans="1:20" ht="27.45" customHeight="1" x14ac:dyDescent="0.35">
      <c r="A10" s="11">
        <v>2</v>
      </c>
      <c r="B10" s="69" t="s">
        <v>28</v>
      </c>
      <c r="C10" s="70"/>
      <c r="D10" s="71"/>
      <c r="E10" s="72"/>
      <c r="F10" s="73"/>
      <c r="G10" s="73"/>
      <c r="H10" s="33">
        <f t="shared" ref="H10:H18" si="0">C10*G10</f>
        <v>0</v>
      </c>
      <c r="I10" s="74"/>
      <c r="J10" s="75"/>
      <c r="K10" s="76"/>
      <c r="L10" s="31">
        <f t="shared" ref="L10:L18" si="1">C10*K10</f>
        <v>0</v>
      </c>
      <c r="M10" s="77"/>
      <c r="N10" s="78"/>
      <c r="O10" s="73"/>
      <c r="P10" s="73"/>
      <c r="Q10" s="40">
        <f>M10-SUM(N10:P10)</f>
        <v>0</v>
      </c>
      <c r="R10" s="40">
        <f t="shared" ref="R10:R18" si="2">C10*Q10</f>
        <v>0</v>
      </c>
      <c r="S10" s="10"/>
    </row>
    <row r="11" spans="1:20" ht="27.45" customHeight="1" x14ac:dyDescent="0.35">
      <c r="A11" s="11">
        <v>3</v>
      </c>
      <c r="B11" s="69" t="s">
        <v>28</v>
      </c>
      <c r="C11" s="70"/>
      <c r="D11" s="71"/>
      <c r="E11" s="72"/>
      <c r="F11" s="73"/>
      <c r="G11" s="73"/>
      <c r="H11" s="33">
        <f t="shared" si="0"/>
        <v>0</v>
      </c>
      <c r="I11" s="74"/>
      <c r="J11" s="75"/>
      <c r="K11" s="76"/>
      <c r="L11" s="31">
        <f t="shared" si="1"/>
        <v>0</v>
      </c>
      <c r="M11" s="77"/>
      <c r="N11" s="78"/>
      <c r="O11" s="73"/>
      <c r="P11" s="73"/>
      <c r="Q11" s="40">
        <f t="shared" ref="Q11:Q18" si="3">M11-SUM(N11:P11)</f>
        <v>0</v>
      </c>
      <c r="R11" s="40">
        <f t="shared" si="2"/>
        <v>0</v>
      </c>
      <c r="S11" s="10"/>
    </row>
    <row r="12" spans="1:20" ht="27.45" customHeight="1" x14ac:dyDescent="0.35">
      <c r="A12" s="11">
        <v>4</v>
      </c>
      <c r="B12" s="69" t="s">
        <v>28</v>
      </c>
      <c r="C12" s="70"/>
      <c r="D12" s="71"/>
      <c r="E12" s="72"/>
      <c r="F12" s="73"/>
      <c r="G12" s="73"/>
      <c r="H12" s="33">
        <f t="shared" si="0"/>
        <v>0</v>
      </c>
      <c r="I12" s="74"/>
      <c r="J12" s="75"/>
      <c r="K12" s="76"/>
      <c r="L12" s="31">
        <f>C12*K12</f>
        <v>0</v>
      </c>
      <c r="M12" s="77"/>
      <c r="N12" s="78"/>
      <c r="O12" s="73"/>
      <c r="P12" s="73"/>
      <c r="Q12" s="40">
        <f t="shared" si="3"/>
        <v>0</v>
      </c>
      <c r="R12" s="40">
        <f t="shared" si="2"/>
        <v>0</v>
      </c>
      <c r="S12" s="10"/>
    </row>
    <row r="13" spans="1:20" ht="27.45" customHeight="1" x14ac:dyDescent="0.35">
      <c r="A13" s="11">
        <v>5</v>
      </c>
      <c r="B13" s="69" t="s">
        <v>28</v>
      </c>
      <c r="C13" s="70"/>
      <c r="D13" s="71"/>
      <c r="E13" s="72"/>
      <c r="F13" s="73"/>
      <c r="G13" s="73"/>
      <c r="H13" s="33">
        <f t="shared" si="0"/>
        <v>0</v>
      </c>
      <c r="I13" s="74"/>
      <c r="J13" s="75"/>
      <c r="K13" s="76"/>
      <c r="L13" s="31">
        <f t="shared" si="1"/>
        <v>0</v>
      </c>
      <c r="M13" s="77"/>
      <c r="N13" s="78"/>
      <c r="O13" s="73"/>
      <c r="P13" s="73"/>
      <c r="Q13" s="40">
        <f t="shared" si="3"/>
        <v>0</v>
      </c>
      <c r="R13" s="40">
        <f t="shared" si="2"/>
        <v>0</v>
      </c>
      <c r="S13" s="10"/>
    </row>
    <row r="14" spans="1:20" ht="27.45" customHeight="1" x14ac:dyDescent="0.35">
      <c r="A14" s="11">
        <v>6</v>
      </c>
      <c r="B14" s="69" t="s">
        <v>28</v>
      </c>
      <c r="C14" s="70"/>
      <c r="D14" s="71"/>
      <c r="E14" s="72"/>
      <c r="F14" s="73"/>
      <c r="G14" s="73"/>
      <c r="H14" s="33">
        <f t="shared" si="0"/>
        <v>0</v>
      </c>
      <c r="I14" s="74"/>
      <c r="J14" s="75"/>
      <c r="K14" s="76"/>
      <c r="L14" s="31">
        <f t="shared" si="1"/>
        <v>0</v>
      </c>
      <c r="M14" s="77"/>
      <c r="N14" s="78"/>
      <c r="O14" s="73"/>
      <c r="P14" s="73"/>
      <c r="Q14" s="40">
        <f t="shared" si="3"/>
        <v>0</v>
      </c>
      <c r="R14" s="40">
        <f t="shared" si="2"/>
        <v>0</v>
      </c>
      <c r="S14" s="10"/>
    </row>
    <row r="15" spans="1:20" ht="27.45" customHeight="1" x14ac:dyDescent="0.35">
      <c r="A15" s="11">
        <v>7</v>
      </c>
      <c r="B15" s="69" t="s">
        <v>28</v>
      </c>
      <c r="C15" s="70"/>
      <c r="D15" s="71"/>
      <c r="E15" s="72"/>
      <c r="F15" s="73"/>
      <c r="G15" s="73"/>
      <c r="H15" s="33">
        <f t="shared" si="0"/>
        <v>0</v>
      </c>
      <c r="I15" s="74"/>
      <c r="J15" s="75"/>
      <c r="K15" s="76"/>
      <c r="L15" s="31">
        <f t="shared" si="1"/>
        <v>0</v>
      </c>
      <c r="M15" s="77"/>
      <c r="N15" s="78"/>
      <c r="O15" s="73"/>
      <c r="P15" s="73"/>
      <c r="Q15" s="40">
        <f t="shared" si="3"/>
        <v>0</v>
      </c>
      <c r="R15" s="40">
        <f t="shared" si="2"/>
        <v>0</v>
      </c>
      <c r="S15" s="10"/>
    </row>
    <row r="16" spans="1:20" ht="27.45" customHeight="1" x14ac:dyDescent="0.35">
      <c r="A16" s="11">
        <v>8</v>
      </c>
      <c r="B16" s="69" t="s">
        <v>28</v>
      </c>
      <c r="C16" s="70"/>
      <c r="D16" s="71"/>
      <c r="E16" s="72"/>
      <c r="F16" s="73"/>
      <c r="G16" s="73"/>
      <c r="H16" s="33">
        <f t="shared" si="0"/>
        <v>0</v>
      </c>
      <c r="I16" s="74"/>
      <c r="J16" s="75"/>
      <c r="K16" s="76"/>
      <c r="L16" s="31">
        <f t="shared" si="1"/>
        <v>0</v>
      </c>
      <c r="M16" s="77"/>
      <c r="N16" s="78"/>
      <c r="O16" s="73"/>
      <c r="P16" s="73"/>
      <c r="Q16" s="40">
        <f t="shared" si="3"/>
        <v>0</v>
      </c>
      <c r="R16" s="40">
        <f t="shared" si="2"/>
        <v>0</v>
      </c>
      <c r="S16" s="10"/>
    </row>
    <row r="17" spans="1:19" ht="27.45" customHeight="1" x14ac:dyDescent="0.35">
      <c r="A17" s="11">
        <v>9</v>
      </c>
      <c r="B17" s="69" t="s">
        <v>28</v>
      </c>
      <c r="C17" s="70"/>
      <c r="D17" s="71"/>
      <c r="E17" s="72"/>
      <c r="F17" s="73"/>
      <c r="G17" s="73"/>
      <c r="H17" s="33">
        <f t="shared" si="0"/>
        <v>0</v>
      </c>
      <c r="I17" s="74"/>
      <c r="J17" s="75"/>
      <c r="K17" s="76"/>
      <c r="L17" s="31">
        <f t="shared" si="1"/>
        <v>0</v>
      </c>
      <c r="M17" s="77"/>
      <c r="N17" s="78"/>
      <c r="O17" s="73"/>
      <c r="P17" s="73"/>
      <c r="Q17" s="40">
        <f t="shared" si="3"/>
        <v>0</v>
      </c>
      <c r="R17" s="40">
        <f t="shared" si="2"/>
        <v>0</v>
      </c>
      <c r="S17" s="10"/>
    </row>
    <row r="18" spans="1:19" ht="27.45" customHeight="1" x14ac:dyDescent="0.35">
      <c r="A18" s="11">
        <v>10</v>
      </c>
      <c r="B18" s="69" t="s">
        <v>28</v>
      </c>
      <c r="C18" s="70"/>
      <c r="D18" s="71"/>
      <c r="E18" s="72"/>
      <c r="F18" s="73"/>
      <c r="G18" s="73"/>
      <c r="H18" s="33">
        <f t="shared" si="0"/>
        <v>0</v>
      </c>
      <c r="I18" s="74"/>
      <c r="J18" s="75"/>
      <c r="K18" s="76"/>
      <c r="L18" s="31">
        <f t="shared" si="1"/>
        <v>0</v>
      </c>
      <c r="M18" s="77"/>
      <c r="N18" s="78"/>
      <c r="O18" s="73"/>
      <c r="P18" s="73"/>
      <c r="Q18" s="40">
        <f t="shared" si="3"/>
        <v>0</v>
      </c>
      <c r="R18" s="40">
        <f t="shared" si="2"/>
        <v>0</v>
      </c>
      <c r="S18" s="10"/>
    </row>
    <row r="19" spans="1:19" ht="16.5" customHeight="1" x14ac:dyDescent="0.35">
      <c r="A19" s="12"/>
      <c r="B19" s="12"/>
      <c r="C19" s="12"/>
      <c r="D19" s="12"/>
      <c r="E19" s="12"/>
      <c r="F19" s="13" t="s">
        <v>40</v>
      </c>
      <c r="G19" s="30">
        <f>SUM(G9:G18)</f>
        <v>0</v>
      </c>
      <c r="H19" s="37">
        <f>SUM(H9:H18)</f>
        <v>0</v>
      </c>
      <c r="I19" s="12"/>
      <c r="J19" s="13" t="s">
        <v>2</v>
      </c>
      <c r="K19" s="41">
        <f>SUM(K9:K18)</f>
        <v>0</v>
      </c>
      <c r="L19" s="42">
        <f>SUM(L9:L18)</f>
        <v>0</v>
      </c>
      <c r="M19" s="42">
        <f t="shared" ref="M19:R19" si="4">SUM(M9:M18)</f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10"/>
    </row>
    <row r="20" spans="1:19" ht="16.5" customHeight="1" x14ac:dyDescent="0.35">
      <c r="A20" s="12"/>
      <c r="B20" s="12"/>
      <c r="C20" s="12"/>
      <c r="D20" s="12"/>
      <c r="E20" s="12"/>
      <c r="F20" s="13" t="s">
        <v>41</v>
      </c>
      <c r="G20" s="30">
        <f>G19-K19</f>
        <v>0</v>
      </c>
      <c r="H20" s="37">
        <f>H19-L19</f>
        <v>0</v>
      </c>
      <c r="I20" s="12"/>
      <c r="J20" s="13"/>
      <c r="K20" s="14"/>
      <c r="L20" s="14"/>
      <c r="M20" s="14"/>
      <c r="N20" s="14"/>
      <c r="O20" s="14"/>
      <c r="P20" s="14"/>
      <c r="Q20" s="14"/>
      <c r="R20" s="10"/>
      <c r="S20" s="10"/>
    </row>
    <row r="21" spans="1:19" ht="5.0999999999999996" customHeight="1" x14ac:dyDescent="0.35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10"/>
    </row>
    <row r="22" spans="1:19" ht="12" customHeight="1" x14ac:dyDescent="0.35">
      <c r="A22" s="43" t="s">
        <v>3</v>
      </c>
      <c r="B22" s="82" t="s">
        <v>47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10"/>
    </row>
    <row r="23" spans="1:19" ht="12" customHeight="1" x14ac:dyDescent="0.35">
      <c r="A23" s="43" t="s">
        <v>5</v>
      </c>
      <c r="B23" s="82" t="s">
        <v>51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10"/>
    </row>
    <row r="24" spans="1:19" ht="12" customHeight="1" x14ac:dyDescent="0.35">
      <c r="A24" s="43" t="s">
        <v>6</v>
      </c>
      <c r="B24" s="82" t="s">
        <v>8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10"/>
    </row>
    <row r="25" spans="1:19" ht="12" customHeight="1" x14ac:dyDescent="0.35">
      <c r="A25" s="43" t="s">
        <v>7</v>
      </c>
      <c r="B25" s="82" t="s">
        <v>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10"/>
    </row>
    <row r="26" spans="1:19" ht="12" customHeight="1" x14ac:dyDescent="0.35">
      <c r="A26" s="43" t="s">
        <v>4</v>
      </c>
      <c r="B26" s="82" t="s">
        <v>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10"/>
    </row>
    <row r="27" spans="1:19" ht="5.0999999999999996" customHeight="1" x14ac:dyDescent="0.3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10"/>
    </row>
    <row r="28" spans="1:19" ht="15" customHeight="1" x14ac:dyDescent="0.35">
      <c r="A28" s="15"/>
      <c r="B28" s="44" t="s">
        <v>37</v>
      </c>
      <c r="C28" s="91"/>
      <c r="D28" s="91"/>
      <c r="E28" s="91"/>
      <c r="F28" s="44" t="s">
        <v>38</v>
      </c>
      <c r="G28" s="92"/>
      <c r="H28" s="93"/>
      <c r="J28" s="10"/>
      <c r="K28" s="44" t="s">
        <v>37</v>
      </c>
      <c r="L28" s="91"/>
      <c r="M28" s="91"/>
      <c r="N28" s="91"/>
      <c r="O28" s="44" t="s">
        <v>38</v>
      </c>
      <c r="P28" s="92"/>
      <c r="Q28" s="93"/>
      <c r="R28" s="10"/>
      <c r="S28" s="10"/>
    </row>
    <row r="29" spans="1:19" x14ac:dyDescent="0.25">
      <c r="A29" s="2"/>
      <c r="B29" s="2"/>
      <c r="C29" s="2"/>
      <c r="D29" s="2"/>
      <c r="E29" s="2"/>
      <c r="F29" s="2"/>
      <c r="G29" s="4"/>
      <c r="H29" s="4"/>
      <c r="I29" s="2" t="s">
        <v>0</v>
      </c>
      <c r="J29" s="2"/>
      <c r="K29" s="2"/>
      <c r="L29" s="2"/>
      <c r="M29" s="2"/>
      <c r="N29" s="2"/>
      <c r="O29" s="2"/>
      <c r="P29" s="2"/>
      <c r="Q29" s="2"/>
    </row>
    <row r="30" spans="1:19" x14ac:dyDescent="0.25">
      <c r="A30" s="3" t="s">
        <v>0</v>
      </c>
      <c r="B30" s="2"/>
      <c r="C30" s="2"/>
      <c r="D30" s="2"/>
      <c r="E30" s="2"/>
      <c r="F30" s="3" t="s">
        <v>0</v>
      </c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</row>
    <row r="31" spans="1:19" x14ac:dyDescent="0.25">
      <c r="A31" s="2"/>
      <c r="B31" s="2"/>
      <c r="C31" s="2"/>
      <c r="D31" s="2"/>
      <c r="E31" s="2"/>
      <c r="F31" s="2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</row>
  </sheetData>
  <sheetProtection password="CC19" sheet="1"/>
  <mergeCells count="18">
    <mergeCell ref="A1:R1"/>
    <mergeCell ref="A3:D3"/>
    <mergeCell ref="A4:D4"/>
    <mergeCell ref="C28:E28"/>
    <mergeCell ref="G28:H28"/>
    <mergeCell ref="L28:N28"/>
    <mergeCell ref="P28:Q28"/>
    <mergeCell ref="E4:G4"/>
    <mergeCell ref="E3:G3"/>
    <mergeCell ref="A2:R2"/>
    <mergeCell ref="M5:Q5"/>
    <mergeCell ref="A21:R21"/>
    <mergeCell ref="A27:R27"/>
    <mergeCell ref="B26:R26"/>
    <mergeCell ref="B25:R25"/>
    <mergeCell ref="B24:R24"/>
    <mergeCell ref="B23:R23"/>
    <mergeCell ref="B22:R22"/>
  </mergeCells>
  <phoneticPr fontId="2" type="noConversion"/>
  <pageMargins left="0.2" right="0.2" top="0.25" bottom="0.3" header="0.15" footer="0.2"/>
  <pageSetup paperSize="5" orientation="landscape" r:id="rId1"/>
  <headerFooter alignWithMargins="0">
    <oddFooter>&amp;LPresented by Realty Yield | RealtyYield.com | 503-303-8393&amp;R&amp;G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zoomScaleSheetLayoutView="75" workbookViewId="0">
      <selection activeCell="E3" sqref="E3:G3"/>
    </sheetView>
  </sheetViews>
  <sheetFormatPr defaultRowHeight="13.2" x14ac:dyDescent="0.25"/>
  <cols>
    <col min="1" max="1" width="2.6640625" customWidth="1"/>
    <col min="2" max="2" width="17.6640625" customWidth="1"/>
    <col min="3" max="3" width="6.6640625" customWidth="1"/>
    <col min="4" max="4" width="9.6640625" customWidth="1"/>
    <col min="5" max="5" width="7.6640625" customWidth="1"/>
    <col min="6" max="6" width="9.6640625" customWidth="1"/>
    <col min="7" max="7" width="9.6640625" style="5" customWidth="1"/>
    <col min="8" max="8" width="10.6640625" style="5" customWidth="1"/>
    <col min="9" max="9" width="15.6640625" customWidth="1"/>
    <col min="10" max="10" width="11.6640625" customWidth="1"/>
    <col min="11" max="11" width="9.6640625" customWidth="1"/>
    <col min="12" max="12" width="10.6640625" customWidth="1"/>
    <col min="13" max="17" width="8.6640625" customWidth="1"/>
    <col min="18" max="18" width="10.6640625" customWidth="1"/>
  </cols>
  <sheetData>
    <row r="1" spans="1:19" ht="21" customHeight="1" x14ac:dyDescent="0.5">
      <c r="A1" s="85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0"/>
    </row>
    <row r="2" spans="1:19" ht="5.0999999999999996" customHeight="1" x14ac:dyDescent="0.5">
      <c r="A2" s="85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"/>
    </row>
    <row r="3" spans="1:19" ht="15" customHeight="1" x14ac:dyDescent="0.35">
      <c r="A3" s="101" t="s">
        <v>39</v>
      </c>
      <c r="B3" s="101"/>
      <c r="C3" s="101"/>
      <c r="D3" s="102"/>
      <c r="E3" s="111" t="s">
        <v>49</v>
      </c>
      <c r="F3" s="112"/>
      <c r="G3" s="113"/>
      <c r="H3" s="29"/>
      <c r="I3" s="8"/>
      <c r="J3" s="8"/>
      <c r="K3" s="8"/>
      <c r="L3" s="8"/>
      <c r="M3" s="8"/>
      <c r="N3" s="8"/>
      <c r="O3" s="8"/>
      <c r="P3" s="8"/>
      <c r="Q3" s="8"/>
      <c r="R3" s="6"/>
      <c r="S3" s="10"/>
    </row>
    <row r="4" spans="1:19" ht="15" customHeight="1" x14ac:dyDescent="0.35">
      <c r="A4" s="103" t="s">
        <v>50</v>
      </c>
      <c r="B4" s="103"/>
      <c r="C4" s="103"/>
      <c r="D4" s="104"/>
      <c r="E4" s="108">
        <v>43861</v>
      </c>
      <c r="F4" s="109"/>
      <c r="G4" s="110"/>
      <c r="H4" s="8"/>
      <c r="I4" s="8"/>
      <c r="J4" s="8"/>
      <c r="K4" s="8"/>
      <c r="L4" s="8"/>
      <c r="M4" s="8"/>
      <c r="N4" s="8"/>
      <c r="O4" s="8"/>
      <c r="P4" s="8"/>
      <c r="Q4" s="8"/>
      <c r="R4" s="10"/>
      <c r="S4" s="10"/>
    </row>
    <row r="5" spans="1:19" ht="12" customHeight="1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79" t="s">
        <v>54</v>
      </c>
      <c r="N5" s="80"/>
      <c r="O5" s="80"/>
      <c r="P5" s="80"/>
      <c r="Q5" s="81"/>
      <c r="R5" s="10"/>
      <c r="S5" s="10"/>
    </row>
    <row r="6" spans="1:19" ht="69" customHeight="1" x14ac:dyDescent="0.35">
      <c r="A6" s="17"/>
      <c r="B6" s="9" t="s">
        <v>48</v>
      </c>
      <c r="C6" s="9" t="s">
        <v>12</v>
      </c>
      <c r="D6" s="9" t="s">
        <v>15</v>
      </c>
      <c r="E6" s="9" t="s">
        <v>13</v>
      </c>
      <c r="F6" s="9" t="s">
        <v>14</v>
      </c>
      <c r="G6" s="45" t="s">
        <v>22</v>
      </c>
      <c r="H6" s="45" t="s">
        <v>10</v>
      </c>
      <c r="I6" s="9" t="s">
        <v>17</v>
      </c>
      <c r="J6" s="9" t="s">
        <v>1</v>
      </c>
      <c r="K6" s="45" t="s">
        <v>20</v>
      </c>
      <c r="L6" s="45" t="s">
        <v>11</v>
      </c>
      <c r="M6" s="9" t="s">
        <v>42</v>
      </c>
      <c r="N6" s="9" t="s">
        <v>43</v>
      </c>
      <c r="O6" s="9" t="s">
        <v>44</v>
      </c>
      <c r="P6" s="9" t="s">
        <v>45</v>
      </c>
      <c r="Q6" s="9" t="s">
        <v>46</v>
      </c>
      <c r="R6" s="45" t="s">
        <v>21</v>
      </c>
      <c r="S6" s="10"/>
    </row>
    <row r="7" spans="1:19" ht="15" customHeight="1" x14ac:dyDescent="0.35">
      <c r="A7" s="68"/>
      <c r="B7" s="21" t="s">
        <v>26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0"/>
    </row>
    <row r="8" spans="1:19" ht="27.45" customHeight="1" x14ac:dyDescent="0.35">
      <c r="A8" s="67"/>
      <c r="B8" s="66" t="s">
        <v>27</v>
      </c>
      <c r="C8" s="65">
        <v>0.5</v>
      </c>
      <c r="D8" s="64" t="s">
        <v>30</v>
      </c>
      <c r="E8" s="23">
        <v>42339</v>
      </c>
      <c r="F8" s="63">
        <v>920000</v>
      </c>
      <c r="G8" s="60">
        <v>1400000</v>
      </c>
      <c r="H8" s="61">
        <f t="shared" ref="H8:H18" si="0">C8*G8</f>
        <v>700000</v>
      </c>
      <c r="I8" s="25" t="s">
        <v>29</v>
      </c>
      <c r="J8" s="26" t="s">
        <v>19</v>
      </c>
      <c r="K8" s="63">
        <v>587900</v>
      </c>
      <c r="L8" s="60">
        <f t="shared" ref="L8:L18" si="1">C8*K8</f>
        <v>293950</v>
      </c>
      <c r="M8" s="62">
        <v>12400</v>
      </c>
      <c r="N8" s="61">
        <v>3268</v>
      </c>
      <c r="O8" s="60">
        <v>977</v>
      </c>
      <c r="P8" s="60">
        <v>4000</v>
      </c>
      <c r="Q8" s="39">
        <f t="shared" ref="Q8:Q18" si="2">M8-SUM(N8:P8)</f>
        <v>4155</v>
      </c>
      <c r="R8" s="39">
        <f t="shared" ref="R8:R18" si="3">C8*Q8</f>
        <v>2077.5</v>
      </c>
      <c r="S8" s="10"/>
    </row>
    <row r="9" spans="1:19" ht="27.45" customHeight="1" x14ac:dyDescent="0.35">
      <c r="A9" s="11">
        <v>1</v>
      </c>
      <c r="B9" s="59" t="s">
        <v>23</v>
      </c>
      <c r="C9" s="58">
        <v>1</v>
      </c>
      <c r="D9" s="57" t="s">
        <v>24</v>
      </c>
      <c r="E9" s="16">
        <v>42491</v>
      </c>
      <c r="F9" s="51">
        <v>535000</v>
      </c>
      <c r="G9" s="51">
        <v>690000</v>
      </c>
      <c r="H9" s="56">
        <f t="shared" si="0"/>
        <v>690000</v>
      </c>
      <c r="I9" s="27" t="s">
        <v>18</v>
      </c>
      <c r="J9" s="28" t="s">
        <v>19</v>
      </c>
      <c r="K9" s="55">
        <v>374000</v>
      </c>
      <c r="L9" s="54">
        <f t="shared" si="1"/>
        <v>374000</v>
      </c>
      <c r="M9" s="53">
        <v>0</v>
      </c>
      <c r="N9" s="52">
        <v>1899</v>
      </c>
      <c r="O9" s="51">
        <v>424</v>
      </c>
      <c r="P9" s="51">
        <v>450</v>
      </c>
      <c r="Q9" s="40">
        <f t="shared" si="2"/>
        <v>-2773</v>
      </c>
      <c r="R9" s="40">
        <f t="shared" si="3"/>
        <v>-2773</v>
      </c>
      <c r="S9" s="10"/>
    </row>
    <row r="10" spans="1:19" ht="27.45" customHeight="1" x14ac:dyDescent="0.35">
      <c r="A10" s="11">
        <v>2</v>
      </c>
      <c r="B10" s="59" t="s">
        <v>28</v>
      </c>
      <c r="C10" s="58">
        <v>0.5</v>
      </c>
      <c r="D10" s="57" t="s">
        <v>16</v>
      </c>
      <c r="E10" s="16">
        <v>42095</v>
      </c>
      <c r="F10" s="51">
        <v>880000</v>
      </c>
      <c r="G10" s="51">
        <v>1100000</v>
      </c>
      <c r="H10" s="56">
        <f t="shared" si="0"/>
        <v>550000</v>
      </c>
      <c r="I10" s="27" t="s">
        <v>18</v>
      </c>
      <c r="J10" s="28" t="s">
        <v>19</v>
      </c>
      <c r="K10" s="55">
        <v>592000</v>
      </c>
      <c r="L10" s="54">
        <f t="shared" si="1"/>
        <v>296000</v>
      </c>
      <c r="M10" s="53">
        <v>4850</v>
      </c>
      <c r="N10" s="52">
        <v>3051</v>
      </c>
      <c r="O10" s="51">
        <v>602</v>
      </c>
      <c r="P10" s="51">
        <v>700</v>
      </c>
      <c r="Q10" s="40">
        <f t="shared" si="2"/>
        <v>497</v>
      </c>
      <c r="R10" s="40">
        <f t="shared" si="3"/>
        <v>248.5</v>
      </c>
      <c r="S10" s="10"/>
    </row>
    <row r="11" spans="1:19" ht="27.45" customHeight="1" x14ac:dyDescent="0.35">
      <c r="A11" s="11">
        <v>3</v>
      </c>
      <c r="B11" s="59" t="s">
        <v>28</v>
      </c>
      <c r="C11" s="58">
        <v>1</v>
      </c>
      <c r="D11" s="57" t="s">
        <v>31</v>
      </c>
      <c r="E11" s="16">
        <v>42795</v>
      </c>
      <c r="F11" s="51">
        <v>750000</v>
      </c>
      <c r="G11" s="51">
        <v>1000000</v>
      </c>
      <c r="H11" s="56">
        <f t="shared" si="0"/>
        <v>1000000</v>
      </c>
      <c r="I11" s="27" t="s">
        <v>18</v>
      </c>
      <c r="J11" s="28" t="s">
        <v>19</v>
      </c>
      <c r="K11" s="55">
        <v>503000</v>
      </c>
      <c r="L11" s="54">
        <f t="shared" si="1"/>
        <v>503000</v>
      </c>
      <c r="M11" s="53">
        <v>4600</v>
      </c>
      <c r="N11" s="52">
        <v>2560</v>
      </c>
      <c r="O11" s="51">
        <v>581</v>
      </c>
      <c r="P11" s="51">
        <v>600</v>
      </c>
      <c r="Q11" s="40">
        <f t="shared" si="2"/>
        <v>859</v>
      </c>
      <c r="R11" s="40">
        <f t="shared" si="3"/>
        <v>859</v>
      </c>
      <c r="S11" s="10"/>
    </row>
    <row r="12" spans="1:19" ht="27.45" customHeight="1" x14ac:dyDescent="0.35">
      <c r="A12" s="11">
        <v>4</v>
      </c>
      <c r="B12" s="59" t="s">
        <v>28</v>
      </c>
      <c r="C12" s="58">
        <v>0.1</v>
      </c>
      <c r="D12" s="57" t="s">
        <v>32</v>
      </c>
      <c r="E12" s="16">
        <v>43132</v>
      </c>
      <c r="F12" s="51">
        <v>3200000</v>
      </c>
      <c r="G12" s="51">
        <v>4100000</v>
      </c>
      <c r="H12" s="56">
        <f t="shared" si="0"/>
        <v>410000</v>
      </c>
      <c r="I12" s="27" t="s">
        <v>18</v>
      </c>
      <c r="J12" s="28" t="s">
        <v>19</v>
      </c>
      <c r="K12" s="55">
        <v>2020000</v>
      </c>
      <c r="L12" s="54">
        <f t="shared" si="1"/>
        <v>202000</v>
      </c>
      <c r="M12" s="53">
        <v>28500</v>
      </c>
      <c r="N12" s="52">
        <v>9878</v>
      </c>
      <c r="O12" s="51">
        <v>1934</v>
      </c>
      <c r="P12" s="51">
        <v>5500</v>
      </c>
      <c r="Q12" s="40">
        <f t="shared" si="2"/>
        <v>11188</v>
      </c>
      <c r="R12" s="40">
        <f t="shared" si="3"/>
        <v>1118.8</v>
      </c>
      <c r="S12" s="10"/>
    </row>
    <row r="13" spans="1:19" ht="27.45" customHeight="1" x14ac:dyDescent="0.35">
      <c r="A13" s="11">
        <v>5</v>
      </c>
      <c r="B13" s="59" t="s">
        <v>28</v>
      </c>
      <c r="C13" s="58">
        <v>1</v>
      </c>
      <c r="D13" s="57" t="s">
        <v>33</v>
      </c>
      <c r="E13" s="16">
        <v>40878</v>
      </c>
      <c r="F13" s="51">
        <v>355000</v>
      </c>
      <c r="G13" s="51">
        <v>575000</v>
      </c>
      <c r="H13" s="56">
        <f t="shared" si="0"/>
        <v>575000</v>
      </c>
      <c r="I13" s="27" t="s">
        <v>18</v>
      </c>
      <c r="J13" s="28" t="s">
        <v>19</v>
      </c>
      <c r="K13" s="55">
        <v>414000</v>
      </c>
      <c r="L13" s="54">
        <f t="shared" si="1"/>
        <v>414000</v>
      </c>
      <c r="M13" s="53">
        <v>2675</v>
      </c>
      <c r="N13" s="52">
        <v>1909</v>
      </c>
      <c r="O13" s="51">
        <v>396</v>
      </c>
      <c r="P13" s="51">
        <v>450</v>
      </c>
      <c r="Q13" s="40">
        <f t="shared" si="2"/>
        <v>-80</v>
      </c>
      <c r="R13" s="40">
        <f t="shared" si="3"/>
        <v>-80</v>
      </c>
      <c r="S13" s="10"/>
    </row>
    <row r="14" spans="1:19" ht="27.45" customHeight="1" x14ac:dyDescent="0.35">
      <c r="A14" s="11">
        <v>6</v>
      </c>
      <c r="B14" s="59" t="s">
        <v>28</v>
      </c>
      <c r="C14" s="58">
        <v>0.5</v>
      </c>
      <c r="D14" s="57" t="s">
        <v>34</v>
      </c>
      <c r="E14" s="16">
        <v>42309</v>
      </c>
      <c r="F14" s="51">
        <v>1460000</v>
      </c>
      <c r="G14" s="51">
        <v>2600000</v>
      </c>
      <c r="H14" s="56">
        <f t="shared" si="0"/>
        <v>1300000</v>
      </c>
      <c r="I14" s="27" t="s">
        <v>18</v>
      </c>
      <c r="J14" s="28" t="s">
        <v>19</v>
      </c>
      <c r="K14" s="55">
        <v>1084000</v>
      </c>
      <c r="L14" s="54">
        <f t="shared" si="1"/>
        <v>542000</v>
      </c>
      <c r="M14" s="53">
        <v>19100</v>
      </c>
      <c r="N14" s="52">
        <v>7633</v>
      </c>
      <c r="O14" s="51">
        <v>1216</v>
      </c>
      <c r="P14" s="51">
        <v>6500</v>
      </c>
      <c r="Q14" s="40">
        <f t="shared" si="2"/>
        <v>3751</v>
      </c>
      <c r="R14" s="40">
        <f t="shared" si="3"/>
        <v>1875.5</v>
      </c>
      <c r="S14" s="10"/>
    </row>
    <row r="15" spans="1:19" ht="27.45" customHeight="1" x14ac:dyDescent="0.35">
      <c r="A15" s="11">
        <v>7</v>
      </c>
      <c r="B15" s="59" t="s">
        <v>28</v>
      </c>
      <c r="C15" s="58">
        <v>0.75</v>
      </c>
      <c r="D15" s="57" t="s">
        <v>16</v>
      </c>
      <c r="E15" s="16">
        <v>41183</v>
      </c>
      <c r="F15" s="51">
        <v>535000</v>
      </c>
      <c r="G15" s="51">
        <v>1000000</v>
      </c>
      <c r="H15" s="56">
        <f t="shared" si="0"/>
        <v>750000</v>
      </c>
      <c r="I15" s="27" t="s">
        <v>18</v>
      </c>
      <c r="J15" s="28" t="s">
        <v>19</v>
      </c>
      <c r="K15" s="55">
        <v>673400</v>
      </c>
      <c r="L15" s="54">
        <f t="shared" si="1"/>
        <v>505050</v>
      </c>
      <c r="M15" s="53">
        <v>4600</v>
      </c>
      <c r="N15" s="52">
        <v>3122</v>
      </c>
      <c r="O15" s="51">
        <v>580</v>
      </c>
      <c r="P15" s="51">
        <v>500</v>
      </c>
      <c r="Q15" s="40">
        <f t="shared" si="2"/>
        <v>398</v>
      </c>
      <c r="R15" s="40">
        <f t="shared" si="3"/>
        <v>298.5</v>
      </c>
      <c r="S15" s="10"/>
    </row>
    <row r="16" spans="1:19" ht="27.45" customHeight="1" x14ac:dyDescent="0.35">
      <c r="A16" s="11">
        <v>8</v>
      </c>
      <c r="B16" s="59" t="s">
        <v>28</v>
      </c>
      <c r="C16" s="58">
        <v>1</v>
      </c>
      <c r="D16" s="57" t="s">
        <v>35</v>
      </c>
      <c r="E16" s="16">
        <v>41821</v>
      </c>
      <c r="F16" s="51">
        <v>770000</v>
      </c>
      <c r="G16" s="51">
        <v>1050000</v>
      </c>
      <c r="H16" s="56">
        <f t="shared" si="0"/>
        <v>1050000</v>
      </c>
      <c r="I16" s="27" t="s">
        <v>18</v>
      </c>
      <c r="J16" s="28" t="s">
        <v>19</v>
      </c>
      <c r="K16" s="55">
        <v>614800</v>
      </c>
      <c r="L16" s="54">
        <f t="shared" si="1"/>
        <v>614800</v>
      </c>
      <c r="M16" s="53">
        <v>7225</v>
      </c>
      <c r="N16" s="52">
        <v>3366</v>
      </c>
      <c r="O16" s="51">
        <v>816</v>
      </c>
      <c r="P16" s="51">
        <v>900</v>
      </c>
      <c r="Q16" s="40">
        <f t="shared" si="2"/>
        <v>2143</v>
      </c>
      <c r="R16" s="40">
        <f t="shared" si="3"/>
        <v>2143</v>
      </c>
      <c r="S16" s="10"/>
    </row>
    <row r="17" spans="1:19" ht="27.45" customHeight="1" x14ac:dyDescent="0.35">
      <c r="A17" s="11">
        <v>9</v>
      </c>
      <c r="B17" s="59" t="s">
        <v>28</v>
      </c>
      <c r="C17" s="58">
        <v>0.25</v>
      </c>
      <c r="D17" s="57" t="s">
        <v>36</v>
      </c>
      <c r="E17" s="16">
        <v>43221</v>
      </c>
      <c r="F17" s="51">
        <v>2150000</v>
      </c>
      <c r="G17" s="51">
        <v>2400000</v>
      </c>
      <c r="H17" s="56">
        <f t="shared" si="0"/>
        <v>600000</v>
      </c>
      <c r="I17" s="27" t="s">
        <v>18</v>
      </c>
      <c r="J17" s="28" t="s">
        <v>19</v>
      </c>
      <c r="K17" s="55">
        <v>1504600</v>
      </c>
      <c r="L17" s="54">
        <f t="shared" si="1"/>
        <v>376150</v>
      </c>
      <c r="M17" s="53">
        <v>20200</v>
      </c>
      <c r="N17" s="52">
        <v>6758</v>
      </c>
      <c r="O17" s="51">
        <v>1117</v>
      </c>
      <c r="P17" s="51">
        <v>7000</v>
      </c>
      <c r="Q17" s="40">
        <f t="shared" si="2"/>
        <v>5325</v>
      </c>
      <c r="R17" s="40">
        <f t="shared" si="3"/>
        <v>1331.25</v>
      </c>
      <c r="S17" s="10"/>
    </row>
    <row r="18" spans="1:19" ht="27.45" customHeight="1" x14ac:dyDescent="0.35">
      <c r="A18" s="11">
        <v>10</v>
      </c>
      <c r="B18" s="59" t="s">
        <v>28</v>
      </c>
      <c r="C18" s="58"/>
      <c r="D18" s="57"/>
      <c r="E18" s="16"/>
      <c r="F18" s="51"/>
      <c r="G18" s="51"/>
      <c r="H18" s="56">
        <f t="shared" si="0"/>
        <v>0</v>
      </c>
      <c r="I18" s="27"/>
      <c r="J18" s="28"/>
      <c r="K18" s="55"/>
      <c r="L18" s="54">
        <f t="shared" si="1"/>
        <v>0</v>
      </c>
      <c r="M18" s="53"/>
      <c r="N18" s="52"/>
      <c r="O18" s="51"/>
      <c r="P18" s="51"/>
      <c r="Q18" s="40">
        <f t="shared" si="2"/>
        <v>0</v>
      </c>
      <c r="R18" s="40">
        <f t="shared" si="3"/>
        <v>0</v>
      </c>
      <c r="S18" s="10"/>
    </row>
    <row r="19" spans="1:19" ht="16.5" customHeight="1" x14ac:dyDescent="0.35">
      <c r="A19" s="12"/>
      <c r="B19" s="12"/>
      <c r="C19" s="12"/>
      <c r="D19" s="12"/>
      <c r="E19" s="12"/>
      <c r="F19" s="13" t="s">
        <v>40</v>
      </c>
      <c r="G19" s="48">
        <f>SUM(G9:G18)</f>
        <v>14515000</v>
      </c>
      <c r="H19" s="47">
        <f>SUM(H9:H18)</f>
        <v>6925000</v>
      </c>
      <c r="I19" s="12"/>
      <c r="J19" s="13" t="s">
        <v>2</v>
      </c>
      <c r="K19" s="50">
        <f t="shared" ref="K19:R19" si="4">SUM(K9:K18)</f>
        <v>7779800</v>
      </c>
      <c r="L19" s="49">
        <f t="shared" si="4"/>
        <v>3827000</v>
      </c>
      <c r="M19" s="49">
        <f t="shared" si="4"/>
        <v>91750</v>
      </c>
      <c r="N19" s="49">
        <f t="shared" si="4"/>
        <v>40176</v>
      </c>
      <c r="O19" s="49">
        <f t="shared" si="4"/>
        <v>7666</v>
      </c>
      <c r="P19" s="49">
        <f t="shared" si="4"/>
        <v>22600</v>
      </c>
      <c r="Q19" s="49">
        <f t="shared" si="4"/>
        <v>21308</v>
      </c>
      <c r="R19" s="49">
        <f t="shared" si="4"/>
        <v>5021.55</v>
      </c>
      <c r="S19" s="10"/>
    </row>
    <row r="20" spans="1:19" ht="16.5" customHeight="1" x14ac:dyDescent="0.35">
      <c r="A20" s="12"/>
      <c r="B20" s="12"/>
      <c r="C20" s="12"/>
      <c r="D20" s="12"/>
      <c r="E20" s="12"/>
      <c r="F20" s="13" t="s">
        <v>41</v>
      </c>
      <c r="G20" s="48">
        <f>G19-K19</f>
        <v>6735200</v>
      </c>
      <c r="H20" s="47">
        <f>H19-L19</f>
        <v>3098000</v>
      </c>
      <c r="I20" s="12"/>
      <c r="J20" s="13"/>
      <c r="K20" s="46"/>
      <c r="L20" s="46"/>
      <c r="M20" s="46"/>
      <c r="N20" s="46"/>
      <c r="O20" s="46"/>
      <c r="P20" s="46"/>
      <c r="Q20" s="46"/>
      <c r="R20" s="10"/>
      <c r="S20" s="10"/>
    </row>
    <row r="21" spans="1:19" ht="5.0999999999999996" customHeight="1" x14ac:dyDescent="0.3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0"/>
    </row>
    <row r="22" spans="1:19" ht="12" customHeight="1" x14ac:dyDescent="0.35">
      <c r="A22" s="43" t="s">
        <v>3</v>
      </c>
      <c r="B22" s="114" t="s">
        <v>47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0"/>
    </row>
    <row r="23" spans="1:19" ht="12" customHeight="1" x14ac:dyDescent="0.35">
      <c r="A23" s="43" t="s">
        <v>5</v>
      </c>
      <c r="B23" s="114" t="s">
        <v>51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0"/>
    </row>
    <row r="24" spans="1:19" ht="12" customHeight="1" x14ac:dyDescent="0.35">
      <c r="A24" s="43" t="s">
        <v>6</v>
      </c>
      <c r="B24" s="114" t="s">
        <v>8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0"/>
    </row>
    <row r="25" spans="1:19" ht="12" customHeight="1" x14ac:dyDescent="0.35">
      <c r="A25" s="43" t="s">
        <v>7</v>
      </c>
      <c r="B25" s="114" t="s">
        <v>53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0"/>
    </row>
    <row r="26" spans="1:19" ht="12" customHeight="1" x14ac:dyDescent="0.35">
      <c r="A26" s="43" t="s">
        <v>4</v>
      </c>
      <c r="B26" s="114" t="s">
        <v>9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0"/>
    </row>
    <row r="27" spans="1:19" ht="5.0999999999999996" customHeight="1" x14ac:dyDescent="0.3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0"/>
    </row>
    <row r="28" spans="1:19" ht="15" customHeight="1" x14ac:dyDescent="0.35">
      <c r="A28" s="15"/>
      <c r="B28" s="44" t="s">
        <v>37</v>
      </c>
      <c r="C28" s="105" t="s">
        <v>49</v>
      </c>
      <c r="D28" s="105"/>
      <c r="E28" s="105"/>
      <c r="F28" s="44" t="s">
        <v>38</v>
      </c>
      <c r="G28" s="106">
        <v>44200</v>
      </c>
      <c r="H28" s="107"/>
      <c r="J28" s="10"/>
      <c r="K28" s="44" t="s">
        <v>37</v>
      </c>
      <c r="L28" s="105" t="s">
        <v>49</v>
      </c>
      <c r="M28" s="105"/>
      <c r="N28" s="105"/>
      <c r="O28" s="44" t="s">
        <v>38</v>
      </c>
      <c r="P28" s="106">
        <v>44200</v>
      </c>
      <c r="Q28" s="107"/>
      <c r="R28" s="10"/>
      <c r="S28" s="10"/>
    </row>
    <row r="29" spans="1:19" x14ac:dyDescent="0.25">
      <c r="A29" s="2"/>
      <c r="B29" s="2"/>
      <c r="C29" s="2"/>
      <c r="D29" s="2"/>
      <c r="E29" s="2"/>
      <c r="F29" s="2"/>
      <c r="G29" s="4"/>
      <c r="H29" s="4"/>
      <c r="I29" s="2" t="s">
        <v>0</v>
      </c>
      <c r="J29" s="2"/>
      <c r="K29" s="2"/>
      <c r="L29" s="2"/>
      <c r="M29" s="2"/>
      <c r="N29" s="2"/>
      <c r="O29" s="2"/>
      <c r="P29" s="2"/>
      <c r="Q29" s="2"/>
    </row>
    <row r="30" spans="1:19" x14ac:dyDescent="0.25">
      <c r="A30" s="3" t="s">
        <v>0</v>
      </c>
      <c r="B30" s="2"/>
      <c r="C30" s="2"/>
      <c r="D30" s="2"/>
      <c r="E30" s="2"/>
      <c r="F30" s="3" t="s">
        <v>0</v>
      </c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</row>
    <row r="31" spans="1:19" x14ac:dyDescent="0.25">
      <c r="A31" s="2"/>
      <c r="B31" s="2"/>
      <c r="C31" s="2"/>
      <c r="D31" s="2"/>
      <c r="E31" s="2"/>
      <c r="F31" s="2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</row>
  </sheetData>
  <sheetProtection password="CC19" sheet="1"/>
  <mergeCells count="18">
    <mergeCell ref="M5:Q5"/>
    <mergeCell ref="A21:R21"/>
    <mergeCell ref="A27:R27"/>
    <mergeCell ref="B26:R26"/>
    <mergeCell ref="B25:R25"/>
    <mergeCell ref="B24:R24"/>
    <mergeCell ref="B23:R23"/>
    <mergeCell ref="B22:R22"/>
    <mergeCell ref="A1:R1"/>
    <mergeCell ref="A3:D3"/>
    <mergeCell ref="A4:D4"/>
    <mergeCell ref="C28:E28"/>
    <mergeCell ref="G28:H28"/>
    <mergeCell ref="L28:N28"/>
    <mergeCell ref="P28:Q28"/>
    <mergeCell ref="E4:G4"/>
    <mergeCell ref="E3:G3"/>
    <mergeCell ref="A2:R2"/>
  </mergeCells>
  <pageMargins left="0.2" right="0.2" top="0.25" bottom="0.3" header="0.15" footer="0.2"/>
  <pageSetup paperSize="5" orientation="landscape" r:id="rId1"/>
  <headerFooter alignWithMargins="0">
    <oddFooter>&amp;LPresented by Realty Yield | RealtyYield.com | 503-303-8393&amp;R&amp;G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SREO_Template_Rev_1.2021</vt:lpstr>
      <vt:lpstr>SREO_Sample</vt:lpstr>
      <vt:lpstr>SREO_Sample!Print_Area</vt:lpstr>
      <vt:lpstr>SREO_Template_Rev_1.2021!Print_Area</vt:lpstr>
    </vt:vector>
  </TitlesOfParts>
  <Company>Carlson-Johnston Investment Property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Carlson</dc:creator>
  <cp:lastModifiedBy>Mike Carlson</cp:lastModifiedBy>
  <cp:lastPrinted>2021-01-04T19:47:00Z</cp:lastPrinted>
  <dcterms:created xsi:type="dcterms:W3CDTF">2003-11-23T23:43:30Z</dcterms:created>
  <dcterms:modified xsi:type="dcterms:W3CDTF">2021-01-09T15:01:15Z</dcterms:modified>
</cp:coreProperties>
</file>